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showInkAnnotation="0" codeName="ThisWorkbook" defaultThemeVersion="124226"/>
  <mc:AlternateContent xmlns:mc="http://schemas.openxmlformats.org/markup-compatibility/2006">
    <mc:Choice Requires="x15">
      <x15ac:absPath xmlns:x15ac="http://schemas.microsoft.com/office/spreadsheetml/2010/11/ac" url="D:\zca\My Documents\2018\LI Monthly Reports\"/>
    </mc:Choice>
  </mc:AlternateContent>
  <xr:revisionPtr revIDLastSave="0" documentId="8_{2AF6F2A1-5153-489F-BC55-B904DD56FEAA}" xr6:coauthVersionLast="37" xr6:coauthVersionMax="37" xr10:uidLastSave="{00000000-0000-0000-0000-000000000000}"/>
  <bookViews>
    <workbookView xWindow="0" yWindow="0" windowWidth="19200" windowHeight="11310" tabRatio="884" xr2:uid="{00000000-000D-0000-FFFF-FFFF00000000}"/>
  </bookViews>
  <sheets>
    <sheet name="ESA Table 1" sheetId="2" r:id="rId1"/>
    <sheet name="ESA Table 1A" sheetId="38" r:id="rId2"/>
    <sheet name="ESA Table 2" sheetId="40" r:id="rId3"/>
    <sheet name="ESA Table 2A" sheetId="45" r:id="rId4"/>
    <sheet name="ESA Table 2B" sheetId="42" r:id="rId5"/>
    <sheet name="ESA Table 3" sheetId="4" r:id="rId6"/>
    <sheet name="ESA Table 4A" sheetId="21" r:id="rId7"/>
    <sheet name="ESA Table 4B" sheetId="29" r:id="rId8"/>
    <sheet name="ESA Table 5" sheetId="7" r:id="rId9"/>
    <sheet name="ESA Table 6" sheetId="8" r:id="rId10"/>
    <sheet name="ESA Table 7" sheetId="43" r:id="rId11"/>
    <sheet name="CARE Table 1" sheetId="14" r:id="rId12"/>
    <sheet name="CARE Table 2" sheetId="13" r:id="rId13"/>
    <sheet name="CARE Table 3A _3B" sheetId="12" r:id="rId14"/>
    <sheet name="CARE Table 4" sheetId="15" r:id="rId15"/>
    <sheet name="CARE Table 5" sheetId="16" r:id="rId16"/>
    <sheet name="CARE Table 6" sheetId="17" r:id="rId17"/>
    <sheet name="CARE Table 7" sheetId="18" r:id="rId18"/>
    <sheet name="CARE Table 8" sheetId="19" r:id="rId19"/>
    <sheet name="CARE Table 9" sheetId="20" r:id="rId20"/>
    <sheet name="CARE Table 10-June 2018" sheetId="48" r:id="rId21"/>
    <sheet name="CARE Table 10-July 2018" sheetId="49" r:id="rId22"/>
    <sheet name="CARE Table 10-August 2018" sheetId="50" r:id="rId23"/>
    <sheet name="CARE Table 11" sheetId="46" r:id="rId24"/>
  </sheets>
  <definedNames>
    <definedName name="_xlnm.Print_Area" localSheetId="11">'CARE Table 1'!$A$1:$M$39</definedName>
    <definedName name="_xlnm.Print_Area" localSheetId="22">'CARE Table 10-August 2018'!$A$1:$B$32</definedName>
    <definedName name="_xlnm.Print_Area" localSheetId="21">'CARE Table 10-July 2018'!$A$1:$B$30</definedName>
    <definedName name="_xlnm.Print_Area" localSheetId="20">'CARE Table 10-June 2018'!$A$1:$B$30</definedName>
    <definedName name="_xlnm.Print_Area" localSheetId="23">'CARE Table 11'!$A$1:$G$29</definedName>
    <definedName name="_xlnm.Print_Area" localSheetId="12">'CARE Table 2'!$A$1:$Y$27</definedName>
    <definedName name="_xlnm.Print_Area" localSheetId="13">'CARE Table 3A _3B'!$A$1:$I$47</definedName>
    <definedName name="_xlnm.Print_Area" localSheetId="14">'CARE Table 4'!$A$1:$G$9</definedName>
    <definedName name="_xlnm.Print_Area" localSheetId="15">'CARE Table 5'!$A$1:$J$12</definedName>
    <definedName name="_xlnm.Print_Area" localSheetId="16">'CARE Table 6'!$A$1:$H$23</definedName>
    <definedName name="_xlnm.Print_Area" localSheetId="17">'CARE Table 7'!$A$1:$G$28</definedName>
    <definedName name="_xlnm.Print_Area" localSheetId="18">'CARE Table 8'!$A$1:$I$22</definedName>
    <definedName name="_xlnm.Print_Area" localSheetId="19">'CARE Table 9'!$A$1:$E$15</definedName>
    <definedName name="_xlnm.Print_Area" localSheetId="0">'ESA Table 1'!$A$1:$M$44</definedName>
    <definedName name="_xlnm.Print_Area" localSheetId="1">'ESA Table 1A'!$A$1:$M$25</definedName>
    <definedName name="_xlnm.Print_Area" localSheetId="2">'ESA Table 2'!$A$1:$AF$87</definedName>
    <definedName name="_xlnm.Print_Area" localSheetId="3">'ESA Table 2A'!$A$1:$H$76</definedName>
    <definedName name="_xlnm.Print_Area" localSheetId="4">'ESA Table 2B'!$A$1:$H$91</definedName>
    <definedName name="_xlnm.Print_Area" localSheetId="5">'ESA Table 3'!$A$1:$B$48</definedName>
    <definedName name="_xlnm.Print_Area" localSheetId="6">'ESA Table 4A'!$A$1:$G$29</definedName>
    <definedName name="_xlnm.Print_Area" localSheetId="7">'ESA Table 4B'!$A$1:$H$12</definedName>
    <definedName name="_xlnm.Print_Area" localSheetId="8">'ESA Table 5'!$A$1:$Q$67</definedName>
    <definedName name="_xlnm.Print_Area" localSheetId="9">'ESA Table 6'!$A$1:$M$29</definedName>
    <definedName name="_xlnm.Print_Area" localSheetId="10">'ESA Table 7'!$A$1:$D$18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9" i="2" l="1"/>
  <c r="H19" i="2"/>
  <c r="F19" i="2"/>
  <c r="E19" i="2"/>
  <c r="C19" i="2"/>
  <c r="B19" i="2"/>
  <c r="J18" i="2"/>
  <c r="G18" i="2"/>
  <c r="D18" i="2"/>
  <c r="J17" i="2"/>
  <c r="G17" i="2"/>
  <c r="D17" i="2"/>
  <c r="K19" i="2" l="1"/>
  <c r="L19" i="2"/>
  <c r="G37" i="12"/>
  <c r="I37" i="12" s="1"/>
  <c r="D37" i="12"/>
  <c r="G13" i="12"/>
  <c r="H13" i="12" s="1"/>
  <c r="D13" i="12"/>
  <c r="H13" i="17"/>
  <c r="G13" i="17"/>
  <c r="D13" i="17"/>
  <c r="E13" i="19"/>
  <c r="G13" i="19" s="1"/>
  <c r="H37" i="12" l="1"/>
  <c r="I13" i="12"/>
  <c r="Y15" i="13" l="1"/>
  <c r="J15" i="13"/>
  <c r="N12" i="7" l="1"/>
  <c r="O12" i="7"/>
  <c r="P12" i="7"/>
  <c r="Q12" i="7"/>
  <c r="N13" i="7"/>
  <c r="O13" i="7"/>
  <c r="P13" i="7"/>
  <c r="Q13" i="7"/>
  <c r="N14" i="7"/>
  <c r="O14" i="7"/>
  <c r="P14" i="7"/>
  <c r="Q14" i="7"/>
  <c r="N15" i="7"/>
  <c r="O15" i="7"/>
  <c r="P15" i="7"/>
  <c r="Q15" i="7"/>
  <c r="B46" i="4" l="1"/>
  <c r="B45" i="4"/>
  <c r="B44" i="4"/>
  <c r="B43" i="4"/>
  <c r="B40" i="4"/>
  <c r="B41" i="4"/>
  <c r="B42" i="4"/>
  <c r="B39" i="4"/>
  <c r="G36" i="12" l="1"/>
  <c r="H36" i="12" s="1"/>
  <c r="D36" i="12"/>
  <c r="G12" i="12"/>
  <c r="I12" i="12" s="1"/>
  <c r="D12" i="12"/>
  <c r="H12" i="17"/>
  <c r="G12" i="17"/>
  <c r="D12" i="17"/>
  <c r="H12" i="12" l="1"/>
  <c r="I36" i="12"/>
  <c r="E12" i="19"/>
  <c r="G12" i="19" s="1"/>
  <c r="H13" i="19" s="1"/>
  <c r="H17" i="19" s="1"/>
  <c r="Y14" i="13" l="1"/>
  <c r="J14" i="13"/>
  <c r="J20" i="8" l="1"/>
  <c r="J19" i="8"/>
  <c r="J18" i="8"/>
  <c r="J17" i="8"/>
  <c r="J16" i="8"/>
  <c r="J15" i="8"/>
  <c r="J33" i="2" l="1"/>
  <c r="H11" i="17" l="1"/>
  <c r="G11" i="17"/>
  <c r="D11" i="17"/>
  <c r="G35" i="12"/>
  <c r="I35" i="12" s="1"/>
  <c r="D35" i="12"/>
  <c r="G11" i="12"/>
  <c r="I11" i="12" s="1"/>
  <c r="D11" i="12"/>
  <c r="H35" i="12" l="1"/>
  <c r="H11" i="12"/>
  <c r="E11" i="19"/>
  <c r="G11" i="19" s="1"/>
  <c r="H12" i="19" s="1"/>
  <c r="Y13" i="13"/>
  <c r="J13" i="13" l="1"/>
  <c r="L34" i="2" l="1"/>
  <c r="D34" i="2"/>
  <c r="J16" i="2"/>
  <c r="J15" i="2"/>
  <c r="J14" i="2"/>
  <c r="J13" i="2"/>
  <c r="J12" i="2"/>
  <c r="J11" i="2"/>
  <c r="J10" i="2"/>
  <c r="J9" i="2"/>
  <c r="J8" i="2"/>
  <c r="J7" i="2"/>
  <c r="J19" i="2" l="1"/>
  <c r="H18" i="14"/>
  <c r="I18" i="14"/>
  <c r="L20" i="7" l="1"/>
  <c r="L7" i="8" l="1"/>
  <c r="K7" i="8"/>
  <c r="J7" i="8"/>
  <c r="G7" i="8"/>
  <c r="D7" i="8"/>
  <c r="M7" i="8" l="1"/>
  <c r="E10" i="19" l="1"/>
  <c r="G10" i="19" s="1"/>
  <c r="H11" i="19" s="1"/>
  <c r="H10" i="17"/>
  <c r="G10" i="17"/>
  <c r="D10" i="17"/>
  <c r="G34" i="12" l="1"/>
  <c r="H34" i="12" s="1"/>
  <c r="D34" i="12"/>
  <c r="G10" i="12"/>
  <c r="H10" i="12" s="1"/>
  <c r="D10" i="12"/>
  <c r="Y12" i="13"/>
  <c r="J12" i="13"/>
  <c r="I34" i="12" l="1"/>
  <c r="I10" i="12"/>
  <c r="J29" i="14"/>
  <c r="J28" i="14"/>
  <c r="J27" i="14"/>
  <c r="J26" i="14"/>
  <c r="J25" i="14"/>
  <c r="E9" i="19" l="1"/>
  <c r="G9" i="19" s="1"/>
  <c r="H10" i="19" s="1"/>
  <c r="H9" i="17"/>
  <c r="Y11" i="13"/>
  <c r="G9" i="17"/>
  <c r="D9" i="17"/>
  <c r="G33" i="12" l="1"/>
  <c r="H33" i="12" s="1"/>
  <c r="D33" i="12"/>
  <c r="D9" i="12"/>
  <c r="G9" i="12"/>
  <c r="I9" i="12" s="1"/>
  <c r="J11" i="13"/>
  <c r="H9" i="12" l="1"/>
  <c r="I33" i="12"/>
  <c r="D18" i="8"/>
  <c r="G32" i="12" l="1"/>
  <c r="H32" i="12" s="1"/>
  <c r="I32" i="12" l="1"/>
  <c r="G20" i="14"/>
  <c r="I10" i="8" l="1"/>
  <c r="H10" i="8"/>
  <c r="F10" i="8"/>
  <c r="E10" i="8"/>
  <c r="C10" i="8"/>
  <c r="D10" i="8"/>
  <c r="B10" i="8"/>
  <c r="J32" i="14" l="1"/>
  <c r="G32" i="14"/>
  <c r="G20" i="8" l="1"/>
  <c r="G19" i="8"/>
  <c r="G18" i="8"/>
  <c r="G17" i="8"/>
  <c r="G16" i="8"/>
  <c r="G15" i="8"/>
  <c r="J10" i="8"/>
  <c r="G10" i="8"/>
  <c r="J15" i="38"/>
  <c r="J14" i="38"/>
  <c r="J13" i="38"/>
  <c r="J12" i="38"/>
  <c r="J11" i="38"/>
  <c r="J10" i="38"/>
  <c r="J9" i="38"/>
  <c r="G15" i="38"/>
  <c r="G14" i="38"/>
  <c r="G13" i="38"/>
  <c r="G12" i="38"/>
  <c r="G11" i="38"/>
  <c r="G10" i="38"/>
  <c r="G9" i="38"/>
  <c r="J29" i="2"/>
  <c r="J28" i="2"/>
  <c r="J27" i="2"/>
  <c r="J26" i="2"/>
  <c r="J25" i="2"/>
  <c r="J24" i="2"/>
  <c r="J23" i="2"/>
  <c r="J22" i="2"/>
  <c r="E31" i="2"/>
  <c r="G29" i="2"/>
  <c r="G28" i="2"/>
  <c r="G27" i="2"/>
  <c r="G26" i="2"/>
  <c r="G25" i="2"/>
  <c r="G24" i="2"/>
  <c r="G23" i="2"/>
  <c r="G22" i="2"/>
  <c r="G21" i="2"/>
  <c r="G16" i="2"/>
  <c r="G15" i="2"/>
  <c r="G14" i="2"/>
  <c r="G13" i="2"/>
  <c r="G12" i="2"/>
  <c r="G11" i="2"/>
  <c r="G10" i="2"/>
  <c r="G9" i="2"/>
  <c r="G8" i="2"/>
  <c r="G7" i="2"/>
  <c r="G19" i="2" l="1"/>
  <c r="G8" i="17"/>
  <c r="H8" i="17"/>
  <c r="D8" i="17"/>
  <c r="D32" i="12"/>
  <c r="G8" i="12"/>
  <c r="H8" i="12" s="1"/>
  <c r="D8" i="12"/>
  <c r="I8" i="12" l="1"/>
  <c r="B8" i="16"/>
  <c r="C8" i="16"/>
  <c r="D6" i="16"/>
  <c r="D8" i="16" s="1"/>
  <c r="D7" i="16"/>
  <c r="Y10" i="13" l="1"/>
  <c r="T10" i="13"/>
  <c r="J10" i="13" l="1"/>
  <c r="W63" i="40" l="1"/>
  <c r="V63" i="40"/>
  <c r="U63" i="40"/>
  <c r="T63" i="40"/>
  <c r="O63" i="40"/>
  <c r="N63" i="40"/>
  <c r="M63" i="40"/>
  <c r="L63" i="40"/>
  <c r="C65" i="40"/>
  <c r="G61" i="40"/>
  <c r="G60" i="40"/>
  <c r="C61" i="40"/>
  <c r="C60" i="40"/>
  <c r="G56" i="40"/>
  <c r="F56" i="40"/>
  <c r="E56" i="40"/>
  <c r="D56" i="40"/>
  <c r="C56" i="40"/>
  <c r="G55" i="40"/>
  <c r="F55" i="40"/>
  <c r="E55" i="40"/>
  <c r="D55" i="40"/>
  <c r="C55" i="40"/>
  <c r="G54" i="40"/>
  <c r="F54" i="40"/>
  <c r="E54" i="40"/>
  <c r="D54" i="40"/>
  <c r="C54" i="40"/>
  <c r="G52" i="40"/>
  <c r="F52" i="40"/>
  <c r="E52" i="40"/>
  <c r="D52" i="40"/>
  <c r="C52" i="40"/>
  <c r="G51" i="40"/>
  <c r="F51" i="40"/>
  <c r="E51" i="40"/>
  <c r="D51" i="40"/>
  <c r="C51" i="40"/>
  <c r="G50" i="40"/>
  <c r="F50" i="40"/>
  <c r="E50" i="40"/>
  <c r="D50" i="40"/>
  <c r="C50" i="40"/>
  <c r="G49" i="40"/>
  <c r="F49" i="40"/>
  <c r="E49" i="40"/>
  <c r="D49" i="40"/>
  <c r="C49" i="40"/>
  <c r="G48" i="40"/>
  <c r="F48" i="40"/>
  <c r="E48" i="40"/>
  <c r="D48" i="40"/>
  <c r="C48" i="40"/>
  <c r="G47" i="40"/>
  <c r="F47" i="40"/>
  <c r="E47" i="40"/>
  <c r="D47" i="40"/>
  <c r="C47" i="40"/>
  <c r="G46" i="40"/>
  <c r="F46" i="40"/>
  <c r="E46" i="40"/>
  <c r="D46" i="40"/>
  <c r="C46" i="40"/>
  <c r="G45" i="40"/>
  <c r="F45" i="40"/>
  <c r="E45" i="40"/>
  <c r="D45" i="40"/>
  <c r="C45" i="40"/>
  <c r="G44" i="40"/>
  <c r="F44" i="40"/>
  <c r="E44" i="40"/>
  <c r="D44" i="40"/>
  <c r="C44" i="40"/>
  <c r="G42" i="40"/>
  <c r="F42" i="40"/>
  <c r="E42" i="40"/>
  <c r="D42" i="40"/>
  <c r="C42" i="40"/>
  <c r="G41" i="40"/>
  <c r="F41" i="40"/>
  <c r="E41" i="40"/>
  <c r="D41" i="40"/>
  <c r="C41" i="40"/>
  <c r="G39" i="40"/>
  <c r="F39" i="40"/>
  <c r="E39" i="40"/>
  <c r="D39" i="40"/>
  <c r="C39" i="40"/>
  <c r="G38" i="40"/>
  <c r="F38" i="40"/>
  <c r="E38" i="40"/>
  <c r="D38" i="40"/>
  <c r="C38" i="40"/>
  <c r="G37" i="40"/>
  <c r="F37" i="40"/>
  <c r="E37" i="40"/>
  <c r="D37" i="40"/>
  <c r="C37" i="40"/>
  <c r="G36" i="40"/>
  <c r="F36" i="40"/>
  <c r="E36" i="40"/>
  <c r="D36" i="40"/>
  <c r="C36" i="40"/>
  <c r="G35" i="40"/>
  <c r="F35" i="40"/>
  <c r="E35" i="40"/>
  <c r="D35" i="40"/>
  <c r="C35" i="40"/>
  <c r="G34" i="40"/>
  <c r="F34" i="40"/>
  <c r="E34" i="40"/>
  <c r="D34" i="40"/>
  <c r="C34" i="40"/>
  <c r="G33" i="40"/>
  <c r="F33" i="40"/>
  <c r="E33" i="40"/>
  <c r="D33" i="40"/>
  <c r="C33" i="40"/>
  <c r="G32" i="40"/>
  <c r="F32" i="40"/>
  <c r="E32" i="40"/>
  <c r="D32" i="40"/>
  <c r="C32" i="40"/>
  <c r="G31" i="40"/>
  <c r="F31" i="40"/>
  <c r="E31" i="40"/>
  <c r="D31" i="40"/>
  <c r="C31" i="40"/>
  <c r="G30" i="40"/>
  <c r="F30" i="40"/>
  <c r="E30" i="40"/>
  <c r="D30" i="40"/>
  <c r="C30" i="40"/>
  <c r="G29" i="40"/>
  <c r="F29" i="40"/>
  <c r="E29" i="40"/>
  <c r="D29" i="40"/>
  <c r="C29" i="40"/>
  <c r="G28" i="40"/>
  <c r="F28" i="40"/>
  <c r="E28" i="40"/>
  <c r="D28" i="40"/>
  <c r="C28" i="40"/>
  <c r="G26" i="40"/>
  <c r="F26" i="40"/>
  <c r="E26" i="40"/>
  <c r="D26" i="40"/>
  <c r="C26" i="40"/>
  <c r="G25" i="40"/>
  <c r="F25" i="40"/>
  <c r="E25" i="40"/>
  <c r="D25" i="40"/>
  <c r="C25" i="40"/>
  <c r="G24" i="40"/>
  <c r="F24" i="40"/>
  <c r="E24" i="40"/>
  <c r="D24" i="40"/>
  <c r="C24" i="40"/>
  <c r="G22" i="40"/>
  <c r="F22" i="40"/>
  <c r="E22" i="40"/>
  <c r="D22" i="40"/>
  <c r="C22" i="40"/>
  <c r="G21" i="40"/>
  <c r="F21" i="40"/>
  <c r="E21" i="40"/>
  <c r="D21" i="40"/>
  <c r="C21" i="40"/>
  <c r="G20" i="40"/>
  <c r="F20" i="40"/>
  <c r="E20" i="40"/>
  <c r="D20" i="40"/>
  <c r="C20" i="40"/>
  <c r="G19" i="40"/>
  <c r="F19" i="40"/>
  <c r="E19" i="40"/>
  <c r="D19" i="40"/>
  <c r="C19" i="40"/>
  <c r="G18" i="40"/>
  <c r="F18" i="40"/>
  <c r="E18" i="40"/>
  <c r="D18" i="40"/>
  <c r="C18" i="40"/>
  <c r="G17" i="40"/>
  <c r="F17" i="40"/>
  <c r="E17" i="40"/>
  <c r="D17" i="40"/>
  <c r="C17" i="40"/>
  <c r="G16" i="40"/>
  <c r="F16" i="40"/>
  <c r="E16" i="40"/>
  <c r="D16" i="40"/>
  <c r="C16" i="40"/>
  <c r="G15" i="40"/>
  <c r="F15" i="40"/>
  <c r="E15" i="40"/>
  <c r="D15" i="40"/>
  <c r="C15" i="40"/>
  <c r="G14" i="40"/>
  <c r="F14" i="40"/>
  <c r="E14" i="40"/>
  <c r="D14" i="40"/>
  <c r="C14" i="40"/>
  <c r="G13" i="40"/>
  <c r="F13" i="40"/>
  <c r="E13" i="40"/>
  <c r="D13" i="40"/>
  <c r="C13" i="40"/>
  <c r="G11" i="40"/>
  <c r="F11" i="40"/>
  <c r="E11" i="40"/>
  <c r="D11" i="40"/>
  <c r="C11" i="40"/>
  <c r="G10" i="40"/>
  <c r="F10" i="40"/>
  <c r="E10" i="40"/>
  <c r="D10" i="40"/>
  <c r="C10" i="40"/>
  <c r="G9" i="40"/>
  <c r="F9" i="40"/>
  <c r="E9" i="40"/>
  <c r="D9" i="40"/>
  <c r="C9" i="40"/>
  <c r="C74" i="40"/>
  <c r="C72" i="40"/>
  <c r="C70" i="40"/>
  <c r="C69" i="40"/>
  <c r="C68" i="40"/>
  <c r="K71" i="40"/>
  <c r="K73" i="40" s="1"/>
  <c r="S71" i="40"/>
  <c r="S73" i="40" s="1"/>
  <c r="D63" i="40" l="1"/>
  <c r="C71" i="40"/>
  <c r="C73" i="40" s="1"/>
  <c r="F63" i="40"/>
  <c r="E63" i="40"/>
  <c r="G63" i="40"/>
  <c r="X54" i="40" s="1"/>
  <c r="G74" i="42"/>
  <c r="H74" i="42" s="1"/>
  <c r="F74" i="42"/>
  <c r="E74" i="42"/>
  <c r="D74" i="42"/>
  <c r="H19" i="42" l="1"/>
  <c r="H20" i="42"/>
  <c r="H51" i="42"/>
  <c r="H32" i="42"/>
  <c r="H31" i="42"/>
  <c r="H39" i="42"/>
  <c r="H9" i="42"/>
  <c r="H61" i="42"/>
  <c r="H10" i="42"/>
  <c r="H11" i="42"/>
  <c r="H41" i="42"/>
  <c r="H14" i="42"/>
  <c r="H34" i="42"/>
  <c r="H42" i="42"/>
  <c r="H54" i="42"/>
  <c r="H66" i="42"/>
  <c r="H40" i="42"/>
  <c r="H21" i="42"/>
  <c r="H33" i="42"/>
  <c r="H53" i="42"/>
  <c r="H65" i="42"/>
  <c r="H22" i="42"/>
  <c r="H15" i="42"/>
  <c r="H23" i="42"/>
  <c r="H35" i="42"/>
  <c r="H45" i="42"/>
  <c r="H55" i="42"/>
  <c r="H67" i="42"/>
  <c r="H56" i="42"/>
  <c r="H52" i="42"/>
  <c r="H62" i="42"/>
  <c r="H16" i="42"/>
  <c r="H26" i="42"/>
  <c r="H36" i="42"/>
  <c r="H46" i="42"/>
  <c r="H71" i="42"/>
  <c r="H17" i="42"/>
  <c r="H27" i="42"/>
  <c r="H37" i="42"/>
  <c r="H49" i="42"/>
  <c r="H57" i="42"/>
  <c r="H72" i="42"/>
  <c r="H18" i="42"/>
  <c r="H28" i="42"/>
  <c r="H38" i="42"/>
  <c r="H50" i="42"/>
  <c r="H60" i="42"/>
  <c r="X28" i="40"/>
  <c r="X20" i="40"/>
  <c r="X36" i="40"/>
  <c r="X41" i="40"/>
  <c r="X33" i="40"/>
  <c r="X30" i="40"/>
  <c r="X50" i="40"/>
  <c r="X34" i="40"/>
  <c r="X47" i="40"/>
  <c r="X29" i="40"/>
  <c r="X48" i="40"/>
  <c r="X38" i="40"/>
  <c r="H61" i="40"/>
  <c r="X42" i="40"/>
  <c r="X52" i="40"/>
  <c r="X11" i="40"/>
  <c r="X19" i="40"/>
  <c r="H60" i="40"/>
  <c r="X60" i="40"/>
  <c r="X9" i="40"/>
  <c r="X16" i="40"/>
  <c r="X32" i="40"/>
  <c r="X46" i="40"/>
  <c r="X21" i="40"/>
  <c r="X18" i="40"/>
  <c r="X10" i="40"/>
  <c r="X51" i="40"/>
  <c r="X25" i="40"/>
  <c r="X44" i="40"/>
  <c r="X14" i="40"/>
  <c r="X24" i="40"/>
  <c r="X26" i="40"/>
  <c r="X61" i="40"/>
  <c r="X39" i="40"/>
  <c r="X22" i="40"/>
  <c r="X15" i="40"/>
  <c r="X56" i="40"/>
  <c r="X45" i="40"/>
  <c r="X13" i="40"/>
  <c r="X31" i="40"/>
  <c r="X49" i="40"/>
  <c r="X55" i="40"/>
  <c r="X37" i="40"/>
  <c r="X17" i="40"/>
  <c r="X35" i="40"/>
  <c r="F6" i="15"/>
  <c r="G7" i="17" l="1"/>
  <c r="H7" i="17"/>
  <c r="D7" i="17"/>
  <c r="G6" i="15"/>
  <c r="E6" i="15"/>
  <c r="D6" i="15"/>
  <c r="G31" i="12"/>
  <c r="I31" i="12" s="1"/>
  <c r="D31" i="12"/>
  <c r="H7" i="12"/>
  <c r="D7" i="12"/>
  <c r="Y9" i="13"/>
  <c r="J9" i="13"/>
  <c r="G25" i="18"/>
  <c r="F31" i="2"/>
  <c r="G6" i="17"/>
  <c r="H6" i="17"/>
  <c r="D6" i="17"/>
  <c r="G30" i="12"/>
  <c r="I30" i="12" s="1"/>
  <c r="D30" i="12"/>
  <c r="G6" i="12"/>
  <c r="H6" i="12" s="1"/>
  <c r="D6" i="12"/>
  <c r="Y8" i="13"/>
  <c r="O8" i="13"/>
  <c r="J8" i="13"/>
  <c r="J19" i="13" s="1"/>
  <c r="T8" i="13"/>
  <c r="E8" i="13"/>
  <c r="G63" i="45"/>
  <c r="H55" i="45" s="1"/>
  <c r="F63" i="45"/>
  <c r="E63" i="45"/>
  <c r="D63" i="45"/>
  <c r="H54" i="40"/>
  <c r="H49" i="40"/>
  <c r="H45" i="40"/>
  <c r="H39" i="40"/>
  <c r="H35" i="40"/>
  <c r="H31" i="40"/>
  <c r="H26" i="40"/>
  <c r="H21" i="40"/>
  <c r="H17" i="40"/>
  <c r="H13" i="40"/>
  <c r="H46" i="40"/>
  <c r="H28" i="40"/>
  <c r="H18" i="40"/>
  <c r="H52" i="40"/>
  <c r="H48" i="40"/>
  <c r="H44" i="40"/>
  <c r="H38" i="40"/>
  <c r="H34" i="40"/>
  <c r="H30" i="40"/>
  <c r="H25" i="40"/>
  <c r="H20" i="40"/>
  <c r="H16" i="40"/>
  <c r="H11" i="40"/>
  <c r="H41" i="40"/>
  <c r="H14" i="40"/>
  <c r="H56" i="40"/>
  <c r="H51" i="40"/>
  <c r="H47" i="40"/>
  <c r="H42" i="40"/>
  <c r="H37" i="40"/>
  <c r="H33" i="40"/>
  <c r="H29" i="40"/>
  <c r="H24" i="40"/>
  <c r="H19" i="40"/>
  <c r="H15" i="40"/>
  <c r="H10" i="40"/>
  <c r="H55" i="40"/>
  <c r="H50" i="40"/>
  <c r="H36" i="40"/>
  <c r="H32" i="40"/>
  <c r="H22" i="40"/>
  <c r="H9" i="40"/>
  <c r="K11" i="2"/>
  <c r="M18" i="8"/>
  <c r="D20" i="8"/>
  <c r="D19" i="8"/>
  <c r="D17" i="8"/>
  <c r="D16" i="8"/>
  <c r="M16" i="8" s="1"/>
  <c r="D15" i="8"/>
  <c r="J34" i="2"/>
  <c r="M34" i="2" s="1"/>
  <c r="G34" i="2"/>
  <c r="G33" i="2"/>
  <c r="J21" i="2"/>
  <c r="C9" i="38"/>
  <c r="B9" i="38"/>
  <c r="C15" i="38"/>
  <c r="C13" i="38"/>
  <c r="C11" i="38"/>
  <c r="C10" i="38"/>
  <c r="B15" i="38"/>
  <c r="B13" i="38"/>
  <c r="D12" i="38"/>
  <c r="M12" i="38" s="1"/>
  <c r="B11" i="38"/>
  <c r="B10" i="38"/>
  <c r="K10" i="38" s="1"/>
  <c r="D14" i="38"/>
  <c r="D13" i="38"/>
  <c r="M13" i="38" s="1"/>
  <c r="G26" i="14"/>
  <c r="D20" i="14"/>
  <c r="C10" i="14"/>
  <c r="L10" i="14" s="1"/>
  <c r="B10" i="14"/>
  <c r="K10" i="14" s="1"/>
  <c r="C9" i="14"/>
  <c r="B9" i="14"/>
  <c r="D9" i="14" s="1"/>
  <c r="C8" i="14"/>
  <c r="B8" i="14"/>
  <c r="K8" i="14" s="1"/>
  <c r="C7" i="14"/>
  <c r="B7" i="14"/>
  <c r="D7" i="14" s="1"/>
  <c r="C6" i="14"/>
  <c r="B6" i="14"/>
  <c r="AE63" i="40"/>
  <c r="AD63" i="40"/>
  <c r="AC63" i="40"/>
  <c r="AB63" i="40"/>
  <c r="P55" i="40"/>
  <c r="AF52" i="40"/>
  <c r="P50" i="40"/>
  <c r="AF48" i="40"/>
  <c r="P46" i="40"/>
  <c r="AF44" i="40"/>
  <c r="P41" i="40"/>
  <c r="AF38" i="40"/>
  <c r="P17" i="40"/>
  <c r="AF61" i="40"/>
  <c r="P60" i="40"/>
  <c r="AF56" i="40"/>
  <c r="P54" i="40"/>
  <c r="AF51" i="40"/>
  <c r="P49" i="40"/>
  <c r="AF47" i="40"/>
  <c r="P45" i="40"/>
  <c r="AF42" i="40"/>
  <c r="P39" i="40"/>
  <c r="AF37" i="40"/>
  <c r="P35" i="40"/>
  <c r="AF33" i="40"/>
  <c r="AF29" i="40"/>
  <c r="AF55" i="40"/>
  <c r="P52" i="40"/>
  <c r="AF50" i="40"/>
  <c r="P48" i="40"/>
  <c r="AF46" i="40"/>
  <c r="P44" i="40"/>
  <c r="AF41" i="40"/>
  <c r="P38" i="40"/>
  <c r="AF36" i="40"/>
  <c r="P34" i="40"/>
  <c r="AF32" i="40"/>
  <c r="P30" i="40"/>
  <c r="AF28" i="40"/>
  <c r="P25" i="40"/>
  <c r="AF22" i="40"/>
  <c r="P20" i="40"/>
  <c r="AF18" i="40"/>
  <c r="P16" i="40"/>
  <c r="AF14" i="40"/>
  <c r="P11" i="40"/>
  <c r="AF9" i="40"/>
  <c r="P10" i="40"/>
  <c r="P36" i="40"/>
  <c r="P32" i="40"/>
  <c r="AF30" i="40"/>
  <c r="P28" i="40"/>
  <c r="AF25" i="40"/>
  <c r="P22" i="40"/>
  <c r="AF20" i="40"/>
  <c r="P18" i="40"/>
  <c r="P31" i="40"/>
  <c r="P26" i="40"/>
  <c r="P13" i="40"/>
  <c r="AF10" i="40"/>
  <c r="P61" i="40"/>
  <c r="AF60" i="40"/>
  <c r="P56" i="40"/>
  <c r="AF54" i="40"/>
  <c r="P51" i="40"/>
  <c r="AF49" i="40"/>
  <c r="P47" i="40"/>
  <c r="AF45" i="40"/>
  <c r="P42" i="40"/>
  <c r="AF39" i="40"/>
  <c r="P37" i="40"/>
  <c r="AF35" i="40"/>
  <c r="P33" i="40"/>
  <c r="AF31" i="40"/>
  <c r="P29" i="40"/>
  <c r="AF26" i="40"/>
  <c r="P24" i="40"/>
  <c r="AF21" i="40"/>
  <c r="P19" i="40"/>
  <c r="AF17" i="40"/>
  <c r="P15" i="40"/>
  <c r="AF13" i="40"/>
  <c r="AF34" i="40"/>
  <c r="AF16" i="40"/>
  <c r="P14" i="40"/>
  <c r="AF11" i="40"/>
  <c r="P9" i="40"/>
  <c r="AF24" i="40"/>
  <c r="P21" i="40"/>
  <c r="AF19" i="40"/>
  <c r="AF15" i="40"/>
  <c r="G29" i="12"/>
  <c r="I29" i="12" s="1"/>
  <c r="D29" i="12"/>
  <c r="G5" i="12"/>
  <c r="I5" i="12" s="1"/>
  <c r="D5" i="12"/>
  <c r="H5" i="17"/>
  <c r="G5" i="17"/>
  <c r="D5" i="17"/>
  <c r="G17" i="19"/>
  <c r="Y7" i="13"/>
  <c r="J7" i="13"/>
  <c r="G8" i="21"/>
  <c r="D8" i="21"/>
  <c r="D29" i="2"/>
  <c r="M29" i="2" s="1"/>
  <c r="L29" i="2"/>
  <c r="K29" i="2"/>
  <c r="H30" i="14"/>
  <c r="I30" i="14"/>
  <c r="F30" i="14"/>
  <c r="E30" i="14"/>
  <c r="G29" i="14"/>
  <c r="K19" i="8"/>
  <c r="L19" i="8"/>
  <c r="K20" i="8"/>
  <c r="L20" i="8"/>
  <c r="I23" i="8"/>
  <c r="H23" i="8"/>
  <c r="F23" i="8"/>
  <c r="E23" i="8"/>
  <c r="C23" i="8"/>
  <c r="B23" i="8"/>
  <c r="H31" i="2"/>
  <c r="I31" i="2"/>
  <c r="L10" i="38"/>
  <c r="K9" i="38"/>
  <c r="Q19" i="7"/>
  <c r="P19" i="7"/>
  <c r="O19" i="7"/>
  <c r="N19" i="7"/>
  <c r="Q18" i="7"/>
  <c r="P18" i="7"/>
  <c r="O18" i="7"/>
  <c r="N18" i="7"/>
  <c r="Q17" i="7"/>
  <c r="P17" i="7"/>
  <c r="O17" i="7"/>
  <c r="N17" i="7"/>
  <c r="Q16" i="7"/>
  <c r="P16" i="7"/>
  <c r="O16" i="7"/>
  <c r="N16" i="7"/>
  <c r="Q11" i="7"/>
  <c r="P11" i="7"/>
  <c r="O11" i="7"/>
  <c r="N11" i="7"/>
  <c r="Q10" i="7"/>
  <c r="P10" i="7"/>
  <c r="O10" i="7"/>
  <c r="N10" i="7"/>
  <c r="Q9" i="7"/>
  <c r="P9" i="7"/>
  <c r="O9" i="7"/>
  <c r="N9" i="7"/>
  <c r="Q8" i="7"/>
  <c r="Q20" i="7" s="1"/>
  <c r="P8" i="7"/>
  <c r="O8" i="7"/>
  <c r="N8" i="7"/>
  <c r="O18" i="13"/>
  <c r="Y19" i="13"/>
  <c r="O9" i="13"/>
  <c r="O10" i="13"/>
  <c r="O11" i="13"/>
  <c r="O12" i="13"/>
  <c r="O13" i="13"/>
  <c r="O14" i="13"/>
  <c r="O15" i="13"/>
  <c r="O16" i="13"/>
  <c r="O17" i="13"/>
  <c r="O7" i="13"/>
  <c r="E8" i="20"/>
  <c r="E11" i="20" s="1"/>
  <c r="E8" i="19"/>
  <c r="G8" i="19" s="1"/>
  <c r="E7" i="19"/>
  <c r="G7" i="19" s="1"/>
  <c r="E6" i="19"/>
  <c r="G6" i="19" s="1"/>
  <c r="E5" i="19"/>
  <c r="L18" i="8"/>
  <c r="K18" i="8"/>
  <c r="L17" i="8"/>
  <c r="K17" i="8"/>
  <c r="L16" i="8"/>
  <c r="K16" i="8"/>
  <c r="L15" i="8"/>
  <c r="K15" i="8"/>
  <c r="L10" i="8"/>
  <c r="K10" i="8"/>
  <c r="I17" i="38"/>
  <c r="H17" i="38"/>
  <c r="F17" i="38"/>
  <c r="E17" i="38"/>
  <c r="G17" i="38"/>
  <c r="L28" i="2"/>
  <c r="K28" i="2"/>
  <c r="D28" i="2"/>
  <c r="L27" i="2"/>
  <c r="K27" i="2"/>
  <c r="D27" i="2"/>
  <c r="M27" i="2" s="1"/>
  <c r="L26" i="2"/>
  <c r="K26" i="2"/>
  <c r="D26" i="2"/>
  <c r="M26" i="2" s="1"/>
  <c r="L25" i="2"/>
  <c r="K25" i="2"/>
  <c r="D25" i="2"/>
  <c r="M25" i="2" s="1"/>
  <c r="D24" i="2"/>
  <c r="L23" i="2"/>
  <c r="K23" i="2"/>
  <c r="D23" i="2"/>
  <c r="M23" i="2" s="1"/>
  <c r="L22" i="2"/>
  <c r="K22" i="2"/>
  <c r="D22" i="2"/>
  <c r="M22" i="2" s="1"/>
  <c r="D21" i="2"/>
  <c r="C31" i="2"/>
  <c r="D16" i="2"/>
  <c r="L15" i="2"/>
  <c r="K15" i="2"/>
  <c r="D15" i="2"/>
  <c r="M15" i="2" s="1"/>
  <c r="L14" i="2"/>
  <c r="K14" i="2"/>
  <c r="D14" i="2"/>
  <c r="M14" i="2" s="1"/>
  <c r="K13" i="2"/>
  <c r="D13" i="2"/>
  <c r="M13" i="2" s="1"/>
  <c r="K12" i="2"/>
  <c r="D12" i="2"/>
  <c r="L11" i="2"/>
  <c r="D11" i="2"/>
  <c r="M11" i="2" s="1"/>
  <c r="L10" i="2"/>
  <c r="K10" i="2"/>
  <c r="D10" i="2"/>
  <c r="M10" i="2" s="1"/>
  <c r="L9" i="2"/>
  <c r="K9" i="2"/>
  <c r="D9" i="2"/>
  <c r="M9" i="2" s="1"/>
  <c r="L8" i="2"/>
  <c r="K8" i="2"/>
  <c r="D8" i="2"/>
  <c r="L7" i="2"/>
  <c r="K7" i="2"/>
  <c r="D7" i="2"/>
  <c r="M7" i="2" s="1"/>
  <c r="D11" i="20"/>
  <c r="C11" i="20"/>
  <c r="B11" i="20"/>
  <c r="M43" i="7"/>
  <c r="L43" i="7"/>
  <c r="K43" i="7"/>
  <c r="J43" i="7"/>
  <c r="I43" i="7"/>
  <c r="H43" i="7"/>
  <c r="G43" i="7"/>
  <c r="F43" i="7"/>
  <c r="E43" i="7"/>
  <c r="D43" i="7"/>
  <c r="C43" i="7"/>
  <c r="B43" i="7"/>
  <c r="O43" i="7"/>
  <c r="N43" i="7"/>
  <c r="Q43" i="7"/>
  <c r="M64" i="7"/>
  <c r="L64" i="7"/>
  <c r="K64" i="7"/>
  <c r="J64" i="7"/>
  <c r="I64" i="7"/>
  <c r="H64" i="7"/>
  <c r="G64" i="7"/>
  <c r="F64" i="7"/>
  <c r="E64" i="7"/>
  <c r="D64" i="7"/>
  <c r="C64" i="7"/>
  <c r="B64" i="7"/>
  <c r="Q64" i="7"/>
  <c r="P64" i="7"/>
  <c r="O64" i="7"/>
  <c r="N64" i="7"/>
  <c r="F26" i="21"/>
  <c r="E26" i="21"/>
  <c r="G25" i="21"/>
  <c r="G24" i="21"/>
  <c r="F18" i="21"/>
  <c r="E18" i="21"/>
  <c r="G17" i="21"/>
  <c r="G16" i="21"/>
  <c r="P43" i="7"/>
  <c r="F18" i="14"/>
  <c r="F22" i="14" s="1"/>
  <c r="E18" i="14"/>
  <c r="E22" i="14" s="1"/>
  <c r="E8" i="16"/>
  <c r="H8" i="16" s="1"/>
  <c r="F8" i="16"/>
  <c r="I8" i="16" s="1"/>
  <c r="C10" i="29"/>
  <c r="D10" i="29"/>
  <c r="E10" i="29"/>
  <c r="F10" i="29"/>
  <c r="G10" i="29"/>
  <c r="H10" i="29"/>
  <c r="B10" i="29"/>
  <c r="F10" i="21"/>
  <c r="E10" i="21"/>
  <c r="J20" i="14"/>
  <c r="G6" i="16"/>
  <c r="G7" i="16"/>
  <c r="J7" i="16" s="1"/>
  <c r="I22" i="14"/>
  <c r="J16" i="14"/>
  <c r="J15" i="14"/>
  <c r="J14" i="14"/>
  <c r="J13" i="14"/>
  <c r="J12" i="14"/>
  <c r="J10" i="14"/>
  <c r="J9" i="14"/>
  <c r="J8" i="14"/>
  <c r="J7" i="14"/>
  <c r="J6" i="14"/>
  <c r="G28" i="14"/>
  <c r="G27" i="14"/>
  <c r="G25" i="14"/>
  <c r="G16" i="14"/>
  <c r="G15" i="14"/>
  <c r="G14" i="14"/>
  <c r="G13" i="14"/>
  <c r="G12" i="14"/>
  <c r="G10" i="14"/>
  <c r="G9" i="14"/>
  <c r="G8" i="14"/>
  <c r="G7" i="14"/>
  <c r="G6" i="14"/>
  <c r="D9" i="21"/>
  <c r="C41" i="12"/>
  <c r="D41" i="12" s="1"/>
  <c r="F41" i="12"/>
  <c r="E41" i="12"/>
  <c r="C17" i="12"/>
  <c r="D17" i="12" s="1"/>
  <c r="F17" i="12"/>
  <c r="E17" i="12"/>
  <c r="E7" i="13"/>
  <c r="K7" i="13" s="1"/>
  <c r="T7" i="13"/>
  <c r="E9" i="13"/>
  <c r="T9" i="13"/>
  <c r="E10" i="13"/>
  <c r="K10" i="13" s="1"/>
  <c r="E11" i="13"/>
  <c r="K11" i="13" s="1"/>
  <c r="T11" i="13"/>
  <c r="E12" i="13"/>
  <c r="K12" i="13" s="1"/>
  <c r="T12" i="13"/>
  <c r="E13" i="13"/>
  <c r="K13" i="13" s="1"/>
  <c r="T13" i="13"/>
  <c r="E14" i="13"/>
  <c r="K14" i="13" s="1"/>
  <c r="T14" i="13"/>
  <c r="E15" i="13"/>
  <c r="K15" i="13" s="1"/>
  <c r="T15" i="13"/>
  <c r="E16" i="13"/>
  <c r="K16" i="13" s="1"/>
  <c r="T16" i="13"/>
  <c r="E17" i="13"/>
  <c r="K17" i="13" s="1"/>
  <c r="T17" i="13"/>
  <c r="E18" i="13"/>
  <c r="T18" i="13"/>
  <c r="S19" i="13"/>
  <c r="R19" i="13"/>
  <c r="Q19" i="13"/>
  <c r="P19" i="13"/>
  <c r="N19" i="13"/>
  <c r="M19" i="13"/>
  <c r="L19" i="13"/>
  <c r="H19" i="13"/>
  <c r="G19" i="13"/>
  <c r="F19" i="13"/>
  <c r="D19" i="13"/>
  <c r="C19" i="13"/>
  <c r="B19" i="13"/>
  <c r="L20" i="14"/>
  <c r="K20" i="14"/>
  <c r="D16" i="14"/>
  <c r="D15" i="14"/>
  <c r="D14" i="14"/>
  <c r="D13" i="14"/>
  <c r="D12" i="14"/>
  <c r="L16" i="14"/>
  <c r="K16" i="14"/>
  <c r="L15" i="14"/>
  <c r="K15" i="14"/>
  <c r="L14" i="14"/>
  <c r="K14" i="14"/>
  <c r="L12" i="14"/>
  <c r="K12" i="14"/>
  <c r="L9" i="14"/>
  <c r="K9" i="14"/>
  <c r="L7" i="14"/>
  <c r="F25" i="18"/>
  <c r="B10" i="21"/>
  <c r="I7" i="16"/>
  <c r="H7" i="16"/>
  <c r="H6" i="16"/>
  <c r="G9" i="21"/>
  <c r="C10" i="21"/>
  <c r="B20" i="7"/>
  <c r="C20" i="7"/>
  <c r="D20" i="7"/>
  <c r="E20" i="7"/>
  <c r="F20" i="7"/>
  <c r="G20" i="7"/>
  <c r="H20" i="7"/>
  <c r="I20" i="7"/>
  <c r="J20" i="7"/>
  <c r="K20" i="7"/>
  <c r="M20" i="7"/>
  <c r="F17" i="17"/>
  <c r="H17" i="17" s="1"/>
  <c r="E17" i="17"/>
  <c r="C17" i="17"/>
  <c r="D17" i="17" s="1"/>
  <c r="G23" i="8"/>
  <c r="J17" i="38"/>
  <c r="K18" i="13"/>
  <c r="I19" i="13"/>
  <c r="M10" i="8"/>
  <c r="U7" i="13" l="1"/>
  <c r="V18" i="13"/>
  <c r="N20" i="7"/>
  <c r="P20" i="7"/>
  <c r="K9" i="13"/>
  <c r="V9" i="13" s="1"/>
  <c r="K13" i="38"/>
  <c r="L13" i="38"/>
  <c r="M8" i="2"/>
  <c r="D19" i="2"/>
  <c r="M19" i="2" s="1"/>
  <c r="V15" i="13"/>
  <c r="U18" i="13"/>
  <c r="O20" i="7"/>
  <c r="G26" i="21"/>
  <c r="U14" i="13"/>
  <c r="V14" i="13"/>
  <c r="L9" i="38"/>
  <c r="G17" i="12"/>
  <c r="I17" i="12" s="1"/>
  <c r="K7" i="14"/>
  <c r="M20" i="14"/>
  <c r="H5" i="19"/>
  <c r="G5" i="19"/>
  <c r="H6" i="19" s="1"/>
  <c r="D10" i="38"/>
  <c r="M10" i="38" s="1"/>
  <c r="D15" i="38"/>
  <c r="M15" i="38" s="1"/>
  <c r="L15" i="38"/>
  <c r="K8" i="13"/>
  <c r="V8" i="13" s="1"/>
  <c r="G18" i="21"/>
  <c r="C17" i="38"/>
  <c r="L11" i="38"/>
  <c r="D9" i="38"/>
  <c r="M9" i="38" s="1"/>
  <c r="D11" i="38"/>
  <c r="M11" i="38" s="1"/>
  <c r="L23" i="8"/>
  <c r="E19" i="13"/>
  <c r="H7" i="19"/>
  <c r="H9" i="19"/>
  <c r="H8" i="19"/>
  <c r="V17" i="13"/>
  <c r="U17" i="13"/>
  <c r="V13" i="13"/>
  <c r="U13" i="13"/>
  <c r="U16" i="13"/>
  <c r="V16" i="13"/>
  <c r="U12" i="13"/>
  <c r="V12" i="13"/>
  <c r="U8" i="13"/>
  <c r="V7" i="13"/>
  <c r="U15" i="13"/>
  <c r="U9" i="13"/>
  <c r="T19" i="13"/>
  <c r="M7" i="14"/>
  <c r="M14" i="14"/>
  <c r="B18" i="14"/>
  <c r="B22" i="14" s="1"/>
  <c r="C18" i="14"/>
  <c r="L18" i="14" s="1"/>
  <c r="D23" i="8"/>
  <c r="D10" i="21"/>
  <c r="H51" i="45"/>
  <c r="H13" i="45"/>
  <c r="H17" i="45"/>
  <c r="H21" i="45"/>
  <c r="H16" i="45"/>
  <c r="H61" i="45"/>
  <c r="H20" i="45"/>
  <c r="H19" i="45"/>
  <c r="H25" i="45"/>
  <c r="H22" i="45"/>
  <c r="H44" i="45"/>
  <c r="H28" i="45"/>
  <c r="H48" i="45"/>
  <c r="H26" i="45"/>
  <c r="H32" i="45"/>
  <c r="H15" i="45"/>
  <c r="H52" i="45"/>
  <c r="H45" i="45"/>
  <c r="H36" i="45"/>
  <c r="H56" i="45"/>
  <c r="H60" i="45"/>
  <c r="H49" i="45"/>
  <c r="H41" i="45"/>
  <c r="H11" i="45"/>
  <c r="H10" i="45"/>
  <c r="H54" i="45"/>
  <c r="H63" i="45"/>
  <c r="H29" i="45"/>
  <c r="H30" i="45"/>
  <c r="H24" i="45"/>
  <c r="H31" i="45"/>
  <c r="H9" i="45"/>
  <c r="H46" i="45"/>
  <c r="H37" i="45"/>
  <c r="H34" i="45"/>
  <c r="H33" i="45"/>
  <c r="H35" i="45"/>
  <c r="H14" i="45"/>
  <c r="H50" i="45"/>
  <c r="H47" i="45"/>
  <c r="H38" i="45"/>
  <c r="H42" i="45"/>
  <c r="H39" i="45"/>
  <c r="H18" i="45"/>
  <c r="M20" i="8"/>
  <c r="K6" i="14"/>
  <c r="M16" i="14"/>
  <c r="D8" i="14"/>
  <c r="M8" i="14" s="1"/>
  <c r="L6" i="14"/>
  <c r="L8" i="14"/>
  <c r="M12" i="14"/>
  <c r="D10" i="14"/>
  <c r="M10" i="14" s="1"/>
  <c r="G17" i="17"/>
  <c r="H30" i="12"/>
  <c r="G41" i="12"/>
  <c r="I41" i="12" s="1"/>
  <c r="V11" i="13"/>
  <c r="O19" i="13"/>
  <c r="U11" i="13"/>
  <c r="G10" i="21"/>
  <c r="M15" i="8"/>
  <c r="K15" i="38"/>
  <c r="K11" i="38"/>
  <c r="B17" i="38"/>
  <c r="J30" i="14"/>
  <c r="K23" i="8"/>
  <c r="D6" i="14"/>
  <c r="M6" i="14" s="1"/>
  <c r="G30" i="14"/>
  <c r="M9" i="14"/>
  <c r="M15" i="14"/>
  <c r="H22" i="14"/>
  <c r="K22" i="14" s="1"/>
  <c r="J18" i="14"/>
  <c r="J22" i="14" s="1"/>
  <c r="G18" i="14"/>
  <c r="G22" i="14" s="1"/>
  <c r="B31" i="2"/>
  <c r="D31" i="2" s="1"/>
  <c r="J23" i="8"/>
  <c r="M19" i="8"/>
  <c r="H29" i="12"/>
  <c r="K19" i="13"/>
  <c r="U10" i="13"/>
  <c r="V10" i="13"/>
  <c r="M17" i="8"/>
  <c r="I6" i="12"/>
  <c r="H5" i="12"/>
  <c r="I7" i="12"/>
  <c r="H31" i="12"/>
  <c r="M12" i="2"/>
  <c r="M28" i="2"/>
  <c r="L31" i="2"/>
  <c r="J31" i="2"/>
  <c r="G31" i="2"/>
  <c r="G8" i="16"/>
  <c r="J8" i="16" s="1"/>
  <c r="J6" i="16"/>
  <c r="K18" i="14" l="1"/>
  <c r="M17" i="38"/>
  <c r="D17" i="38"/>
  <c r="L17" i="38"/>
  <c r="K31" i="2"/>
  <c r="H17" i="12"/>
  <c r="M23" i="8"/>
  <c r="C22" i="14"/>
  <c r="L22" i="14" s="1"/>
  <c r="D18" i="14"/>
  <c r="D22" i="14" s="1"/>
  <c r="M22" i="14" s="1"/>
  <c r="K17" i="38"/>
  <c r="H41" i="12"/>
  <c r="V19" i="13"/>
  <c r="U19" i="13"/>
  <c r="M31" i="2"/>
  <c r="M18" i="14" l="1"/>
</calcChain>
</file>

<file path=xl/sharedStrings.xml><?xml version="1.0" encoding="utf-8"?>
<sst xmlns="http://schemas.openxmlformats.org/spreadsheetml/2006/main" count="1427" uniqueCount="496">
  <si>
    <t>ESA Program:</t>
  </si>
  <si>
    <t>Electric</t>
  </si>
  <si>
    <t>Gas</t>
  </si>
  <si>
    <t>Total</t>
  </si>
  <si>
    <t>Current Month Expenses</t>
  </si>
  <si>
    <t>Year to Date Expenses</t>
  </si>
  <si>
    <t>% of Budget Spent YTD</t>
  </si>
  <si>
    <t>Energy Efficiency</t>
  </si>
  <si>
    <t>Appliances</t>
  </si>
  <si>
    <t>Domestic Hot Water</t>
  </si>
  <si>
    <t>Enclosure</t>
  </si>
  <si>
    <t>Miscellaneous</t>
  </si>
  <si>
    <t>Customer Enrollment</t>
  </si>
  <si>
    <t>In Home Education</t>
  </si>
  <si>
    <t>Pilot</t>
  </si>
  <si>
    <t>Energy Efficiency TOTAL</t>
  </si>
  <si>
    <t>Training Center</t>
  </si>
  <si>
    <t>Marketing and Outreach</t>
  </si>
  <si>
    <t>Statewide Marketing Education and Outreach</t>
  </si>
  <si>
    <t>Regulatory Compliance</t>
  </si>
  <si>
    <t>General Administration</t>
  </si>
  <si>
    <t>CPUC Energy Division</t>
  </si>
  <si>
    <t>Indirect Costs</t>
  </si>
  <si>
    <t>Funded Outside of ESA Program Budget</t>
  </si>
  <si>
    <t>Measures</t>
  </si>
  <si>
    <t>High Efficiency Clothes Washer</t>
  </si>
  <si>
    <t xml:space="preserve">Refrigerators </t>
  </si>
  <si>
    <t>Water Heater Blanket</t>
  </si>
  <si>
    <t>Low Flow Shower Head</t>
  </si>
  <si>
    <t>Water Heater Pipe Insulation</t>
  </si>
  <si>
    <t>Faucet Aerator</t>
  </si>
  <si>
    <t>Water Heater Repair/Replacement</t>
  </si>
  <si>
    <t>Thermostatic Shower Valve</t>
  </si>
  <si>
    <t>Caulking</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</si>
  <si>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</si>
  <si>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</si>
  <si>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</si>
  <si>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</si>
  <si>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</si>
  <si>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</si>
  <si>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</si>
  <si>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</si>
  <si>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</si>
  <si>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</si>
  <si>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Maintenance</t>
  </si>
  <si>
    <t>Furnace Clean and Tune</t>
  </si>
  <si>
    <t>Central A/C Tune up</t>
  </si>
  <si>
    <t xml:space="preserve">Lighting </t>
  </si>
  <si>
    <t>Occupancy Sensor</t>
  </si>
  <si>
    <t>LED Night Lights</t>
  </si>
  <si>
    <t>Pool Pumps</t>
  </si>
  <si>
    <t>Pilots</t>
  </si>
  <si>
    <t>Outreach &amp; Assessment</t>
  </si>
  <si>
    <t>In-Home Education</t>
  </si>
  <si>
    <t>Total Savings/Expenditures</t>
  </si>
  <si>
    <t xml:space="preserve"> - Single Family Households Treated</t>
  </si>
  <si>
    <t xml:space="preserve"> - Multi-family Households Treated</t>
  </si>
  <si>
    <t xml:space="preserve"> - Mobile Homes Treated</t>
  </si>
  <si>
    <t>Total Number of Households Treated</t>
  </si>
  <si>
    <t>% of Households Treated</t>
  </si>
  <si>
    <t>Units</t>
  </si>
  <si>
    <t>Quantity Installed</t>
  </si>
  <si>
    <t>Year-To-Date Completed &amp; Expensed Installation</t>
  </si>
  <si>
    <t>Air Sealing / Envelope [1]</t>
  </si>
  <si>
    <t xml:space="preserve"> - Master-Meter Households Treated</t>
  </si>
  <si>
    <t>Annual kWh Savings</t>
  </si>
  <si>
    <t>Lifecycle kWh Savings</t>
  </si>
  <si>
    <t>Lifecycle Therm Savings</t>
  </si>
  <si>
    <t xml:space="preserve">Average 1st Year Bill Savings / Treated households </t>
  </si>
  <si>
    <t>Average Lifecycle Bill Savings / Treated Household</t>
  </si>
  <si>
    <t>County</t>
  </si>
  <si>
    <t>Rural</t>
  </si>
  <si>
    <t>Urban</t>
  </si>
  <si>
    <t>Eligible Households</t>
  </si>
  <si>
    <t>Households Treated YTD</t>
  </si>
  <si>
    <t>Reason Provided</t>
  </si>
  <si>
    <t>Gas &amp; Electric</t>
  </si>
  <si>
    <t>Gas Only</t>
  </si>
  <si>
    <t>Electric Only</t>
  </si>
  <si>
    <t># of  Household Treated by Month</t>
  </si>
  <si>
    <t>(Annual)</t>
  </si>
  <si>
    <t>Therm</t>
  </si>
  <si>
    <t>kWh</t>
  </si>
  <si>
    <t>kW</t>
  </si>
  <si>
    <t>YTD</t>
  </si>
  <si>
    <t>January</t>
  </si>
  <si>
    <t>February</t>
  </si>
  <si>
    <t>March</t>
  </si>
  <si>
    <t>April</t>
  </si>
  <si>
    <t>May</t>
  </si>
  <si>
    <t>June</t>
  </si>
  <si>
    <t>July</t>
  </si>
  <si>
    <t>August</t>
  </si>
  <si>
    <t>September</t>
  </si>
  <si>
    <t>October</t>
  </si>
  <si>
    <t>November</t>
  </si>
  <si>
    <t>December</t>
  </si>
  <si>
    <t>Studies</t>
  </si>
  <si>
    <t>YTD Total</t>
  </si>
  <si>
    <t>Recertification</t>
  </si>
  <si>
    <t>Attrition (Drop Offs)</t>
  </si>
  <si>
    <t>Enrollment</t>
  </si>
  <si>
    <t>Total 
CARE 
Participants</t>
  </si>
  <si>
    <t>Automatic Enrollment</t>
  </si>
  <si>
    <t>Self-Certification (Income or Categorical)</t>
  </si>
  <si>
    <t>Capitation</t>
  </si>
  <si>
    <t>Scheduled</t>
  </si>
  <si>
    <t>Non-Scheduled (Duplicates)</t>
  </si>
  <si>
    <t>Automatic</t>
  </si>
  <si>
    <t>Total 
Recertification  
(L+M+N)</t>
  </si>
  <si>
    <t>Gross
(K+O)</t>
  </si>
  <si>
    <t>Combined
(B+C+D)</t>
  </si>
  <si>
    <t>Online</t>
  </si>
  <si>
    <t>Paper</t>
  </si>
  <si>
    <t>Phone</t>
  </si>
  <si>
    <t>CARE Program:</t>
  </si>
  <si>
    <t>Post Enrollment Verification</t>
  </si>
  <si>
    <t>IT Programming</t>
  </si>
  <si>
    <t>Received</t>
  </si>
  <si>
    <t>Approved</t>
  </si>
  <si>
    <t>Duplicates</t>
  </si>
  <si>
    <t>Penetration Rate</t>
  </si>
  <si>
    <t>Gas and Electric</t>
  </si>
  <si>
    <t>Penetration</t>
  </si>
  <si>
    <t>Total CARE Households</t>
  </si>
  <si>
    <t>Total CARE Households Enrolled</t>
  </si>
  <si>
    <t xml:space="preserve">Total (Y-T-D) </t>
  </si>
  <si>
    <t xml:space="preserve">Denied </t>
  </si>
  <si>
    <t xml:space="preserve">Provided </t>
  </si>
  <si>
    <t xml:space="preserve">Pending/Never Completed </t>
  </si>
  <si>
    <t xml:space="preserve">Percentage </t>
  </si>
  <si>
    <t xml:space="preserve">Rural </t>
  </si>
  <si>
    <t xml:space="preserve">Total Enrollments </t>
  </si>
  <si>
    <t xml:space="preserve">% Change </t>
  </si>
  <si>
    <t>Penetration
Rate %
(W/X)</t>
  </si>
  <si>
    <t>CARE Table 6 - Recertification Results</t>
  </si>
  <si>
    <t>Energy Savings Assistance Program Table 2</t>
  </si>
  <si>
    <t>Energy Savings Assistance Program Table 5 - Energy Savings Assistance Program Customer Summary</t>
  </si>
  <si>
    <t>Energy Savings Assistance Program Table 6 - Expenditures for Pilots and Studies</t>
  </si>
  <si>
    <t>CARE Table 5 - Enrollment by County</t>
  </si>
  <si>
    <t>[4]  All savings are calculated based on the following sources:</t>
  </si>
  <si>
    <t># Eligible Households to be Treated for PY [3]</t>
  </si>
  <si>
    <t>Hazardous Environment (unsafe/unclean)</t>
  </si>
  <si>
    <t>Each</t>
  </si>
  <si>
    <t>Home</t>
  </si>
  <si>
    <t>%</t>
  </si>
  <si>
    <t xml:space="preserve">Other </t>
  </si>
  <si>
    <t>Unable to Provide Required Documentation</t>
  </si>
  <si>
    <t>New Enrollment</t>
  </si>
  <si>
    <t>CARE Table 3A - Post-Enrollment Verification Results (Model)</t>
  </si>
  <si>
    <t>Customer Unavailable -Scheduling Conflicts</t>
  </si>
  <si>
    <t>N/A</t>
  </si>
  <si>
    <r>
      <t>Rural</t>
    </r>
    <r>
      <rPr>
        <b/>
        <sz val="12"/>
        <color rgb="FF0070C0"/>
        <rFont val="Arial"/>
        <family val="2"/>
      </rPr>
      <t xml:space="preserve"> </t>
    </r>
  </si>
  <si>
    <t xml:space="preserve"> - DWR Bond Charge Exemption</t>
  </si>
  <si>
    <t xml:space="preserve">                                                                                      </t>
  </si>
  <si>
    <t>Total Other CARE Rate Benefits</t>
  </si>
  <si>
    <t>TOTAL PROGRAM COSTS &amp; CUSTOMER DISCOUNTS</t>
  </si>
  <si>
    <t>Failed 
PEV</t>
  </si>
  <si>
    <t>Failed Recertification</t>
  </si>
  <si>
    <t>Total
Attrition
(P+Q+R+S)</t>
  </si>
  <si>
    <t>Current kWh Rate</t>
  </si>
  <si>
    <t>Current Therm Rate</t>
  </si>
  <si>
    <t>CARE Table 1 - CARE Program Expenses</t>
  </si>
  <si>
    <t>Net Adjusted
(K-T)</t>
  </si>
  <si>
    <t xml:space="preserve"> - kWh Surcharge Exemption</t>
  </si>
  <si>
    <t>Annual Therm Savings</t>
  </si>
  <si>
    <t>Microwaves [5]</t>
  </si>
  <si>
    <r>
      <rPr>
        <vertAlign val="superscript"/>
        <sz val="10"/>
        <rFont val="Arial"/>
        <family val="2"/>
      </rPr>
      <t>3</t>
    </r>
    <r>
      <rPr>
        <sz val="10"/>
        <rFont val="Arial"/>
        <family val="2"/>
      </rPr>
      <t xml:space="preserve"> Includes customers who did not respond or who requested to be de-enrolled.</t>
    </r>
  </si>
  <si>
    <t xml:space="preserve">Contractor </t>
  </si>
  <si>
    <t>Contractor Type</t>
  </si>
  <si>
    <t>Total Enrollments</t>
  </si>
  <si>
    <t>(Check one or more if applicable)</t>
  </si>
  <si>
    <t>Private</t>
  </si>
  <si>
    <t>CBO</t>
  </si>
  <si>
    <t>WMDVBE</t>
  </si>
  <si>
    <t>LIHEAP</t>
  </si>
  <si>
    <t>Current Month</t>
  </si>
  <si>
    <t>Year-to-Date</t>
  </si>
  <si>
    <t>CARE Table 10 CHANGES One-On-One Customer Assistance Sessions</t>
  </si>
  <si>
    <t>Current Month Total</t>
  </si>
  <si>
    <t>Description of Service Provided (e.g. utility bill assistance, utility bill dispute resolution, and other energy related issues)</t>
  </si>
  <si>
    <t>Session Logistics</t>
  </si>
  <si>
    <t># of Sessions</t>
  </si>
  <si>
    <t>Description of Information / Literature Provided</t>
  </si>
  <si>
    <t>Inspections</t>
  </si>
  <si>
    <t xml:space="preserve"> - California Solar Initiative Exemption</t>
  </si>
  <si>
    <t>% of Expenditure</t>
  </si>
  <si>
    <t>Cooling Centers</t>
  </si>
  <si>
    <t>% of Budget Expensed</t>
  </si>
  <si>
    <t>Month</t>
  </si>
  <si>
    <t>* Any required corrections/adjustments are reported herein and supersede results reported in prior months and may reflect YTD adjustments.</t>
  </si>
  <si>
    <r>
      <rPr>
        <b/>
        <sz val="10"/>
        <rFont val="Arial"/>
        <family val="2"/>
      </rPr>
      <t>Note:</t>
    </r>
    <r>
      <rPr>
        <sz val="10"/>
        <rFont val="Arial"/>
        <family val="2"/>
      </rPr>
      <t xml:space="preserve"> Any required corrections/adjustments are reported herein and supersede results reported in prior months and may reflect YTD adjustments.</t>
    </r>
  </si>
  <si>
    <r>
      <t>2</t>
    </r>
    <r>
      <rPr>
        <sz val="10"/>
        <rFont val="Arial"/>
        <family val="2"/>
      </rPr>
      <t xml:space="preserve"> Includes customers verified as over income, who requested to be de-enrolled, did not reduce usage, or did not agree to be weatherized.</t>
    </r>
  </si>
  <si>
    <r>
      <t xml:space="preserve">Note:  </t>
    </r>
    <r>
      <rPr>
        <sz val="10"/>
        <rFont val="Arial"/>
        <family val="2"/>
      </rPr>
      <t>Any required corrections/adjustments are reported herein and supersede results reported in prior months and may reflect YTD adjustments.</t>
    </r>
  </si>
  <si>
    <t>YTD Total Energy Impacts for all fuel types should equal YTD energy impacts that are reported every month Table 2.</t>
  </si>
  <si>
    <r>
      <rPr>
        <vertAlign val="superscript"/>
        <sz val="10"/>
        <rFont val="Arial"/>
        <family val="2"/>
      </rPr>
      <t>1</t>
    </r>
    <r>
      <rPr>
        <sz val="10"/>
        <rFont val="Arial"/>
        <family val="2"/>
      </rPr>
      <t xml:space="preserve"> Excludes count of customers recertified through the probability model.</t>
    </r>
  </si>
  <si>
    <r>
      <rPr>
        <b/>
        <sz val="10"/>
        <rFont val="Arial"/>
        <family val="2"/>
      </rPr>
      <t>Note</t>
    </r>
    <r>
      <rPr>
        <sz val="10"/>
        <rFont val="Arial"/>
        <family val="2"/>
      </rPr>
      <t>: Any required corrections/adjustments are reported herein and supersede results reported in prior months and may reflect YTD adjustments.</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</si>
  <si>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</si>
  <si>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</si>
  <si>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</si>
  <si>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rPr>
        <vertAlign val="superscript"/>
        <sz val="10"/>
        <rFont val="Arial"/>
        <family val="2"/>
      </rPr>
      <t>4</t>
    </r>
    <r>
      <rPr>
        <sz val="10"/>
        <rFont val="Arial"/>
        <family val="2"/>
      </rPr>
      <t xml:space="preserve"> Percentage of customers recertified compared to the total participants requested to recertify in that month. </t>
    </r>
  </si>
  <si>
    <t xml:space="preserve">Households Treated </t>
  </si>
  <si>
    <t xml:space="preserve">Total </t>
  </si>
  <si>
    <t xml:space="preserve">% of Total CARE Households  De-enrolled </t>
  </si>
  <si>
    <t>Authorized Budget [1]</t>
  </si>
  <si>
    <t>ESA Program</t>
  </si>
  <si>
    <t>ESA Program - CSD Leveraging</t>
  </si>
  <si>
    <t>[3]  Based on OP 79 of D.16-11-022.</t>
  </si>
  <si>
    <t xml:space="preserve">Expenses ($) </t>
  </si>
  <si>
    <t>Average 1st Year Bill Savings / Treated Buildings</t>
  </si>
  <si>
    <t>Average Lifecycle Bill Savings / Treated Buildings</t>
  </si>
  <si>
    <t>Buildings Treated YTD</t>
  </si>
  <si>
    <t>YTD Total Energy Impacts for all fuel types should equal YTD energy impacts that are reported every month Table 2A.</t>
  </si>
  <si>
    <t># of  Buildings Treated by Month</t>
  </si>
  <si>
    <t>CARE Rate Discount</t>
  </si>
  <si>
    <t>Note: Any required corrections/adjustments are reported herein and supersede results reported in prior months and may reflect YTD adjustments.</t>
  </si>
  <si>
    <t>Second Refrigerators</t>
  </si>
  <si>
    <t>Households that Only Received Energy Education</t>
  </si>
  <si>
    <t>Smart Power Strips - Tier 1</t>
  </si>
  <si>
    <t>Total Households Weatherized [2]</t>
  </si>
  <si>
    <t>Ancillary Services</t>
  </si>
  <si>
    <t>Audit</t>
  </si>
  <si>
    <t>New - Combined Showerhead/TSV</t>
  </si>
  <si>
    <t>New - Heat Pump Water Heater</t>
  </si>
  <si>
    <t>New - Energy Efficient Fan Control</t>
  </si>
  <si>
    <t>New - Prescriptive Duct Sealing</t>
  </si>
  <si>
    <t>New - High Efficiency Forced Air Unit (HE FAU)</t>
  </si>
  <si>
    <t>New - LED Diffuse Bulb (60W Replacement)</t>
  </si>
  <si>
    <t>New - Smart Power Strips - Tier 2</t>
  </si>
  <si>
    <t>New - Tub Diverter/ Tub Spout</t>
  </si>
  <si>
    <t>New - LED Reflector Bulb</t>
  </si>
  <si>
    <t>New - A/C Time Delay</t>
  </si>
  <si>
    <t>New - LED Reflector Downlight Retrofit Kits</t>
  </si>
  <si>
    <t>New - LED A-Lamps</t>
  </si>
  <si>
    <t>New - Thermostat-controlled Shower Valve</t>
  </si>
  <si>
    <t xml:space="preserve">CARE Table 11 CHANGES Group Customer Assistance Sessions                                </t>
  </si>
  <si>
    <t>Leveraging - CSD</t>
  </si>
  <si>
    <t xml:space="preserve">Average 1st Year Bill Savings / Treated Households </t>
  </si>
  <si>
    <t>ESA Program (First Touch Homes Treated)</t>
  </si>
  <si>
    <t>ESA Program (Re-Treated Homes/Go Backs)</t>
  </si>
  <si>
    <t>Combined (F+G+H+I)</t>
  </si>
  <si>
    <t>Total New Enrollment
(E+J)</t>
  </si>
  <si>
    <t>CARE Table 3B Post-Enrollment Verification Results (Electric only High Usage)</t>
  </si>
  <si>
    <t>CARE Table 8 - Households as of Month-End</t>
  </si>
  <si>
    <t xml:space="preserve"> </t>
  </si>
  <si>
    <t>Household Exceeds Allowable Limits</t>
  </si>
  <si>
    <t xml:space="preserve">Other Infeasible/  Ineligible </t>
  </si>
  <si>
    <t xml:space="preserve">  </t>
  </si>
  <si>
    <t>`</t>
  </si>
  <si>
    <t>First Touches</t>
  </si>
  <si>
    <t>Re-treated Homes/Go-Backs</t>
  </si>
  <si>
    <t>Aliso Canyon</t>
  </si>
  <si>
    <t>Multifamily Buildings Treated</t>
  </si>
  <si>
    <t>Average 1st Year Bill Savings / Treated households and Buildings</t>
  </si>
  <si>
    <t>Average Lifecycle Bill Savings / Treated Household and Buildings</t>
  </si>
  <si>
    <t xml:space="preserve">[1] For IOU low income-related and Energy Efficiency reporting and analysis, the Goldsmith definition is applied. </t>
  </si>
  <si>
    <t>Evergreen Economics  “Impact Evaluation of the 2011 CA Low Income Energy Efficiency Program, Final Report.”  August 30, 2013</t>
  </si>
  <si>
    <t>ESA Program (Summary)Total</t>
  </si>
  <si>
    <t xml:space="preserve">[6] Data for Aliso Canyon includes "First Touches and Re-Treatments".  </t>
  </si>
  <si>
    <t xml:space="preserve"> (K+S)</t>
  </si>
  <si>
    <t>(L+T)</t>
  </si>
  <si>
    <t>(M+U)</t>
  </si>
  <si>
    <t>(N+V)</t>
  </si>
  <si>
    <t>(O+W)</t>
  </si>
  <si>
    <t>Total (K+S)</t>
  </si>
  <si>
    <t>ESA Program (Aliso Canyon - SCG &amp; SCE) [6]</t>
  </si>
  <si>
    <t>[2]  Weatherization may consist of attic insulation, attic access weatherization, weatherstripping - door, caulking, &amp; minor home repairs.</t>
  </si>
  <si>
    <t>[1] Decision 15-12-047 transitioned from CHANGES pilot to CHANGES program and funding for the effort is captured herein.</t>
  </si>
  <si>
    <t>CHANGES Program</t>
  </si>
  <si>
    <t>Energy Savings Assistance Program Table 2A</t>
  </si>
  <si>
    <t>Energy Savings Assistance Program Table 2B</t>
  </si>
  <si>
    <t xml:space="preserve"> Energy Savings Assistance Program Table 4B -  Homes Unwilling / Unable to Participate</t>
  </si>
  <si>
    <t xml:space="preserve"> Energy Savings Assistance Program Table 1 -  Expenses</t>
  </si>
  <si>
    <t xml:space="preserve"> Energy Savings Assistance Program Table 1A - Expenses Funded From 2009-2016 Unspent ESA Program Funds </t>
  </si>
  <si>
    <t>Total Multifamily Buildings Weatherized [2]</t>
  </si>
  <si>
    <t xml:space="preserve"> - Multifamily</t>
  </si>
  <si>
    <t>ESA Program - Multifamily Common Area</t>
  </si>
  <si>
    <t xml:space="preserve"> Energy Savings Assistance Program Table 4A -  Homes/Buildings Treated</t>
  </si>
  <si>
    <t>Rural [1]</t>
  </si>
  <si>
    <t>Landlord Refused to Authorize Participation</t>
  </si>
  <si>
    <t xml:space="preserve">Customer Unwilling/Declined Program Measures </t>
  </si>
  <si>
    <t>YTD Total Energy Impacts for all fuel types should equal YTD energy impacts that are reported every month Table 2B.</t>
  </si>
  <si>
    <t>Total Pilots</t>
  </si>
  <si>
    <t>San Diego Gas &amp; Electric</t>
  </si>
  <si>
    <t>[3] Date of the workshops not available.</t>
  </si>
  <si>
    <t>[4] Contractor states all sessions last at least 30 minutes.</t>
  </si>
  <si>
    <t>SAN DIEGO</t>
  </si>
  <si>
    <t>ORANGE</t>
  </si>
  <si>
    <r>
      <t xml:space="preserve">1 </t>
    </r>
    <r>
      <rPr>
        <sz val="10"/>
        <rFont val="Arial"/>
        <family val="2"/>
      </rPr>
      <t>Includes all customers who failed SDG&amp;E's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</si>
  <si>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</si>
  <si>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</si>
  <si>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</si>
  <si>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t xml:space="preserve">Note:  </t>
    </r>
    <r>
      <rPr>
        <sz val="10"/>
        <rFont val="Arial"/>
        <family val="2"/>
      </rPr>
      <t xml:space="preserve">Any required corrections/adjustments are reported herein and supersede results reported in prior months and may reflect YTD adjustments. </t>
    </r>
  </si>
  <si>
    <r>
      <t xml:space="preserve">1 </t>
    </r>
    <r>
      <rPr>
        <sz val="10"/>
        <rFont val="Arial"/>
        <family val="2"/>
      </rPr>
      <t xml:space="preserve">Includes all participants who were selected for high usage verification process. </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</si>
  <si>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</si>
  <si>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rPr>
        <vertAlign val="superscript"/>
        <sz val="10"/>
        <rFont val="Arial"/>
        <family val="2"/>
      </rPr>
      <t>2</t>
    </r>
    <r>
      <rPr>
        <sz val="10"/>
        <rFont val="Arial"/>
        <family val="2"/>
      </rPr>
      <t xml:space="preserve"> Recertification results are tied to the month initiated and the recertification process allows customers 90 days (3 or 4 bill cycles) to respond to the recertification request.  Results may be pending due to the time permitted for a participant to respond.  </t>
    </r>
  </si>
  <si>
    <t>Orange</t>
  </si>
  <si>
    <t>San Diego</t>
  </si>
  <si>
    <t>ALLIANCE FOR AFRICAN ASSISTANCE</t>
  </si>
  <si>
    <t>DEAF COMMUNITY SERVICES</t>
  </si>
  <si>
    <t>HEARTS AND HANDS TOGETHER</t>
  </si>
  <si>
    <t>MAAC PROJECT - CARE</t>
  </si>
  <si>
    <t>NEIGHBORHOOD HEALTH CARE</t>
  </si>
  <si>
    <t>Equity Criteria and Non Energy Benefits Evaluation (NEB's)</t>
  </si>
  <si>
    <t>Reallocation (ME&amp;O budget reduced from $1.2M)</t>
  </si>
  <si>
    <t xml:space="preserve"> - CARE Surcharge Exemption</t>
  </si>
  <si>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</si>
  <si>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</si>
  <si>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</si>
  <si>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</si>
  <si>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</si>
  <si>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Summary - ESA Program/CSD Leveraging/ Multifamily Common Area [1]</t>
  </si>
  <si>
    <t xml:space="preserve">[1] Summary is the sum of ESA Program + CSD Leveraging + Multifamily Common Area.  </t>
  </si>
  <si>
    <t>CARE Program Table 9 - Expenditures for Pilots/CHANGES Program [1]</t>
  </si>
  <si>
    <t>Authorized 2018 Budget</t>
  </si>
  <si>
    <t>Expenses Since Jan. 1, 2018</t>
  </si>
  <si>
    <t>% of 2018 Budget Expensed</t>
  </si>
  <si>
    <t>AMERICAN RED CROSS WIC</t>
  </si>
  <si>
    <t>CHULA VISTA COMM COLLABORATIVE</t>
  </si>
  <si>
    <t>COMMUNITY RESOURCE CENTER - 2010</t>
  </si>
  <si>
    <t>INTERFAITH COMMUNITY SERVICES</t>
  </si>
  <si>
    <t>LA MAESTRA FAMILY CLINIC (LMFC)</t>
  </si>
  <si>
    <t>Interior Hard wired LED fixtures</t>
  </si>
  <si>
    <t>Exterior Hard wired LED fixtures</t>
  </si>
  <si>
    <t>Torchiere LED</t>
  </si>
  <si>
    <t>*ESA Program - Multifamily Common Area</t>
  </si>
  <si>
    <t xml:space="preserve">Microwaves </t>
  </si>
  <si>
    <t>* Note:  Applicable to Deed-Restricted, government and non-profit owned multi-family buildings described in D.16-11-022 where 65% of tenants are income eligible based on CPUC  income requirements of at or below 200% of the Federal Poverty Guidelines.</t>
  </si>
  <si>
    <t>Other CARE Rate Benefits</t>
  </si>
  <si>
    <t>Low Income Needs Assessment (LINA)</t>
  </si>
  <si>
    <t>Expenses ($) [7]</t>
  </si>
  <si>
    <t>0</t>
  </si>
  <si>
    <t>Expenses ($)</t>
  </si>
  <si>
    <t>CSD MF Buildings Treated</t>
  </si>
  <si>
    <t>[3]  All savings are calculated based on the following sources:</t>
  </si>
  <si>
    <t>[1] Reflects the authorized funding  per year in D.16-11-022 and updated via Resolution E-4884 addressing conforming Advice Letter 3065-E/2568-G and 3065-E-A/2568-G-A.</t>
  </si>
  <si>
    <t>SUBTOTAL MANAGEMENT COSTS</t>
  </si>
  <si>
    <t>NORTH COUNTY HEALTH SERVICES</t>
  </si>
  <si>
    <t>SAN DIEGO STATE UNIVERSITY WIC</t>
  </si>
  <si>
    <t>SAN YSIDRO HEALTH CENTERS</t>
  </si>
  <si>
    <t>SCRIPPS HEALTH WIC (SHW)</t>
  </si>
  <si>
    <t>UNION OF PAN ASIAN COMMUNITIES (UPAC)</t>
  </si>
  <si>
    <t>VISTA COMMUNITY CLINIC</t>
  </si>
  <si>
    <t>NEIGHBORHOOD HEALTH INSURANCE CENTER</t>
  </si>
  <si>
    <t>211 SAN DIEGO (SD)</t>
  </si>
  <si>
    <t>[5] Microwave savings are from ECONorthWest Study received in December of 2011</t>
  </si>
  <si>
    <t>[4] Microwave savings are from ECONorthWest Study received in December of 2011.</t>
  </si>
  <si>
    <r>
      <t>Microwaves</t>
    </r>
    <r>
      <rPr>
        <sz val="10"/>
        <color rgb="FFFF0000"/>
        <rFont val="Arial"/>
        <family val="2"/>
      </rPr>
      <t xml:space="preserve"> </t>
    </r>
    <r>
      <rPr>
        <sz val="10"/>
        <rFont val="Arial"/>
        <family val="2"/>
      </rPr>
      <t>[4]</t>
    </r>
  </si>
  <si>
    <t xml:space="preserve">Total Studies [2] </t>
  </si>
  <si>
    <r>
      <rPr>
        <vertAlign val="superscript"/>
        <sz val="10"/>
        <rFont val="Arial"/>
        <family val="2"/>
      </rPr>
      <t>2</t>
    </r>
    <r>
      <rPr>
        <sz val="10"/>
        <rFont val="Arial"/>
        <family val="2"/>
      </rPr>
      <t xml:space="preserve"> Data represents total residential electric customers.</t>
    </r>
  </si>
  <si>
    <r>
      <t xml:space="preserve">1 </t>
    </r>
    <r>
      <rPr>
        <sz val="10"/>
        <rFont val="Arial"/>
        <family val="2"/>
      </rPr>
      <t>As reflected in filing A.14-11-007, et al., Annual CARE Eligibility Estimates filed February 9, 2018.</t>
    </r>
  </si>
  <si>
    <r>
      <t>Households Requested to Verify</t>
    </r>
    <r>
      <rPr>
        <b/>
        <vertAlign val="superscript"/>
        <sz val="10"/>
        <rFont val="Arial"/>
        <family val="2"/>
      </rPr>
      <t>1</t>
    </r>
  </si>
  <si>
    <r>
      <rPr>
        <b/>
        <vertAlign val="superscript"/>
        <sz val="10"/>
        <rFont val="Arial"/>
        <family val="2"/>
      </rPr>
      <t xml:space="preserve">1 </t>
    </r>
    <r>
      <rPr>
        <sz val="10"/>
        <rFont val="Arial"/>
        <family val="2"/>
      </rPr>
      <t>Includes sub-metered.</t>
    </r>
  </si>
  <si>
    <t>Commissioning [5]</t>
  </si>
  <si>
    <t>Administration [4]</t>
  </si>
  <si>
    <t>[4] Per D.16-11-022 at p.210, the CPUC imposes a cap of 10% of ESA Program funds for administrative activities and a ceiling of 20% for direct implementation non-incentive costs.</t>
  </si>
  <si>
    <t>[5] Refers to optimizing the installation of the measure installed such as retrofitting pipes, etc.</t>
  </si>
  <si>
    <t>[1] This table was provided by CHANGES contractor, Self Help for the Elderly, via CSID. This table was edited and reformatted from its original version in order to have a more consistent appearance and format with existing SDG&amp;E tables.</t>
  </si>
  <si>
    <t>Authorized 2018 Funding [1]</t>
  </si>
  <si>
    <t>TOTAL PROGRAM COSTS</t>
  </si>
  <si>
    <r>
      <t>Authorized Budget</t>
    </r>
    <r>
      <rPr>
        <b/>
        <vertAlign val="superscript"/>
        <sz val="10"/>
        <rFont val="Arial"/>
        <family val="2"/>
      </rPr>
      <t xml:space="preserve"> [1,2]</t>
    </r>
  </si>
  <si>
    <t>Appliances [4]</t>
  </si>
  <si>
    <t>[1]  Authorized budget does not include shifted funds from previous years and/or program cycles.  Shifted funds, referred to as "2009-2016 Unspent ESA Program Funds", is reflected in ESA Table 1A.</t>
  </si>
  <si>
    <t>[2]  Reflects the authorized funding in D.16-11-022 and updated via Resolution E-4884 addressing conforming Advice Letters 3065-E/2568-G and 3065-E-A/2568-G-A.</t>
  </si>
  <si>
    <t>TOTAL UNSPENT PROGRAM COSTS</t>
  </si>
  <si>
    <t>[1]  Budget authorized in D.16-11-022.</t>
  </si>
  <si>
    <t>[1]  Reflects the authorized funding in D.16-11-022 and updated via Resolution E-4884 addressing conforming Advice Letters 3065-E/2568-G and 3065-E-A/2568-G-A.</t>
  </si>
  <si>
    <t xml:space="preserve"> Maintenance [4]</t>
  </si>
  <si>
    <t>Rapid Feedback Research and Analysis [2]</t>
  </si>
  <si>
    <t xml:space="preserve">Load Impact Evaluation Study [3]  </t>
  </si>
  <si>
    <t>[4]  Unallocated funds represent the amount of funds originally requested for the Energy Education Phase II Study which was subsequently not authorized in D.16-11-022, however the budget was authorized and is now unallocated to any specific study.</t>
  </si>
  <si>
    <t>2017 Potential and Goals Study [2]</t>
  </si>
  <si>
    <t>Unallocated Funds [4]</t>
  </si>
  <si>
    <t>Expenses Since January 1, 2018</t>
  </si>
  <si>
    <t>[2]  D.16-11-022 directed the budget to be allocated from unspent 2009-2016 ESA program funds.</t>
  </si>
  <si>
    <t>Outreach</t>
  </si>
  <si>
    <t>Received Refrigerator</t>
  </si>
  <si>
    <t>Not eligible for Refrigerator due to Less than Six Occupants</t>
  </si>
  <si>
    <t>Opt-In</t>
  </si>
  <si>
    <t>Already Enrolled</t>
  </si>
  <si>
    <t>Opt-Out</t>
  </si>
  <si>
    <t>[3]  The budget amount of $20,625 only reflects one-forth of 2017-2020 cycle budget of $82,500. Expenditures include bills in 2018 for studies that were authorized in prior years.</t>
  </si>
  <si>
    <t>[1]  Envelope and Air Sealing Measures may include outlet cover plate gaskets, attic access weatherization, weatherstripping - door, caulking and minor home repairs.  Minor home repairs predominantly are door jamb repair / replacement, door repair, and window putty.</t>
  </si>
  <si>
    <t>kWh[4] (Annual)</t>
  </si>
  <si>
    <t>kW[4] (Annual)</t>
  </si>
  <si>
    <t>Therms[4] (Annual)</t>
  </si>
  <si>
    <t>kWh[3] (Annual)</t>
  </si>
  <si>
    <t>kW[3] (Annual)</t>
  </si>
  <si>
    <t>Therms[3] (Annual)</t>
  </si>
  <si>
    <t>Note: Implementation of the MF CAM Initiative AL 3196-E-A_2654-G-A was approved effective 5/30/2018.</t>
  </si>
  <si>
    <t xml:space="preserve"> Energy Savings Assistance Program Table 3 - Energy Savings and Average Bill Savings per Treated Home/Common Area </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</si>
  <si>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</si>
  <si>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</si>
  <si>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</si>
  <si>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No response includes no response to both Recertification and Verification.</t>
    </r>
  </si>
  <si>
    <r>
      <t xml:space="preserve">5 </t>
    </r>
    <r>
      <rPr>
        <sz val="11"/>
        <rFont val="Arial"/>
        <family val="2"/>
      </rPr>
      <t>As reflected in filing A.14-11-007, et al., Annual CARE Eligibility Estimates filed February 9, 2018.</t>
    </r>
  </si>
  <si>
    <r>
      <rPr>
        <b/>
        <sz val="11"/>
        <rFont val="Arial"/>
        <family val="2"/>
      </rPr>
      <t>Note:</t>
    </r>
    <r>
      <rPr>
        <sz val="11"/>
        <rFont val="Arial"/>
        <family val="2"/>
      </rPr>
      <t xml:space="preserve"> Any required corrections/adjustments are reported herein and supersede results reported in prior months and may reflect YTD adjustments.</t>
    </r>
  </si>
  <si>
    <r>
      <t>CARE Table 2 - Enrollment, Recertification, Attrition, &amp; Penetration</t>
    </r>
    <r>
      <rPr>
        <b/>
        <vertAlign val="superscript"/>
        <sz val="12"/>
        <rFont val="Arial"/>
        <family val="2"/>
      </rPr>
      <t>5</t>
    </r>
  </si>
  <si>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</si>
  <si>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</si>
  <si>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</si>
  <si>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r>
      <t>No Response</t>
    </r>
    <r>
      <rPr>
        <b/>
        <vertAlign val="superscript"/>
        <sz val="12"/>
        <rFont val="Arial"/>
        <family val="2"/>
      </rPr>
      <t>4</t>
    </r>
  </si>
  <si>
    <r>
      <t>Estimated CARE Eligible</t>
    </r>
    <r>
      <rPr>
        <b/>
        <vertAlign val="superscript"/>
        <sz val="12"/>
        <rFont val="Arial"/>
        <family val="2"/>
      </rPr>
      <t>5</t>
    </r>
  </si>
  <si>
    <t>% of Total CARE Households De-enrolled</t>
  </si>
  <si>
    <r>
      <t>CARE Table 4 - CARE Self-Certification and Self-Recertification Applications</t>
    </r>
    <r>
      <rPr>
        <b/>
        <vertAlign val="superscript"/>
        <sz val="12"/>
        <rFont val="Arial"/>
        <family val="2"/>
      </rPr>
      <t>1</t>
    </r>
  </si>
  <si>
    <r>
      <t>Estimated Eligible Households</t>
    </r>
    <r>
      <rPr>
        <b/>
        <vertAlign val="superscript"/>
        <sz val="12"/>
        <rFont val="Arial"/>
        <family val="2"/>
      </rPr>
      <t>1</t>
    </r>
  </si>
  <si>
    <r>
      <t>Total Households Enrolled</t>
    </r>
    <r>
      <rPr>
        <b/>
        <vertAlign val="superscript"/>
        <sz val="12"/>
        <rFont val="Arial"/>
        <family val="2"/>
      </rPr>
      <t>2</t>
    </r>
  </si>
  <si>
    <r>
      <t>Households De-enrolled</t>
    </r>
    <r>
      <rPr>
        <b/>
        <vertAlign val="superscript"/>
        <sz val="10"/>
        <rFont val="Arial"/>
        <family val="2"/>
      </rPr>
      <t>3</t>
    </r>
  </si>
  <si>
    <r>
      <t>Households Recertified</t>
    </r>
    <r>
      <rPr>
        <b/>
        <vertAlign val="superscript"/>
        <sz val="10"/>
        <rFont val="Arial"/>
        <family val="2"/>
      </rPr>
      <t>2</t>
    </r>
  </si>
  <si>
    <r>
      <t xml:space="preserve">Recertification Rate % </t>
    </r>
    <r>
      <rPr>
        <b/>
        <vertAlign val="superscript"/>
        <sz val="10"/>
        <rFont val="Arial"/>
        <family val="2"/>
      </rPr>
      <t xml:space="preserve">4 </t>
    </r>
    <r>
      <rPr>
        <b/>
        <sz val="10"/>
        <rFont val="Arial"/>
        <family val="2"/>
      </rPr>
      <t>(E/C)</t>
    </r>
  </si>
  <si>
    <t>% of Total Households De-enrolled (F/B)</t>
  </si>
  <si>
    <t>% of Households Total (C/B)</t>
  </si>
  <si>
    <r>
      <t>CARE Table 7 - Capitation Contractors</t>
    </r>
    <r>
      <rPr>
        <b/>
        <vertAlign val="superscript"/>
        <sz val="10"/>
        <rFont val="Arial"/>
        <family val="2"/>
      </rPr>
      <t>1</t>
    </r>
  </si>
  <si>
    <r>
      <t>Eligible Households</t>
    </r>
    <r>
      <rPr>
        <b/>
        <vertAlign val="superscript"/>
        <sz val="10"/>
        <rFont val="Arial"/>
        <family val="2"/>
      </rPr>
      <t>1</t>
    </r>
  </si>
  <si>
    <r>
      <t>Total Residential Accounts</t>
    </r>
    <r>
      <rPr>
        <b/>
        <vertAlign val="superscript"/>
        <sz val="10"/>
        <rFont val="Arial"/>
        <family val="2"/>
      </rPr>
      <t>2</t>
    </r>
  </si>
  <si>
    <r>
      <t>Date</t>
    </r>
    <r>
      <rPr>
        <b/>
        <vertAlign val="superscript"/>
        <sz val="11"/>
        <color theme="1"/>
        <rFont val="Arial"/>
        <family val="2"/>
      </rPr>
      <t>3</t>
    </r>
  </si>
  <si>
    <r>
      <t>Length (Hours)</t>
    </r>
    <r>
      <rPr>
        <b/>
        <vertAlign val="superscript"/>
        <sz val="11"/>
        <color theme="1"/>
        <rFont val="Arial"/>
        <family val="2"/>
      </rPr>
      <t>4</t>
    </r>
  </si>
  <si>
    <t>Number of Attendees</t>
  </si>
  <si>
    <t xml:space="preserve">Session Language </t>
  </si>
  <si>
    <t>[3] Decision 15-12-047 transitioned from CHANGES pilot to CHANGES program and funding for the effort is captured herein.</t>
  </si>
  <si>
    <t>[4] Reflects the Annual Eligibility Estimates prepared by Athens Research on behalf of the utilities.  This effort was formerly referenced as Measurement and Evaluation.</t>
  </si>
  <si>
    <t>[5] Includes $31K for 2017 Low Income audit fees charged in Jan 2018.</t>
  </si>
  <si>
    <t>Any required corrections/adjustments are reported herein and supersede results reported in prior months and may reflect YTD adjustments.</t>
  </si>
  <si>
    <t>Multi-Family Common Area Measures [2]</t>
  </si>
  <si>
    <t>[4]  Funding authorized for Rapid Feedback Research and Analysis and Potential and Goals Study.</t>
  </si>
  <si>
    <t>Pilot [3]</t>
  </si>
  <si>
    <t>Measurement and Evaluation Studies [4]</t>
  </si>
  <si>
    <r>
      <t>Current Month Expenses</t>
    </r>
    <r>
      <rPr>
        <b/>
        <vertAlign val="superscript"/>
        <sz val="10"/>
        <rFont val="Arial"/>
        <family val="2"/>
      </rPr>
      <t xml:space="preserve"> [3]</t>
    </r>
  </si>
  <si>
    <t>Processing / Certification Re-certification [2]</t>
  </si>
  <si>
    <t>Pilots/CHANGES Program [3]</t>
  </si>
  <si>
    <t>Studies [4]</t>
  </si>
  <si>
    <t>Regulatory Compliance [5]</t>
  </si>
  <si>
    <t>Programmable Communicating Thermostat (PCT)</t>
  </si>
  <si>
    <t>Energy Savings Assistance Program Table 7 (Second Refrigerators, In-Home Education, MyEnergy/My Account Platform)</t>
  </si>
  <si>
    <t>[4]  Negative amounts are due to the accrual-reversals and/or adjustments for 2017 invoices posted in 2018.</t>
  </si>
  <si>
    <t>NGAT Costs [6]</t>
  </si>
  <si>
    <t>[3] Programmable Communicating Thermostat (PCT) Pilot budget reduced to $450,000 ($225,000/yr. for 2018 and 2019), from requested amount of $500,000, effective May 2018, pursuant to CPUC's Energy Division disposition letter dated 5/3/18 regarding SDG&amp;E AL 3197-E/2655-G.</t>
  </si>
  <si>
    <t>kWh [4] (Annual)</t>
  </si>
  <si>
    <t>kW [4] (Annual)</t>
  </si>
  <si>
    <t>Therms [4] (Annual)</t>
  </si>
  <si>
    <t>Households for My Energy/My Account Platform</t>
  </si>
  <si>
    <r>
      <t xml:space="preserve">6  </t>
    </r>
    <r>
      <rPr>
        <sz val="11"/>
        <rFont val="Arial"/>
        <family val="2"/>
      </rPr>
      <t>In June, the Total CARE Participants count decreased due to an issue with a new system implementation that affected application processing and customer updates.  The root cause has been identified and resolved.</t>
    </r>
  </si>
  <si>
    <t>[2] Increased labor due to transfer of employees from Customer Contact Center at the beginning of Q2, coupled with increased labor hours for CARE re-bill project.</t>
  </si>
  <si>
    <t xml:space="preserve"> HVAC [4]</t>
  </si>
  <si>
    <t>[6]  The budget amount of $34,166 only reflects the 2018 portion of the total cycle budget of $179,998.  Expenditures include bills in 2018 for studies that were authorized in prior years.</t>
  </si>
  <si>
    <t>Measurement and Evaluation Studies [6]</t>
  </si>
  <si>
    <t>Lighting [5]</t>
  </si>
  <si>
    <t>[5]  Increased expense due to additional installation of LED measures that were not included in the original budget.</t>
  </si>
  <si>
    <r>
      <t>Q1 May 1, 2018 - July 31, 2018</t>
    </r>
    <r>
      <rPr>
        <b/>
        <vertAlign val="superscript"/>
        <sz val="16"/>
        <color rgb="FFFF0000"/>
        <rFont val="Calibri"/>
        <family val="2"/>
        <scheme val="minor"/>
      </rPr>
      <t>1,2</t>
    </r>
  </si>
  <si>
    <t>[2] As of May 1st, 2017, CHANGES one-on-one data reports have moved from monthly to quarterly the program year. The data for Q2 August 1, 2018 through October 31, 2018 will be reported once received.</t>
  </si>
  <si>
    <t xml:space="preserve"> - Vehicle Grid Integration Exemption</t>
  </si>
  <si>
    <t>September 2018</t>
  </si>
  <si>
    <t>X</t>
  </si>
  <si>
    <t> X</t>
  </si>
  <si>
    <t>Fund Shifting Offset</t>
  </si>
  <si>
    <t>Multi-Family Common Area Measures</t>
  </si>
  <si>
    <t>[3]  Current Month Expenses for Energy Efficiency Total includes SEPTEMBER accrual of $933,904 in the following reporting categories:  Appliances $106,846; Domestic Hot Water $42,672; HVAC $75,823; Misc. $22,104; Lighting $219,306; Maintenance $8,004; Enclosure $135,133; Customer Enrollment $274,423; In Home Energy Education $49,593.</t>
  </si>
  <si>
    <t>[7]  Current Month Expenses for Energy Efficiency Total does not include SEPTEMBER accrual of $933,904 in the following reporting categories:  Appliances $106,846; Domestic Hot Water $42,672; HVAC $75,823; Misc. $22,104; Lighting $219,306; Maintenance $8,004; Enclosure $135,133; Customer Enrollment $274,423; In Home Energy Education $49,593.</t>
  </si>
  <si>
    <t>No. of attendees at education sessions</t>
  </si>
  <si>
    <t>Disputes</t>
  </si>
  <si>
    <t>Add Level Pay Plan</t>
  </si>
  <si>
    <t>Assisted with CARE Re-Certification/Audit</t>
  </si>
  <si>
    <t>Medical Baseline Application</t>
  </si>
  <si>
    <t>Refer to Energy Assistance Programs</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</si>
  <si>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</si>
  <si>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</si>
  <si>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</si>
  <si>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</si>
  <si>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</si>
  <si>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</si>
  <si>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</si>
  <si>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</si>
  <si>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</si>
  <si>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</si>
  <si>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 disputes</t>
  </si>
  <si>
    <t>[1]There is a one-month lag behind the current reporting month.</t>
  </si>
  <si>
    <r>
      <t>Changed 3</t>
    </r>
    <r>
      <rPr>
        <vertAlign val="superscript"/>
        <sz val="13"/>
        <color theme="1"/>
        <rFont val="Arial"/>
        <family val="2"/>
      </rPr>
      <t>rd</t>
    </r>
    <r>
      <rPr>
        <sz val="13"/>
        <color theme="1"/>
        <rFont val="Arial"/>
        <family val="2"/>
      </rPr>
      <t xml:space="preserve"> party Company/Gas Aggregation</t>
    </r>
  </si>
  <si>
    <r>
      <t>Changed 3</t>
    </r>
    <r>
      <rPr>
        <vertAlign val="superscript"/>
        <sz val="13"/>
        <color theme="1"/>
        <rFont val="Arial"/>
        <family val="2"/>
      </rPr>
      <t>rd</t>
    </r>
    <r>
      <rPr>
        <sz val="13"/>
        <color theme="1"/>
        <rFont val="Arial"/>
        <family val="2"/>
      </rPr>
      <t xml:space="preserve"> Party Electricity Aggregation</t>
    </r>
  </si>
  <si>
    <r>
      <rPr>
        <b/>
        <sz val="13"/>
        <color theme="1"/>
        <rFont val="Arial"/>
        <family val="2"/>
      </rPr>
      <t xml:space="preserve">Education: </t>
    </r>
    <r>
      <rPr>
        <sz val="13"/>
        <color theme="1"/>
        <rFont val="Arial"/>
        <family val="2"/>
      </rPr>
      <t xml:space="preserve">Education sessions were held in a mix of one on one, and group sessions. Education materials are available as fact sheets on the CPUC Website: </t>
    </r>
    <r>
      <rPr>
        <sz val="13"/>
        <color theme="4" tint="-0.249977111117893"/>
        <rFont val="Arial"/>
        <family val="2"/>
      </rPr>
      <t>http://consumers.cpuc.ca.gov/team_and_changes/</t>
    </r>
  </si>
  <si>
    <r>
      <rPr>
        <b/>
        <sz val="13"/>
        <color theme="1"/>
        <rFont val="Arial"/>
        <family val="2"/>
      </rPr>
      <t>Disputes &amp; Needs Assistance -Support was provided in the following languages:</t>
    </r>
    <r>
      <rPr>
        <sz val="13"/>
        <color theme="1"/>
        <rFont val="Arial"/>
        <family val="2"/>
      </rPr>
      <t xml:space="preserve"> Arabic, English, Spanish, Swahili</t>
    </r>
  </si>
  <si>
    <r>
      <rPr>
        <b/>
        <sz val="13"/>
        <color theme="1"/>
        <rFont val="Arial"/>
        <family val="2"/>
      </rPr>
      <t>Disputes &amp; Needs Assistance -Support was provided in the following languages:</t>
    </r>
    <r>
      <rPr>
        <sz val="13"/>
        <color theme="1"/>
        <rFont val="Arial"/>
        <family val="2"/>
      </rPr>
      <t xml:space="preserve"> Arabic, Spanish</t>
    </r>
  </si>
  <si>
    <t>Reporting Period June 2018</t>
  </si>
  <si>
    <r>
      <t>Reporting Period August 2018</t>
    </r>
    <r>
      <rPr>
        <b/>
        <vertAlign val="superscript"/>
        <sz val="14"/>
        <color theme="1"/>
        <rFont val="Arial"/>
        <family val="2"/>
      </rPr>
      <t>1</t>
    </r>
  </si>
  <si>
    <r>
      <rPr>
        <b/>
        <sz val="13"/>
        <color theme="1"/>
        <rFont val="Arial"/>
        <family val="2"/>
      </rPr>
      <t>Disputes &amp; Needs Assistance -Support was provided in the following languages:</t>
    </r>
    <r>
      <rPr>
        <sz val="13"/>
        <color theme="1"/>
        <rFont val="Arial"/>
        <family val="2"/>
      </rPr>
      <t xml:space="preserve"> Arabic, Somali, English, Spanish, Swahili</t>
    </r>
  </si>
  <si>
    <t>Reporting Period July 2018</t>
  </si>
  <si>
    <t>General Administration [7]</t>
  </si>
  <si>
    <t>[2]  Negative amount is the result of reclassifying of $95,913 from Multi-Family Common Area Measures charged in 2017 to General Administration (ESA Table 1) as outlined in the CPUC's Energy Division disposition letter AL 3196-E/2654-G.</t>
  </si>
  <si>
    <t>[7]  Includes the reclassification of $95,913 from Multi-Family Common Area Measures (previously reported in 2017 ESA Table 1A) to General Administration as directed by the CPUC"s Energy Division disposition dated 5/23/18 regarding AL 3196-E/2654-G.</t>
  </si>
  <si>
    <t>Customers receiving Needs Assistance [1]</t>
  </si>
  <si>
    <t xml:space="preserve">[2]  Contractor is in the process of validating the total. If there is a discrepancy in the numbers reported, the numbers will be corrected in the September 2018 report.   </t>
  </si>
  <si>
    <t xml:space="preserve">[1]  Contractor is in the process of validating the total. If there is a discrepancy in the numbers reported, the numbers will be corrected in the September 2018 report.   </t>
  </si>
  <si>
    <t>Customers receiving Needs Assistance [2]</t>
  </si>
  <si>
    <t>Evergreen Economics  “Impact Evaluation of the 2011 CA Low Income Energy Efficiency Program, Final Report.”  August 30, 2013.</t>
  </si>
  <si>
    <r>
      <t>2</t>
    </r>
    <r>
      <rPr>
        <sz val="10"/>
        <rFont val="Arial"/>
        <family val="2"/>
      </rPr>
      <t xml:space="preserve"> Total Households Enrolled includes submeter tenants.</t>
    </r>
  </si>
  <si>
    <r>
      <t>June*</t>
    </r>
    <r>
      <rPr>
        <b/>
        <vertAlign val="superscript"/>
        <sz val="12"/>
        <rFont val="Arial"/>
        <family val="2"/>
      </rPr>
      <t>6</t>
    </r>
  </si>
  <si>
    <r>
      <t>Households Requested to Recertify</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</si>
</sst>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0.0"/>
  </numFmts>
  <fonts count="1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sz val="10"/>
      <color indexed="8"/>
      <name val="Arial"/>
      <family val="2"/>
    </font>
    <font>
      <b/>
      <sz val="11"/>
      <color rgb="FFFF0000"/>
      <name val="Arial"/>
      <family val="2"/>
    </font>
    <font>
      <sz val="11"/>
      <name val="Calibri"/>
      <family val="2"/>
    </font>
    <font>
      <sz val="10"/>
      <name val="Arial Narrow"/>
      <family val="2"/>
    </font>
    <font>
      <vertAlign val="superscript"/>
      <sz val="11"/>
      <name val="Arial"/>
      <family val="2"/>
    </font>
    <font>
      <b/>
      <sz val="14"/>
      <color theme="1"/>
      <name val="Arial"/>
      <family val="2"/>
    </font>
    <font>
      <b/>
      <vertAlign val="superscript"/>
      <sz val="14"/>
      <color theme="1"/>
      <name val="Arial"/>
      <family val="2"/>
    </font>
    <font>
      <b/>
      <sz val="18"/>
      <color theme="1"/>
      <name val="Arial"/>
      <family val="2"/>
    </font>
    <font>
      <b/>
      <sz val="16"/>
      <color theme="1"/>
      <name val="Arial"/>
      <family val="2"/>
    </font>
    <font>
      <b/>
      <sz val="11"/>
      <color theme="1"/>
      <name val="Arial"/>
      <family val="2"/>
    </font>
    <font>
      <b/>
      <vertAlign val="superscript"/>
      <sz val="11"/>
      <color theme="1"/>
      <name val="Arial"/>
      <family val="2"/>
    </font>
    <font>
      <b/>
      <sz val="16"/>
      <color rgb="FFFF0000"/>
      <name val="Calibri"/>
      <family val="2"/>
      <scheme val="minor"/>
    </font>
    <font>
      <b/>
      <vertAlign val="superscript"/>
      <sz val="16"/>
      <color rgb="FFFF0000"/>
      <name val="Calibri"/>
      <family val="2"/>
      <scheme val="minor"/>
    </font>
    <font>
      <b/>
      <sz val="16"/>
      <color theme="1"/>
      <name val="Calibri"/>
      <family val="2"/>
      <scheme val="minor"/>
    </font>
    <font>
      <b/>
      <sz val="13"/>
      <color rgb="FF000000"/>
      <name val="Arial"/>
      <family val="2"/>
    </font>
    <font>
      <b/>
      <sz val="13"/>
      <color theme="1"/>
      <name val="Arial"/>
      <family val="2"/>
    </font>
    <font>
      <sz val="11"/>
      <color theme="1"/>
      <name val="Arial"/>
      <family val="2"/>
    </font>
    <font>
      <sz val="13"/>
      <color theme="1"/>
      <name val="Arial"/>
      <family val="2"/>
    </font>
    <font>
      <vertAlign val="superscript"/>
      <sz val="13"/>
      <color theme="1"/>
      <name val="Arial"/>
      <family val="2"/>
    </font>
    <font>
      <sz val="13"/>
      <color theme="4" tint="-0.249977111117893"/>
      <name val="Arial"/>
      <family val="2"/>
    </font>
  </fonts>
  <fills count="11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112">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6816">
    <xf numFmtId="0" fontId="0" fillId="0" borderId="0"/>
    <xf numFmtId="170" fontId="15" fillId="2" borderId="0" applyNumberFormat="0" applyBorder="0" applyAlignment="0" applyProtection="0"/>
    <xf numFmtId="170" fontId="15" fillId="3" borderId="0" applyNumberFormat="0" applyBorder="0" applyAlignment="0" applyProtection="0"/>
    <xf numFmtId="170" fontId="15" fillId="4" borderId="0" applyNumberFormat="0" applyBorder="0" applyAlignment="0" applyProtection="0"/>
    <xf numFmtId="170" fontId="15" fillId="5" borderId="0" applyNumberFormat="0" applyBorder="0" applyAlignment="0" applyProtection="0"/>
    <xf numFmtId="170" fontId="15" fillId="6" borderId="0" applyNumberFormat="0" applyBorder="0" applyAlignment="0" applyProtection="0"/>
    <xf numFmtId="170" fontId="15" fillId="7" borderId="0" applyNumberFormat="0" applyBorder="0" applyAlignment="0" applyProtection="0"/>
    <xf numFmtId="170" fontId="15" fillId="8" borderId="0" applyNumberFormat="0" applyBorder="0" applyAlignment="0" applyProtection="0"/>
    <xf numFmtId="170" fontId="15" fillId="9" borderId="0" applyNumberFormat="0" applyBorder="0" applyAlignment="0" applyProtection="0"/>
    <xf numFmtId="170" fontId="15" fillId="10" borderId="0" applyNumberFormat="0" applyBorder="0" applyAlignment="0" applyProtection="0"/>
    <xf numFmtId="170" fontId="15" fillId="5" borderId="0" applyNumberFormat="0" applyBorder="0" applyAlignment="0" applyProtection="0"/>
    <xf numFmtId="170" fontId="15" fillId="8" borderId="0" applyNumberFormat="0" applyBorder="0" applyAlignment="0" applyProtection="0"/>
    <xf numFmtId="170" fontId="15" fillId="11" borderId="0" applyNumberFormat="0" applyBorder="0" applyAlignment="0" applyProtection="0"/>
    <xf numFmtId="170" fontId="16" fillId="12" borderId="0" applyNumberFormat="0" applyBorder="0" applyAlignment="0" applyProtection="0"/>
    <xf numFmtId="170" fontId="16" fillId="9" borderId="0" applyNumberFormat="0" applyBorder="0" applyAlignment="0" applyProtection="0"/>
    <xf numFmtId="170" fontId="16" fillId="10" borderId="0" applyNumberFormat="0" applyBorder="0" applyAlignment="0" applyProtection="0"/>
    <xf numFmtId="170" fontId="16" fillId="13" borderId="0" applyNumberFormat="0" applyBorder="0" applyAlignment="0" applyProtection="0"/>
    <xf numFmtId="170" fontId="16" fillId="14" borderId="0" applyNumberFormat="0" applyBorder="0" applyAlignment="0" applyProtection="0"/>
    <xf numFmtId="170" fontId="16" fillId="15" borderId="0" applyNumberFormat="0" applyBorder="0" applyAlignment="0" applyProtection="0"/>
    <xf numFmtId="170" fontId="16" fillId="16" borderId="0" applyNumberFormat="0" applyBorder="0" applyAlignment="0" applyProtection="0"/>
    <xf numFmtId="170" fontId="16" fillId="17" borderId="0" applyNumberFormat="0" applyBorder="0" applyAlignment="0" applyProtection="0"/>
    <xf numFmtId="170" fontId="16" fillId="18" borderId="0" applyNumberFormat="0" applyBorder="0" applyAlignment="0" applyProtection="0"/>
    <xf numFmtId="170" fontId="16" fillId="13" borderId="0" applyNumberFormat="0" applyBorder="0" applyAlignment="0" applyProtection="0"/>
    <xf numFmtId="170" fontId="16" fillId="14" borderId="0" applyNumberFormat="0" applyBorder="0" applyAlignment="0" applyProtection="0"/>
    <xf numFmtId="170" fontId="16" fillId="19" borderId="0" applyNumberFormat="0" applyBorder="0" applyAlignment="0" applyProtection="0"/>
    <xf numFmtId="166" fontId="35" fillId="20" borderId="1">
      <alignment horizontal="center" vertical="center"/>
    </xf>
    <xf numFmtId="166" fontId="35" fillId="20" borderId="1">
      <alignment horizontal="center" vertical="center"/>
    </xf>
    <xf numFmtId="166" fontId="35" fillId="20" borderId="1">
      <alignment horizontal="center" vertical="center"/>
    </xf>
    <xf numFmtId="166" fontId="35" fillId="20" borderId="1">
      <alignment horizontal="center" vertical="center"/>
    </xf>
    <xf numFmtId="170" fontId="17" fillId="3" borderId="0" applyNumberFormat="0" applyBorder="0" applyAlignment="0" applyProtection="0"/>
    <xf numFmtId="170" fontId="18" fillId="21" borderId="2" applyNumberFormat="0" applyAlignment="0" applyProtection="0"/>
    <xf numFmtId="170" fontId="19" fillId="22" borderId="3" applyNumberFormat="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70" fontId="20" fillId="0" borderId="0" applyNumberForma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170" fontId="21" fillId="4" borderId="0" applyNumberFormat="0" applyBorder="0" applyAlignment="0" applyProtection="0"/>
    <xf numFmtId="38" fontId="36" fillId="23" borderId="0" applyNumberFormat="0" applyBorder="0" applyAlignment="0" applyProtection="0"/>
    <xf numFmtId="38" fontId="36" fillId="23" borderId="0" applyNumberFormat="0" applyBorder="0" applyAlignment="0" applyProtection="0"/>
    <xf numFmtId="170" fontId="37" fillId="0" borderId="0" applyNumberFormat="0" applyFill="0" applyBorder="0" applyAlignment="0" applyProtection="0"/>
    <xf numFmtId="170" fontId="33" fillId="0" borderId="4" applyNumberFormat="0" applyAlignment="0" applyProtection="0">
      <alignment horizontal="left" vertical="center"/>
    </xf>
    <xf numFmtId="170" fontId="33" fillId="0" borderId="5">
      <alignment horizontal="left" vertical="center"/>
    </xf>
    <xf numFmtId="170" fontId="38" fillId="0" borderId="0" applyNumberFormat="0" applyFont="0" applyFill="0" applyBorder="0" applyProtection="0"/>
    <xf numFmtId="170" fontId="38" fillId="0" borderId="0" applyNumberFormat="0" applyFont="0" applyFill="0" applyBorder="0" applyProtection="0"/>
    <xf numFmtId="170" fontId="38" fillId="0" borderId="0" applyNumberFormat="0" applyFont="0" applyFill="0" applyBorder="0" applyProtection="0"/>
    <xf numFmtId="170" fontId="33" fillId="0" borderId="0" applyNumberFormat="0" applyFont="0" applyFill="0" applyBorder="0" applyProtection="0"/>
    <xf numFmtId="170" fontId="33" fillId="0" borderId="0" applyNumberFormat="0" applyFont="0" applyFill="0" applyBorder="0" applyProtection="0"/>
    <xf numFmtId="170" fontId="33" fillId="0" borderId="0" applyNumberFormat="0" applyFont="0" applyFill="0" applyBorder="0" applyProtection="0"/>
    <xf numFmtId="170" fontId="22" fillId="0" borderId="7" applyNumberFormat="0" applyFill="0" applyAlignment="0" applyProtection="0"/>
    <xf numFmtId="170" fontId="22" fillId="0" borderId="0" applyNumberFormat="0" applyFill="0" applyBorder="0" applyAlignment="0" applyProtection="0"/>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8" fontId="29" fillId="0" borderId="0" applyFont="0" applyFill="0" applyBorder="0" applyAlignment="0" applyProtection="0">
      <alignment horizontal="center"/>
    </xf>
    <xf numFmtId="170" fontId="39" fillId="0" borderId="8" applyNumberFormat="0" applyFill="0" applyAlignment="0" applyProtection="0"/>
    <xf numFmtId="0" fontId="68" fillId="0" borderId="0" applyNumberFormat="0" applyFill="0" applyBorder="0" applyAlignment="0" applyProtection="0">
      <alignment vertical="top"/>
      <protection locked="0"/>
    </xf>
    <xf numFmtId="10" fontId="36" fillId="24" borderId="9" applyNumberFormat="0" applyBorder="0" applyAlignment="0" applyProtection="0"/>
    <xf numFmtId="10" fontId="36" fillId="24" borderId="9" applyNumberFormat="0" applyBorder="0" applyAlignment="0" applyProtection="0"/>
    <xf numFmtId="170" fontId="23" fillId="7" borderId="2" applyNumberFormat="0" applyAlignment="0" applyProtection="0"/>
    <xf numFmtId="170" fontId="23" fillId="7" borderId="2" applyNumberFormat="0" applyAlignment="0" applyProtection="0"/>
    <xf numFmtId="170" fontId="23" fillId="7" borderId="2" applyNumberFormat="0" applyAlignment="0" applyProtection="0"/>
    <xf numFmtId="170" fontId="23" fillId="7" borderId="2" applyNumberFormat="0" applyAlignment="0" applyProtection="0"/>
    <xf numFmtId="170" fontId="23" fillId="7" borderId="2" applyNumberFormat="0" applyAlignment="0" applyProtection="0"/>
    <xf numFmtId="170" fontId="24" fillId="0" borderId="10" applyNumberFormat="0" applyFill="0" applyAlignment="0" applyProtection="0"/>
    <xf numFmtId="170" fontId="25" fillId="25" borderId="0" applyNumberFormat="0" applyBorder="0" applyAlignment="0" applyProtection="0"/>
    <xf numFmtId="37" fontId="40" fillId="0" borderId="0"/>
    <xf numFmtId="37" fontId="40" fillId="0" borderId="0"/>
    <xf numFmtId="37" fontId="40" fillId="0" borderId="0"/>
    <xf numFmtId="37" fontId="40" fillId="0" borderId="0"/>
    <xf numFmtId="169" fontId="41" fillId="0" borderId="0"/>
    <xf numFmtId="169" fontId="41" fillId="0" borderId="0"/>
    <xf numFmtId="169" fontId="41" fillId="0" borderId="0"/>
    <xf numFmtId="169" fontId="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29" fillId="0" borderId="0"/>
    <xf numFmtId="170" fontId="55" fillId="0" borderId="0"/>
    <xf numFmtId="170" fontId="5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29" fillId="0" borderId="0"/>
    <xf numFmtId="0" fontId="29" fillId="0" borderId="0"/>
    <xf numFmtId="170" fontId="29" fillId="0" borderId="0"/>
    <xf numFmtId="0" fontId="29" fillId="0" borderId="0"/>
    <xf numFmtId="170" fontId="29" fillId="0" borderId="0"/>
    <xf numFmtId="0" fontId="29" fillId="0" borderId="0"/>
    <xf numFmtId="170" fontId="29" fillId="0" borderId="0"/>
    <xf numFmtId="0" fontId="29" fillId="0" borderId="0"/>
    <xf numFmtId="170" fontId="29" fillId="0" borderId="0"/>
    <xf numFmtId="170" fontId="66" fillId="0" borderId="0"/>
    <xf numFmtId="170" fontId="29" fillId="0" borderId="0"/>
    <xf numFmtId="0" fontId="29" fillId="0" borderId="0"/>
    <xf numFmtId="0" fontId="29" fillId="0" borderId="0"/>
    <xf numFmtId="0" fontId="29" fillId="0" borderId="0"/>
    <xf numFmtId="0" fontId="29" fillId="0" borderId="0"/>
    <xf numFmtId="0" fontId="29" fillId="0" borderId="0"/>
    <xf numFmtId="0" fontId="70" fillId="0" borderId="0"/>
    <xf numFmtId="0" fontId="70" fillId="0" borderId="0"/>
    <xf numFmtId="0" fontId="70" fillId="0" borderId="0"/>
    <xf numFmtId="0" fontId="70" fillId="0" borderId="0"/>
    <xf numFmtId="0" fontId="70" fillId="0" borderId="0"/>
    <xf numFmtId="170" fontId="66" fillId="0" borderId="0"/>
    <xf numFmtId="0" fontId="70" fillId="0" borderId="0"/>
    <xf numFmtId="0" fontId="70" fillId="0" borderId="0"/>
    <xf numFmtId="0" fontId="70" fillId="0" borderId="0"/>
    <xf numFmtId="0" fontId="70" fillId="0" borderId="0"/>
    <xf numFmtId="0" fontId="70" fillId="0" borderId="0"/>
    <xf numFmtId="0" fontId="70" fillId="0" borderId="0"/>
    <xf numFmtId="170" fontId="66" fillId="0" borderId="0"/>
    <xf numFmtId="170" fontId="29" fillId="0" borderId="0"/>
    <xf numFmtId="170" fontId="29" fillId="0" borderId="0"/>
    <xf numFmtId="170" fontId="29" fillId="0" borderId="0"/>
    <xf numFmtId="0" fontId="29" fillId="0" borderId="0"/>
    <xf numFmtId="170" fontId="29" fillId="26" borderId="11" applyNumberFormat="0" applyFont="0" applyAlignment="0" applyProtection="0"/>
    <xf numFmtId="170" fontId="26" fillId="21" borderId="12" applyNumberFormat="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 fontId="31" fillId="27" borderId="12" applyNumberFormat="0" applyProtection="0">
      <alignment vertical="center"/>
    </xf>
    <xf numFmtId="4" fontId="31" fillId="27" borderId="12" applyNumberFormat="0" applyProtection="0">
      <alignment vertical="center"/>
    </xf>
    <xf numFmtId="4" fontId="67" fillId="28" borderId="9" applyNumberFormat="0" applyProtection="0">
      <alignment horizontal="right" vertical="center" wrapText="1"/>
    </xf>
    <xf numFmtId="4" fontId="31" fillId="27" borderId="12" applyNumberFormat="0" applyProtection="0">
      <alignment vertical="center"/>
    </xf>
    <xf numFmtId="4" fontId="67" fillId="28" borderId="9" applyNumberFormat="0" applyProtection="0">
      <alignment horizontal="right" vertical="center" wrapText="1"/>
    </xf>
    <xf numFmtId="4" fontId="48" fillId="27" borderId="13" applyNumberFormat="0" applyProtection="0">
      <alignment vertical="center"/>
    </xf>
    <xf numFmtId="4" fontId="49" fillId="29" borderId="6">
      <alignment vertical="center"/>
    </xf>
    <xf numFmtId="4" fontId="50" fillId="29" borderId="6">
      <alignment vertical="center"/>
    </xf>
    <xf numFmtId="4" fontId="49" fillId="30" borderId="6">
      <alignment vertical="center"/>
    </xf>
    <xf numFmtId="4" fontId="50" fillId="30" borderId="6">
      <alignment vertical="center"/>
    </xf>
    <xf numFmtId="4" fontId="31" fillId="27" borderId="12" applyNumberFormat="0" applyProtection="0">
      <alignment horizontal="left" vertical="center" indent="1"/>
    </xf>
    <xf numFmtId="4" fontId="31" fillId="27" borderId="12" applyNumberFormat="0" applyProtection="0">
      <alignment horizontal="left" vertical="center" indent="1"/>
    </xf>
    <xf numFmtId="4" fontId="67" fillId="28" borderId="9" applyNumberFormat="0" applyProtection="0">
      <alignment horizontal="left" vertical="center" indent="1"/>
    </xf>
    <xf numFmtId="4" fontId="31" fillId="27" borderId="12" applyNumberFormat="0" applyProtection="0">
      <alignment horizontal="left" vertical="center" indent="1"/>
    </xf>
    <xf numFmtId="4" fontId="67" fillId="28" borderId="9" applyNumberFormat="0" applyProtection="0">
      <alignment horizontal="left" vertical="center" indent="1"/>
    </xf>
    <xf numFmtId="170" fontId="30" fillId="27" borderId="13" applyNumberFormat="0" applyProtection="0">
      <alignment horizontal="left" vertical="top" indent="1"/>
    </xf>
    <xf numFmtId="4" fontId="51" fillId="31" borderId="9" applyNumberFormat="0" applyProtection="0">
      <alignment horizontal="left" vertical="center"/>
    </xf>
    <xf numFmtId="4" fontId="45" fillId="32" borderId="9" applyNumberFormat="0">
      <alignment horizontal="right" vertical="center"/>
    </xf>
    <xf numFmtId="4" fontId="31" fillId="3" borderId="13" applyNumberFormat="0" applyProtection="0">
      <alignment horizontal="right" vertical="center"/>
    </xf>
    <xf numFmtId="4" fontId="31" fillId="3" borderId="13" applyNumberFormat="0" applyProtection="0">
      <alignment horizontal="right" vertical="center"/>
    </xf>
    <xf numFmtId="4" fontId="31" fillId="9" borderId="13" applyNumberFormat="0" applyProtection="0">
      <alignment horizontal="right" vertical="center"/>
    </xf>
    <xf numFmtId="4" fontId="31" fillId="9" borderId="13" applyNumberFormat="0" applyProtection="0">
      <alignment horizontal="right" vertical="center"/>
    </xf>
    <xf numFmtId="4" fontId="31" fillId="17" borderId="13" applyNumberFormat="0" applyProtection="0">
      <alignment horizontal="right" vertical="center"/>
    </xf>
    <xf numFmtId="4" fontId="31" fillId="17" borderId="13" applyNumberFormat="0" applyProtection="0">
      <alignment horizontal="right" vertical="center"/>
    </xf>
    <xf numFmtId="4" fontId="31" fillId="11" borderId="13" applyNumberFormat="0" applyProtection="0">
      <alignment horizontal="right" vertical="center"/>
    </xf>
    <xf numFmtId="4" fontId="31" fillId="11" borderId="13" applyNumberFormat="0" applyProtection="0">
      <alignment horizontal="right" vertical="center"/>
    </xf>
    <xf numFmtId="4" fontId="31" fillId="15" borderId="13" applyNumberFormat="0" applyProtection="0">
      <alignment horizontal="right" vertical="center"/>
    </xf>
    <xf numFmtId="4" fontId="31" fillId="15" borderId="13" applyNumberFormat="0" applyProtection="0">
      <alignment horizontal="right" vertical="center"/>
    </xf>
    <xf numFmtId="4" fontId="31" fillId="19" borderId="13" applyNumberFormat="0" applyProtection="0">
      <alignment horizontal="right" vertical="center"/>
    </xf>
    <xf numFmtId="4" fontId="31" fillId="19" borderId="13" applyNumberFormat="0" applyProtection="0">
      <alignment horizontal="right" vertical="center"/>
    </xf>
    <xf numFmtId="4" fontId="31" fillId="18" borderId="13" applyNumberFormat="0" applyProtection="0">
      <alignment horizontal="right" vertical="center"/>
    </xf>
    <xf numFmtId="4" fontId="31" fillId="18" borderId="13" applyNumberFormat="0" applyProtection="0">
      <alignment horizontal="right" vertical="center"/>
    </xf>
    <xf numFmtId="4" fontId="31" fillId="33" borderId="13" applyNumberFormat="0" applyProtection="0">
      <alignment horizontal="right" vertical="center"/>
    </xf>
    <xf numFmtId="4" fontId="31" fillId="33" borderId="13" applyNumberFormat="0" applyProtection="0">
      <alignment horizontal="right" vertical="center"/>
    </xf>
    <xf numFmtId="4" fontId="31" fillId="10" borderId="13" applyNumberFormat="0" applyProtection="0">
      <alignment horizontal="right" vertical="center"/>
    </xf>
    <xf numFmtId="4" fontId="31" fillId="10" borderId="13" applyNumberFormat="0" applyProtection="0">
      <alignment horizontal="right" vertical="center"/>
    </xf>
    <xf numFmtId="4" fontId="30" fillId="0" borderId="9" applyNumberFormat="0" applyProtection="0">
      <alignment horizontal="left" vertical="center" indent="1"/>
    </xf>
    <xf numFmtId="4" fontId="31" fillId="0" borderId="9" applyNumberFormat="0" applyProtection="0">
      <alignment horizontal="left" vertical="center" indent="1"/>
    </xf>
    <xf numFmtId="4" fontId="31" fillId="0" borderId="9" applyNumberFormat="0" applyProtection="0">
      <alignment horizontal="left" vertical="center" indent="1"/>
    </xf>
    <xf numFmtId="4" fontId="31" fillId="0" borderId="9" applyNumberFormat="0" applyProtection="0">
      <alignment horizontal="left" vertical="center" indent="1"/>
    </xf>
    <xf numFmtId="4" fontId="52" fillId="34" borderId="0" applyNumberFormat="0" applyProtection="0">
      <alignment horizontal="left" vertical="center" indent="1"/>
    </xf>
    <xf numFmtId="4" fontId="52" fillId="34" borderId="0" applyNumberFormat="0" applyProtection="0">
      <alignment horizontal="left" vertical="center" indent="1"/>
    </xf>
    <xf numFmtId="4" fontId="52" fillId="34" borderId="0" applyNumberFormat="0" applyProtection="0">
      <alignment horizontal="left" vertical="center" indent="1"/>
    </xf>
    <xf numFmtId="4" fontId="52" fillId="34" borderId="0" applyNumberFormat="0" applyProtection="0">
      <alignment horizontal="left" vertical="center" indent="1"/>
    </xf>
    <xf numFmtId="4" fontId="53" fillId="21" borderId="13" applyNumberFormat="0" applyProtection="0">
      <alignment horizontal="center" vertical="center"/>
    </xf>
    <xf numFmtId="4" fontId="54" fillId="35" borderId="14">
      <alignment horizontal="left" vertical="center" indent="1"/>
    </xf>
    <xf numFmtId="4" fontId="51" fillId="0" borderId="0" applyNumberFormat="0" applyProtection="0">
      <alignment horizontal="left" vertical="center" indent="1"/>
    </xf>
    <xf numFmtId="4" fontId="51" fillId="0" borderId="0" applyNumberFormat="0" applyProtection="0">
      <alignment horizontal="left" vertical="center" indent="1"/>
    </xf>
    <xf numFmtId="4" fontId="51" fillId="0" borderId="0" applyNumberFormat="0" applyProtection="0">
      <alignment horizontal="left" vertical="center" indent="1"/>
    </xf>
    <xf numFmtId="4" fontId="51" fillId="0" borderId="0" applyNumberFormat="0" applyProtection="0">
      <alignment horizontal="left" vertical="center" indent="1"/>
    </xf>
    <xf numFmtId="4" fontId="51" fillId="0" borderId="0" applyNumberFormat="0" applyProtection="0">
      <alignment horizontal="left" vertical="center" indent="1"/>
    </xf>
    <xf numFmtId="4" fontId="51" fillId="0" borderId="0" applyNumberFormat="0" applyProtection="0">
      <alignment horizontal="left" vertical="center" indent="1"/>
    </xf>
    <xf numFmtId="4" fontId="51" fillId="0" borderId="0" applyNumberFormat="0" applyProtection="0">
      <alignment horizontal="left" vertical="center" indent="1"/>
    </xf>
    <xf numFmtId="4" fontId="51" fillId="0" borderId="0" applyNumberFormat="0" applyProtection="0">
      <alignment horizontal="left" vertical="center" indent="1"/>
    </xf>
    <xf numFmtId="170" fontId="51" fillId="36" borderId="9" applyNumberFormat="0" applyProtection="0">
      <alignment horizontal="left" vertical="center" indent="2"/>
    </xf>
    <xf numFmtId="170" fontId="51" fillId="36" borderId="9" applyNumberFormat="0" applyProtection="0">
      <alignment horizontal="left" vertical="center" indent="2"/>
    </xf>
    <xf numFmtId="170" fontId="51" fillId="36" borderId="9" applyNumberFormat="0" applyProtection="0">
      <alignment horizontal="left" vertical="center" indent="2"/>
    </xf>
    <xf numFmtId="170" fontId="51" fillId="36" borderId="9" applyNumberFormat="0" applyProtection="0">
      <alignment horizontal="left" vertical="center" indent="2"/>
    </xf>
    <xf numFmtId="170" fontId="29" fillId="34" borderId="13" applyNumberFormat="0" applyProtection="0">
      <alignment horizontal="left" vertical="top" indent="1"/>
    </xf>
    <xf numFmtId="170" fontId="29" fillId="34" borderId="13" applyNumberFormat="0" applyProtection="0">
      <alignment horizontal="left" vertical="top" indent="1"/>
    </xf>
    <xf numFmtId="170" fontId="29" fillId="34" borderId="13" applyNumberFormat="0" applyProtection="0">
      <alignment horizontal="left" vertical="top" indent="1"/>
    </xf>
    <xf numFmtId="170" fontId="29" fillId="34" borderId="13" applyNumberFormat="0" applyProtection="0">
      <alignment horizontal="left" vertical="top" indent="1"/>
    </xf>
    <xf numFmtId="170" fontId="29" fillId="34" borderId="13" applyNumberFormat="0" applyProtection="0">
      <alignment horizontal="left" vertical="top" indent="1"/>
    </xf>
    <xf numFmtId="170" fontId="29" fillId="34" borderId="13" applyNumberFormat="0" applyProtection="0">
      <alignment horizontal="left" vertical="top" indent="1"/>
    </xf>
    <xf numFmtId="170" fontId="55" fillId="0" borderId="9" applyNumberFormat="0" applyProtection="0">
      <alignment horizontal="left" vertical="center" indent="2"/>
    </xf>
    <xf numFmtId="170" fontId="55" fillId="0" borderId="9" applyNumberFormat="0" applyProtection="0">
      <alignment horizontal="left" vertical="center" indent="2"/>
    </xf>
    <xf numFmtId="170" fontId="55" fillId="0" borderId="9" applyNumberFormat="0" applyProtection="0">
      <alignment horizontal="left" vertical="center" indent="2"/>
    </xf>
    <xf numFmtId="170" fontId="55" fillId="0" borderId="9" applyNumberFormat="0" applyProtection="0">
      <alignment horizontal="left" vertical="center" indent="2"/>
    </xf>
    <xf numFmtId="170" fontId="29" fillId="37" borderId="13" applyNumberFormat="0" applyProtection="0">
      <alignment horizontal="left" vertical="top" indent="1"/>
    </xf>
    <xf numFmtId="170" fontId="29" fillId="37" borderId="13" applyNumberFormat="0" applyProtection="0">
      <alignment horizontal="left" vertical="top" indent="1"/>
    </xf>
    <xf numFmtId="170" fontId="29" fillId="37" borderId="13" applyNumberFormat="0" applyProtection="0">
      <alignment horizontal="left" vertical="top" indent="1"/>
    </xf>
    <xf numFmtId="170" fontId="29" fillId="37" borderId="13" applyNumberFormat="0" applyProtection="0">
      <alignment horizontal="left" vertical="top" indent="1"/>
    </xf>
    <xf numFmtId="170" fontId="29" fillId="37" borderId="13" applyNumberFormat="0" applyProtection="0">
      <alignment horizontal="left" vertical="top" indent="1"/>
    </xf>
    <xf numFmtId="170" fontId="29" fillId="37" borderId="13" applyNumberFormat="0" applyProtection="0">
      <alignment horizontal="left" vertical="top" indent="1"/>
    </xf>
    <xf numFmtId="170" fontId="55" fillId="0" borderId="9" applyNumberFormat="0" applyProtection="0">
      <alignment horizontal="left" vertical="center" indent="2"/>
    </xf>
    <xf numFmtId="170" fontId="55" fillId="0" borderId="9" applyNumberFormat="0" applyProtection="0">
      <alignment horizontal="left" vertical="center" indent="2"/>
    </xf>
    <xf numFmtId="170" fontId="55" fillId="0" borderId="9" applyNumberFormat="0" applyProtection="0">
      <alignment horizontal="left" vertical="center" indent="2"/>
    </xf>
    <xf numFmtId="170" fontId="55" fillId="0" borderId="9" applyNumberFormat="0" applyProtection="0">
      <alignment horizontal="left" vertical="center" indent="2"/>
    </xf>
    <xf numFmtId="170" fontId="29" fillId="20" borderId="13" applyNumberFormat="0" applyProtection="0">
      <alignment horizontal="left" vertical="top" indent="1"/>
    </xf>
    <xf numFmtId="170" fontId="29" fillId="20" borderId="13" applyNumberFormat="0" applyProtection="0">
      <alignment horizontal="left" vertical="top" indent="1"/>
    </xf>
    <xf numFmtId="170" fontId="29" fillId="20" borderId="13" applyNumberFormat="0" applyProtection="0">
      <alignment horizontal="left" vertical="top" indent="1"/>
    </xf>
    <xf numFmtId="170" fontId="29" fillId="20" borderId="13" applyNumberFormat="0" applyProtection="0">
      <alignment horizontal="left" vertical="top" indent="1"/>
    </xf>
    <xf numFmtId="170" fontId="29" fillId="20" borderId="13" applyNumberFormat="0" applyProtection="0">
      <alignment horizontal="left" vertical="top" indent="1"/>
    </xf>
    <xf numFmtId="170" fontId="29" fillId="20" borderId="13" applyNumberFormat="0" applyProtection="0">
      <alignment horizontal="left" vertical="top" indent="1"/>
    </xf>
    <xf numFmtId="170" fontId="55" fillId="0" borderId="9" applyNumberFormat="0" applyProtection="0">
      <alignment horizontal="left" vertical="center" indent="2"/>
    </xf>
    <xf numFmtId="170" fontId="55" fillId="0" borderId="9" applyNumberFormat="0" applyProtection="0">
      <alignment horizontal="left" vertical="center" indent="2"/>
    </xf>
    <xf numFmtId="170" fontId="55" fillId="0" borderId="9" applyNumberFormat="0" applyProtection="0">
      <alignment horizontal="left" vertical="center" indent="2"/>
    </xf>
    <xf numFmtId="170" fontId="55" fillId="0" borderId="9" applyNumberFormat="0" applyProtection="0">
      <alignment horizontal="left" vertical="center" indent="2"/>
    </xf>
    <xf numFmtId="170" fontId="29" fillId="38" borderId="13" applyNumberFormat="0" applyProtection="0">
      <alignment horizontal="left" vertical="top" indent="1"/>
    </xf>
    <xf numFmtId="170" fontId="29" fillId="38" borderId="13" applyNumberFormat="0" applyProtection="0">
      <alignment horizontal="left" vertical="top" indent="1"/>
    </xf>
    <xf numFmtId="170" fontId="29" fillId="38" borderId="13" applyNumberFormat="0" applyProtection="0">
      <alignment horizontal="left" vertical="top" indent="1"/>
    </xf>
    <xf numFmtId="170" fontId="29" fillId="38" borderId="13" applyNumberFormat="0" applyProtection="0">
      <alignment horizontal="left" vertical="top" indent="1"/>
    </xf>
    <xf numFmtId="170" fontId="29" fillId="38" borderId="13" applyNumberFormat="0" applyProtection="0">
      <alignment horizontal="left" vertical="top" indent="1"/>
    </xf>
    <xf numFmtId="170" fontId="29" fillId="38" borderId="13" applyNumberFormat="0" applyProtection="0">
      <alignment horizontal="left" vertical="top" indent="1"/>
    </xf>
    <xf numFmtId="4" fontId="31" fillId="24" borderId="13" applyNumberFormat="0" applyProtection="0">
      <alignment vertical="center"/>
    </xf>
    <xf numFmtId="4" fontId="31" fillId="24" borderId="13" applyNumberFormat="0" applyProtection="0">
      <alignment vertical="center"/>
    </xf>
    <xf numFmtId="4" fontId="56" fillId="24" borderId="13" applyNumberFormat="0" applyProtection="0">
      <alignment vertical="center"/>
    </xf>
    <xf numFmtId="4" fontId="57" fillId="29" borderId="14">
      <alignment vertical="center"/>
    </xf>
    <xf numFmtId="4" fontId="58" fillId="29" borderId="14">
      <alignment vertical="center"/>
    </xf>
    <xf numFmtId="4" fontId="57" fillId="30" borderId="14">
      <alignment vertical="center"/>
    </xf>
    <xf numFmtId="4" fontId="58" fillId="30" borderId="14">
      <alignment vertical="center"/>
    </xf>
    <xf numFmtId="4" fontId="46" fillId="0" borderId="0" applyNumberFormat="0" applyProtection="0">
      <alignment horizontal="left" vertical="center" indent="1"/>
    </xf>
    <xf numFmtId="170" fontId="31" fillId="24" borderId="13" applyNumberFormat="0" applyProtection="0">
      <alignment horizontal="left" vertical="top" indent="1"/>
    </xf>
    <xf numFmtId="170" fontId="31" fillId="24" borderId="13" applyNumberFormat="0" applyProtection="0">
      <alignment horizontal="left" vertical="top" indent="1"/>
    </xf>
    <xf numFmtId="170" fontId="45" fillId="32" borderId="9" applyNumberFormat="0">
      <alignment horizontal="left" vertical="center"/>
    </xf>
    <xf numFmtId="4" fontId="36" fillId="0" borderId="9" applyNumberFormat="0" applyProtection="0">
      <alignment horizontal="left" vertical="center" indent="1"/>
    </xf>
    <xf numFmtId="4" fontId="31" fillId="39" borderId="12" applyNumberFormat="0" applyProtection="0">
      <alignment horizontal="right" vertical="center"/>
    </xf>
    <xf numFmtId="4" fontId="31" fillId="39" borderId="12" applyNumberFormat="0" applyProtection="0">
      <alignment horizontal="right" vertical="center"/>
    </xf>
    <xf numFmtId="4" fontId="66" fillId="0" borderId="9" applyNumberFormat="0" applyProtection="0">
      <alignment horizontal="right" vertical="center" wrapText="1"/>
    </xf>
    <xf numFmtId="4" fontId="31" fillId="39" borderId="12" applyNumberFormat="0" applyProtection="0">
      <alignment horizontal="right" vertical="center"/>
    </xf>
    <xf numFmtId="4" fontId="66" fillId="0" borderId="9" applyNumberFormat="0" applyProtection="0">
      <alignment horizontal="right" vertical="center" wrapText="1"/>
    </xf>
    <xf numFmtId="4" fontId="56" fillId="40" borderId="13" applyNumberFormat="0" applyProtection="0">
      <alignment horizontal="right" vertical="center"/>
    </xf>
    <xf numFmtId="4" fontId="59" fillId="29" borderId="14">
      <alignment vertical="center"/>
    </xf>
    <xf numFmtId="4" fontId="60" fillId="29" borderId="14">
      <alignment vertical="center"/>
    </xf>
    <xf numFmtId="4" fontId="59" fillId="30" borderId="14">
      <alignment vertical="center"/>
    </xf>
    <xf numFmtId="4" fontId="60" fillId="41" borderId="14">
      <alignment vertical="center"/>
    </xf>
    <xf numFmtId="170" fontId="29" fillId="42" borderId="12" applyNumberFormat="0" applyProtection="0">
      <alignment horizontal="left" vertical="center" indent="1"/>
    </xf>
    <xf numFmtId="170" fontId="29" fillId="42" borderId="12" applyNumberFormat="0" applyProtection="0">
      <alignment horizontal="left" vertical="center" indent="1"/>
    </xf>
    <xf numFmtId="4" fontId="66" fillId="0" borderId="9" applyNumberFormat="0" applyProtection="0">
      <alignment horizontal="left" vertical="center" indent="1"/>
    </xf>
    <xf numFmtId="170" fontId="29" fillId="42" borderId="12" applyNumberFormat="0" applyProtection="0">
      <alignment horizontal="left" vertical="center" indent="1"/>
    </xf>
    <xf numFmtId="170" fontId="29" fillId="42" borderId="12" applyNumberFormat="0" applyProtection="0">
      <alignment horizontal="left" vertical="center" indent="1"/>
    </xf>
    <xf numFmtId="170" fontId="29" fillId="42" borderId="12" applyNumberFormat="0" applyProtection="0">
      <alignment horizontal="left" vertical="center" indent="1"/>
    </xf>
    <xf numFmtId="4" fontId="66" fillId="0" borderId="9" applyNumberFormat="0" applyProtection="0">
      <alignment horizontal="left" vertical="center" indent="1"/>
    </xf>
    <xf numFmtId="170" fontId="51" fillId="43" borderId="9" applyNumberFormat="0" applyProtection="0">
      <alignment horizontal="center" vertical="top" wrapText="1"/>
    </xf>
    <xf numFmtId="4" fontId="61" fillId="35" borderId="15">
      <alignment vertical="center"/>
    </xf>
    <xf numFmtId="4" fontId="62" fillId="35" borderId="15">
      <alignment vertical="center"/>
    </xf>
    <xf numFmtId="4" fontId="49" fillId="29" borderId="15">
      <alignment vertical="center"/>
    </xf>
    <xf numFmtId="4" fontId="50" fillId="29" borderId="15">
      <alignment vertical="center"/>
    </xf>
    <xf numFmtId="4" fontId="49" fillId="30" borderId="14">
      <alignment vertical="center"/>
    </xf>
    <xf numFmtId="4" fontId="50" fillId="30" borderId="14">
      <alignment vertical="center"/>
    </xf>
    <xf numFmtId="4" fontId="63" fillId="24" borderId="15">
      <alignment horizontal="left" vertical="center" indent="1"/>
    </xf>
    <xf numFmtId="4" fontId="44" fillId="0" borderId="0" applyNumberFormat="0" applyProtection="0">
      <alignment vertical="center"/>
    </xf>
    <xf numFmtId="4" fontId="64" fillId="0" borderId="13" applyNumberFormat="0" applyProtection="0">
      <alignment horizontal="right" vertical="center"/>
    </xf>
    <xf numFmtId="4" fontId="34" fillId="0" borderId="13" applyNumberFormat="0" applyProtection="0">
      <alignment horizontal="right" vertical="center"/>
    </xf>
    <xf numFmtId="170" fontId="65" fillId="35" borderId="16">
      <protection locked="0"/>
    </xf>
    <xf numFmtId="170" fontId="65" fillId="44" borderId="0"/>
    <xf numFmtId="170" fontId="47" fillId="0" borderId="0"/>
    <xf numFmtId="170" fontId="42" fillId="0" borderId="0" applyNumberFormat="0" applyFont="0" applyFill="0" applyBorder="0" applyAlignment="0" applyProtection="0"/>
    <xf numFmtId="170" fontId="42" fillId="0" borderId="0" applyNumberFormat="0" applyFont="0" applyFill="0" applyBorder="0" applyAlignment="0" applyProtection="0"/>
    <xf numFmtId="170" fontId="42" fillId="0" borderId="0" applyNumberFormat="0" applyFont="0" applyFill="0" applyBorder="0" applyAlignment="0" applyProtection="0"/>
    <xf numFmtId="170" fontId="27" fillId="0" borderId="0" applyNumberFormat="0" applyFill="0" applyBorder="0" applyAlignment="0" applyProtection="0"/>
    <xf numFmtId="170" fontId="29" fillId="0" borderId="17" applyNumberFormat="0" applyFill="0" applyBorder="0" applyAlignment="0" applyProtection="0"/>
    <xf numFmtId="170" fontId="29" fillId="0" borderId="17" applyNumberFormat="0" applyFill="0" applyBorder="0" applyAlignment="0" applyProtection="0"/>
    <xf numFmtId="170" fontId="29" fillId="0" borderId="17" applyNumberFormat="0" applyFill="0" applyBorder="0" applyAlignment="0" applyProtection="0"/>
    <xf numFmtId="170" fontId="29" fillId="0" borderId="17" applyNumberFormat="0" applyFill="0" applyBorder="0" applyAlignment="0" applyProtection="0"/>
    <xf numFmtId="37" fontId="36" fillId="27" borderId="0" applyNumberFormat="0" applyBorder="0" applyAlignment="0" applyProtection="0"/>
    <xf numFmtId="37" fontId="36" fillId="27" borderId="0" applyNumberFormat="0" applyBorder="0" applyAlignment="0" applyProtection="0"/>
    <xf numFmtId="37" fontId="36" fillId="0" borderId="0"/>
    <xf numFmtId="37" fontId="36" fillId="0" borderId="0"/>
    <xf numFmtId="37" fontId="36" fillId="0" borderId="0"/>
    <xf numFmtId="37" fontId="36" fillId="0" borderId="0"/>
    <xf numFmtId="3" fontId="43" fillId="0" borderId="8" applyProtection="0"/>
    <xf numFmtId="170" fontId="28" fillId="0" borderId="0" applyNumberFormat="0" applyFill="0" applyBorder="0" applyAlignment="0" applyProtection="0"/>
    <xf numFmtId="0" fontId="70" fillId="0" borderId="0"/>
    <xf numFmtId="0" fontId="41" fillId="0" borderId="0"/>
    <xf numFmtId="0" fontId="70" fillId="0" borderId="0"/>
    <xf numFmtId="4" fontId="34" fillId="0" borderId="13" applyNumberFormat="0" applyProtection="0">
      <alignment horizontal="right" vertical="center"/>
    </xf>
    <xf numFmtId="0" fontId="29" fillId="0" borderId="0"/>
    <xf numFmtId="0" fontId="29" fillId="0" borderId="0"/>
    <xf numFmtId="0" fontId="29" fillId="0" borderId="0"/>
    <xf numFmtId="0" fontId="29" fillId="0" borderId="0"/>
    <xf numFmtId="0" fontId="29" fillId="0" borderId="0"/>
    <xf numFmtId="0" fontId="70" fillId="0" borderId="0"/>
    <xf numFmtId="0" fontId="70" fillId="0" borderId="0"/>
    <xf numFmtId="0" fontId="70" fillId="0" borderId="0"/>
    <xf numFmtId="0" fontId="70" fillId="0" borderId="0"/>
    <xf numFmtId="0" fontId="14" fillId="0" borderId="0"/>
    <xf numFmtId="0" fontId="76"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1" borderId="2" applyNumberFormat="0" applyAlignment="0" applyProtection="0"/>
    <xf numFmtId="0" fontId="19" fillId="22" borderId="3" applyNumberFormat="0" applyAlignment="0" applyProtection="0"/>
    <xf numFmtId="43" fontId="76"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77" fillId="0" borderId="69" applyNumberFormat="0" applyFill="0" applyAlignment="0" applyProtection="0"/>
    <xf numFmtId="0" fontId="78"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0" borderId="10" applyNumberFormat="0" applyFill="0" applyAlignment="0" applyProtection="0"/>
    <xf numFmtId="0" fontId="25" fillId="25" borderId="0" applyNumberFormat="0" applyBorder="0" applyAlignment="0" applyProtection="0"/>
    <xf numFmtId="0" fontId="76" fillId="26" borderId="11" applyNumberFormat="0" applyFont="0" applyAlignment="0" applyProtection="0"/>
    <xf numFmtId="0" fontId="26" fillId="21" borderId="12" applyNumberFormat="0" applyAlignment="0" applyProtection="0"/>
    <xf numFmtId="9" fontId="76" fillId="0" borderId="0" applyFont="0" applyFill="0" applyBorder="0" applyAlignment="0" applyProtection="0"/>
    <xf numFmtId="0" fontId="27" fillId="0" borderId="0" applyNumberFormat="0" applyFill="0" applyBorder="0" applyAlignment="0" applyProtection="0"/>
    <xf numFmtId="0" fontId="79" fillId="0" borderId="70" applyNumberFormat="0" applyFill="0" applyAlignment="0" applyProtection="0"/>
    <xf numFmtId="0" fontId="28" fillId="0" borderId="0" applyNumberFormat="0" applyFill="0" applyBorder="0" applyAlignment="0" applyProtection="0"/>
    <xf numFmtId="0" fontId="14" fillId="0" borderId="0"/>
    <xf numFmtId="0" fontId="29" fillId="0" borderId="0"/>
    <xf numFmtId="173" fontId="81"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4" fillId="0" borderId="0"/>
    <xf numFmtId="0" fontId="37" fillId="0" borderId="0" applyNumberFormat="0" applyFill="0" applyBorder="0" applyAlignment="0" applyProtection="0"/>
    <xf numFmtId="0" fontId="33" fillId="0" borderId="4" applyNumberFormat="0" applyAlignment="0" applyProtection="0">
      <alignment horizontal="left" vertical="center"/>
    </xf>
    <xf numFmtId="0" fontId="33" fillId="0" borderId="5">
      <alignment horizontal="left" vertical="center"/>
    </xf>
    <xf numFmtId="0" fontId="38" fillId="0" borderId="0" applyNumberFormat="0" applyFont="0" applyFill="0" applyBorder="0" applyProtection="0"/>
    <xf numFmtId="0" fontId="33" fillId="0" borderId="0" applyNumberFormat="0" applyFont="0" applyFill="0" applyBorder="0" applyProtection="0"/>
    <xf numFmtId="0" fontId="33" fillId="0" borderId="0" applyNumberFormat="0" applyFont="0" applyFill="0" applyBorder="0" applyProtection="0"/>
    <xf numFmtId="0" fontId="39" fillId="0" borderId="8" applyNumberFormat="0" applyFill="0" applyAlignment="0" applyProtection="0"/>
    <xf numFmtId="0" fontId="29" fillId="0" borderId="0"/>
    <xf numFmtId="0" fontId="29" fillId="0" borderId="0"/>
    <xf numFmtId="0" fontId="29" fillId="0" borderId="0"/>
    <xf numFmtId="0" fontId="14" fillId="0" borderId="0"/>
    <xf numFmtId="9" fontId="29" fillId="0" borderId="0" applyFont="0" applyFill="0" applyBorder="0" applyAlignment="0" applyProtection="0"/>
    <xf numFmtId="4" fontId="82" fillId="27" borderId="71" applyNumberFormat="0" applyProtection="0">
      <alignment vertical="center"/>
    </xf>
    <xf numFmtId="4" fontId="83" fillId="27" borderId="71" applyNumberFormat="0" applyProtection="0">
      <alignment vertical="center"/>
    </xf>
    <xf numFmtId="4" fontId="84" fillId="27" borderId="71" applyNumberFormat="0" applyProtection="0">
      <alignment horizontal="left" vertical="center" indent="1"/>
    </xf>
    <xf numFmtId="0" fontId="30" fillId="27" borderId="13" applyNumberFormat="0" applyProtection="0">
      <alignment horizontal="left" vertical="top" indent="1"/>
    </xf>
    <xf numFmtId="4" fontId="85" fillId="34" borderId="71" applyNumberFormat="0" applyProtection="0">
      <alignment horizontal="left" vertical="center" indent="1"/>
    </xf>
    <xf numFmtId="4" fontId="59" fillId="41" borderId="71" applyNumberFormat="0" applyProtection="0">
      <alignment vertical="center"/>
    </xf>
    <xf numFmtId="4" fontId="73" fillId="49" borderId="71" applyNumberFormat="0" applyProtection="0">
      <alignment vertical="center"/>
    </xf>
    <xf numFmtId="4" fontId="59" fillId="29" borderId="71" applyNumberFormat="0" applyProtection="0">
      <alignment vertical="center"/>
    </xf>
    <xf numFmtId="4" fontId="49" fillId="41" borderId="71" applyNumberFormat="0" applyProtection="0">
      <alignment vertical="center"/>
    </xf>
    <xf numFmtId="4" fontId="63" fillId="50" borderId="71" applyNumberFormat="0" applyProtection="0">
      <alignment horizontal="left" vertical="center" indent="1"/>
    </xf>
    <xf numFmtId="4" fontId="63" fillId="38" borderId="71" applyNumberFormat="0" applyProtection="0">
      <alignment horizontal="left" vertical="center" indent="1"/>
    </xf>
    <xf numFmtId="4" fontId="86" fillId="34" borderId="71" applyNumberFormat="0" applyProtection="0">
      <alignment horizontal="left" vertical="center" indent="1"/>
    </xf>
    <xf numFmtId="4" fontId="87" fillId="20" borderId="71" applyNumberFormat="0" applyProtection="0">
      <alignment vertical="center"/>
    </xf>
    <xf numFmtId="4" fontId="54" fillId="35" borderId="71" applyNumberFormat="0" applyProtection="0">
      <alignment horizontal="left" vertical="center" indent="1"/>
    </xf>
    <xf numFmtId="4" fontId="88" fillId="38" borderId="71" applyNumberFormat="0" applyProtection="0">
      <alignment horizontal="left" vertical="center" indent="1"/>
    </xf>
    <xf numFmtId="4" fontId="89" fillId="34" borderId="71"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4" fontId="90" fillId="35" borderId="71" applyNumberFormat="0" applyProtection="0">
      <alignment vertical="center"/>
    </xf>
    <xf numFmtId="4" fontId="91" fillId="35" borderId="71" applyNumberFormat="0" applyProtection="0">
      <alignment vertical="center"/>
    </xf>
    <xf numFmtId="4" fontId="63" fillId="38" borderId="71" applyNumberFormat="0" applyProtection="0">
      <alignment horizontal="left" vertical="center" indent="1"/>
    </xf>
    <xf numFmtId="0" fontId="31" fillId="24" borderId="13" applyNumberFormat="0" applyProtection="0">
      <alignment horizontal="left" vertical="top" indent="1"/>
    </xf>
    <xf numFmtId="0" fontId="31" fillId="24" borderId="13" applyNumberFormat="0" applyProtection="0">
      <alignment horizontal="left" vertical="top" indent="1"/>
    </xf>
    <xf numFmtId="4" fontId="92" fillId="35" borderId="71" applyNumberFormat="0" applyProtection="0">
      <alignment vertical="center"/>
    </xf>
    <xf numFmtId="4" fontId="93" fillId="35" borderId="71" applyNumberFormat="0" applyProtection="0">
      <alignment vertical="center"/>
    </xf>
    <xf numFmtId="4" fontId="63" fillId="38" borderId="71" applyNumberFormat="0" applyProtection="0">
      <alignment horizontal="left" vertical="center" indent="1"/>
    </xf>
    <xf numFmtId="0" fontId="31" fillId="37" borderId="13" applyNumberFormat="0" applyProtection="0">
      <alignment horizontal="left" vertical="top" indent="1"/>
    </xf>
    <xf numFmtId="0" fontId="31" fillId="37" borderId="13" applyNumberFormat="0" applyProtection="0">
      <alignment horizontal="left" vertical="top" indent="1"/>
    </xf>
    <xf numFmtId="4" fontId="61" fillId="35" borderId="71" applyNumberFormat="0" applyProtection="0">
      <alignment vertical="center"/>
    </xf>
    <xf numFmtId="4" fontId="62" fillId="35" borderId="71" applyNumberFormat="0" applyProtection="0">
      <alignment vertical="center"/>
    </xf>
    <xf numFmtId="4" fontId="63" fillId="24" borderId="71" applyNumberFormat="0" applyProtection="0">
      <alignment horizontal="left" vertical="center" indent="1"/>
    </xf>
    <xf numFmtId="4" fontId="94" fillId="20" borderId="71" applyNumberFormat="0" applyProtection="0">
      <alignment horizontal="left" indent="1"/>
    </xf>
    <xf numFmtId="4" fontId="80" fillId="35" borderId="71" applyNumberFormat="0" applyProtection="0">
      <alignment vertical="center"/>
    </xf>
    <xf numFmtId="0" fontId="42" fillId="0" borderId="0" applyNumberFormat="0" applyFon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14" fillId="0" borderId="0"/>
    <xf numFmtId="0" fontId="14" fillId="0" borderId="0"/>
    <xf numFmtId="43" fontId="29" fillId="0" borderId="0" applyFont="0" applyFill="0" applyBorder="0" applyAlignment="0" applyProtection="0"/>
    <xf numFmtId="4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8" fontId="29" fillId="0" borderId="0" applyFont="0" applyFill="0" applyBorder="0" applyAlignment="0" applyProtection="0">
      <alignment horizontal="center"/>
    </xf>
    <xf numFmtId="0" fontId="29" fillId="0" borderId="0"/>
    <xf numFmtId="0" fontId="29" fillId="0" borderId="0"/>
    <xf numFmtId="0" fontId="29" fillId="0" borderId="0"/>
    <xf numFmtId="0" fontId="29" fillId="0" borderId="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14" fillId="0" borderId="0"/>
    <xf numFmtId="0" fontId="29" fillId="0" borderId="0"/>
    <xf numFmtId="0" fontId="15" fillId="7" borderId="0" applyNumberFormat="0" applyBorder="0" applyAlignment="0" applyProtection="0"/>
    <xf numFmtId="0" fontId="15" fillId="7" borderId="0" applyNumberFormat="0" applyBorder="0" applyAlignment="0" applyProtection="0"/>
    <xf numFmtId="0" fontId="15" fillId="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4"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10"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5"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1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1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13"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8" fillId="52" borderId="2" applyNumberFormat="0" applyAlignment="0" applyProtection="0"/>
    <xf numFmtId="0" fontId="18" fillId="52" borderId="2" applyNumberFormat="0" applyAlignment="0" applyProtection="0"/>
    <xf numFmtId="0" fontId="18" fillId="21" borderId="2" applyNumberFormat="0" applyAlignment="0" applyProtection="0"/>
    <xf numFmtId="0" fontId="18" fillId="52" borderId="2" applyNumberFormat="0" applyAlignment="0" applyProtection="0"/>
    <xf numFmtId="0" fontId="18" fillId="52" borderId="2" applyNumberFormat="0" applyAlignment="0" applyProtection="0"/>
    <xf numFmtId="0" fontId="18" fillId="52" borderId="2" applyNumberFormat="0" applyAlignment="0" applyProtection="0"/>
    <xf numFmtId="43" fontId="29"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14"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0" fontId="97" fillId="0" borderId="72" applyNumberFormat="0" applyFill="0" applyAlignment="0" applyProtection="0"/>
    <xf numFmtId="0" fontId="97" fillId="0" borderId="72" applyNumberFormat="0" applyFill="0" applyAlignment="0" applyProtection="0"/>
    <xf numFmtId="0" fontId="77" fillId="0" borderId="69" applyNumberFormat="0" applyFill="0" applyAlignment="0" applyProtection="0"/>
    <xf numFmtId="0" fontId="97" fillId="0" borderId="72" applyNumberFormat="0" applyFill="0" applyAlignment="0" applyProtection="0"/>
    <xf numFmtId="0" fontId="97" fillId="0" borderId="72" applyNumberFormat="0" applyFill="0" applyAlignment="0" applyProtection="0"/>
    <xf numFmtId="0" fontId="97" fillId="0" borderId="72" applyNumberFormat="0" applyFill="0" applyAlignment="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3" fillId="0" borderId="0" applyNumberFormat="0" applyFont="0" applyFill="0" applyBorder="0" applyProtection="0"/>
    <xf numFmtId="0" fontId="98" fillId="0" borderId="6" applyNumberFormat="0" applyFill="0" applyAlignment="0" applyProtection="0"/>
    <xf numFmtId="0" fontId="98" fillId="0" borderId="6" applyNumberFormat="0" applyFill="0" applyAlignment="0" applyProtection="0"/>
    <xf numFmtId="0" fontId="78" fillId="0" borderId="6" applyNumberFormat="0" applyFill="0" applyAlignment="0" applyProtection="0"/>
    <xf numFmtId="0" fontId="98" fillId="0" borderId="6" applyNumberFormat="0" applyFill="0" applyAlignment="0" applyProtection="0"/>
    <xf numFmtId="0" fontId="98" fillId="0" borderId="6" applyNumberFormat="0" applyFill="0" applyAlignment="0" applyProtection="0"/>
    <xf numFmtId="0" fontId="98" fillId="0" borderId="6" applyNumberFormat="0" applyFill="0" applyAlignment="0" applyProtection="0"/>
    <xf numFmtId="0" fontId="33" fillId="0" borderId="0" applyNumberFormat="0" applyFont="0" applyFill="0" applyBorder="0" applyProtection="0"/>
    <xf numFmtId="0" fontId="33" fillId="0" borderId="0" applyNumberFormat="0" applyFont="0" applyFill="0" applyBorder="0" applyProtection="0"/>
    <xf numFmtId="0" fontId="33" fillId="0" borderId="0" applyNumberFormat="0" applyFont="0" applyFill="0" applyBorder="0" applyProtection="0"/>
    <xf numFmtId="0" fontId="33" fillId="0" borderId="0" applyNumberFormat="0" applyFont="0" applyFill="0" applyBorder="0" applyProtection="0"/>
    <xf numFmtId="0" fontId="33" fillId="0" borderId="0" applyNumberFormat="0" applyFont="0" applyFill="0" applyBorder="0" applyProtection="0"/>
    <xf numFmtId="0" fontId="95" fillId="0" borderId="73" applyNumberFormat="0" applyFill="0" applyAlignment="0" applyProtection="0"/>
    <xf numFmtId="0" fontId="95" fillId="0" borderId="73" applyNumberFormat="0" applyFill="0" applyAlignment="0" applyProtection="0"/>
    <xf numFmtId="0" fontId="22" fillId="0" borderId="7" applyNumberFormat="0" applyFill="0" applyAlignment="0" applyProtection="0"/>
    <xf numFmtId="0" fontId="95" fillId="0" borderId="73" applyNumberFormat="0" applyFill="0" applyAlignment="0" applyProtection="0"/>
    <xf numFmtId="0" fontId="95" fillId="0" borderId="73" applyNumberFormat="0" applyFill="0" applyAlignment="0" applyProtection="0"/>
    <xf numFmtId="0" fontId="95" fillId="0" borderId="73"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22"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167" fontId="29" fillId="0" borderId="0">
      <protection locked="0"/>
    </xf>
    <xf numFmtId="0" fontId="23" fillId="25" borderId="2" applyNumberFormat="0" applyAlignment="0" applyProtection="0"/>
    <xf numFmtId="0" fontId="23" fillId="25" borderId="2" applyNumberFormat="0" applyAlignment="0" applyProtection="0"/>
    <xf numFmtId="0" fontId="23" fillId="7" borderId="2" applyNumberFormat="0" applyAlignment="0" applyProtection="0"/>
    <xf numFmtId="0" fontId="23" fillId="25" borderId="2" applyNumberFormat="0" applyAlignment="0" applyProtection="0"/>
    <xf numFmtId="0" fontId="23" fillId="25" borderId="2" applyNumberFormat="0" applyAlignment="0" applyProtection="0"/>
    <xf numFmtId="0" fontId="23" fillId="25"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76" fillId="0" borderId="0"/>
    <xf numFmtId="0" fontId="29" fillId="0" borderId="0"/>
    <xf numFmtId="0" fontId="29" fillId="0" borderId="0"/>
    <xf numFmtId="0" fontId="29" fillId="0" borderId="0"/>
    <xf numFmtId="0" fontId="14" fillId="0" borderId="0"/>
    <xf numFmtId="0" fontId="14" fillId="0" borderId="0"/>
    <xf numFmtId="0" fontId="14" fillId="0" borderId="0"/>
    <xf numFmtId="0" fontId="14" fillId="0" borderId="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0" borderId="0"/>
    <xf numFmtId="0" fontId="29" fillId="0" borderId="0"/>
    <xf numFmtId="0" fontId="29" fillId="0" borderId="0"/>
    <xf numFmtId="0" fontId="29"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0" borderId="0"/>
    <xf numFmtId="0" fontId="29" fillId="0" borderId="0"/>
    <xf numFmtId="0" fontId="29" fillId="0" borderId="0"/>
    <xf numFmtId="0" fontId="14" fillId="0" borderId="0"/>
    <xf numFmtId="0" fontId="14" fillId="0" borderId="0"/>
    <xf numFmtId="0" fontId="14" fillId="0" borderId="0"/>
    <xf numFmtId="0" fontId="29" fillId="0" borderId="0"/>
    <xf numFmtId="0" fontId="29" fillId="0" borderId="0"/>
    <xf numFmtId="0" fontId="14" fillId="0" borderId="0"/>
    <xf numFmtId="0" fontId="14" fillId="0" borderId="0"/>
    <xf numFmtId="0" fontId="14" fillId="0" borderId="0"/>
    <xf numFmtId="0" fontId="29" fillId="0" borderId="0"/>
    <xf numFmtId="0" fontId="76" fillId="0" borderId="0"/>
    <xf numFmtId="0" fontId="29" fillId="0" borderId="0"/>
    <xf numFmtId="0" fontId="29" fillId="0" borderId="0"/>
    <xf numFmtId="0" fontId="29" fillId="0" borderId="0"/>
    <xf numFmtId="0" fontId="14" fillId="0" borderId="0"/>
    <xf numFmtId="0" fontId="29" fillId="0" borderId="0"/>
    <xf numFmtId="0" fontId="29" fillId="0" borderId="0"/>
    <xf numFmtId="0" fontId="14" fillId="0" borderId="0"/>
    <xf numFmtId="0" fontId="29" fillId="0" borderId="0"/>
    <xf numFmtId="0" fontId="29" fillId="0" borderId="0"/>
    <xf numFmtId="0" fontId="29" fillId="0" borderId="0"/>
    <xf numFmtId="0" fontId="14" fillId="0" borderId="0"/>
    <xf numFmtId="0" fontId="29" fillId="0" borderId="0"/>
    <xf numFmtId="0" fontId="29" fillId="0" borderId="0"/>
    <xf numFmtId="0" fontId="29" fillId="0" borderId="0"/>
    <xf numFmtId="0" fontId="29" fillId="0" borderId="0"/>
    <xf numFmtId="0" fontId="76" fillId="0" borderId="0"/>
    <xf numFmtId="0" fontId="14" fillId="0" borderId="0"/>
    <xf numFmtId="0" fontId="14" fillId="0" borderId="0"/>
    <xf numFmtId="0" fontId="14" fillId="0" borderId="0"/>
    <xf numFmtId="0" fontId="14" fillId="0" borderId="0"/>
    <xf numFmtId="0" fontId="29" fillId="0" borderId="0"/>
    <xf numFmtId="0" fontId="29" fillId="0" borderId="0"/>
    <xf numFmtId="0" fontId="29" fillId="0" borderId="0"/>
    <xf numFmtId="0" fontId="29" fillId="0" borderId="0"/>
    <xf numFmtId="0" fontId="76" fillId="0" borderId="0"/>
    <xf numFmtId="0" fontId="29" fillId="0" borderId="0"/>
    <xf numFmtId="0" fontId="29" fillId="0" borderId="0"/>
    <xf numFmtId="0" fontId="14" fillId="0" borderId="0"/>
    <xf numFmtId="0" fontId="29" fillId="0" borderId="0"/>
    <xf numFmtId="0" fontId="76" fillId="0" borderId="0"/>
    <xf numFmtId="0" fontId="14" fillId="0" borderId="0"/>
    <xf numFmtId="0" fontId="14" fillId="0" borderId="0"/>
    <xf numFmtId="0" fontId="14" fillId="0" borderId="0"/>
    <xf numFmtId="0" fontId="14" fillId="0" borderId="0"/>
    <xf numFmtId="0" fontId="29" fillId="0" borderId="0"/>
    <xf numFmtId="0" fontId="14" fillId="0" borderId="0"/>
    <xf numFmtId="0" fontId="14" fillId="0" borderId="0"/>
    <xf numFmtId="0" fontId="29" fillId="0" borderId="0"/>
    <xf numFmtId="0" fontId="76" fillId="0" borderId="0"/>
    <xf numFmtId="0" fontId="29" fillId="0" borderId="0"/>
    <xf numFmtId="0" fontId="29" fillId="0" borderId="0"/>
    <xf numFmtId="0" fontId="29" fillId="26" borderId="11" applyNumberFormat="0" applyFont="0" applyAlignment="0" applyProtection="0"/>
    <xf numFmtId="0" fontId="29" fillId="26" borderId="11" applyNumberFormat="0" applyFont="0" applyAlignment="0" applyProtection="0"/>
    <xf numFmtId="0" fontId="76" fillId="26" borderId="11" applyNumberFormat="0" applyFont="0" applyAlignment="0" applyProtection="0"/>
    <xf numFmtId="0" fontId="29" fillId="26" borderId="11" applyNumberFormat="0" applyFont="0" applyAlignment="0" applyProtection="0"/>
    <xf numFmtId="0" fontId="29" fillId="26" borderId="11" applyNumberFormat="0" applyFont="0" applyAlignment="0" applyProtection="0"/>
    <xf numFmtId="0" fontId="29" fillId="26" borderId="11" applyNumberFormat="0" applyFont="0" applyAlignment="0" applyProtection="0"/>
    <xf numFmtId="0" fontId="26" fillId="52" borderId="12" applyNumberFormat="0" applyAlignment="0" applyProtection="0"/>
    <xf numFmtId="0" fontId="26" fillId="52" borderId="12" applyNumberFormat="0" applyAlignment="0" applyProtection="0"/>
    <xf numFmtId="0" fontId="26" fillId="21" borderId="12" applyNumberFormat="0" applyAlignment="0" applyProtection="0"/>
    <xf numFmtId="0" fontId="26" fillId="52" borderId="12" applyNumberFormat="0" applyAlignment="0" applyProtection="0"/>
    <xf numFmtId="0" fontId="26" fillId="52" borderId="12" applyNumberFormat="0" applyAlignment="0" applyProtection="0"/>
    <xf numFmtId="0" fontId="26" fillId="52" borderId="12" applyNumberFormat="0" applyAlignment="0" applyProtection="0"/>
    <xf numFmtId="9"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6" fillId="0" borderId="0" applyFont="0" applyFill="0" applyBorder="0" applyAlignment="0" applyProtection="0"/>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center"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4" borderId="13" applyNumberFormat="0" applyProtection="0">
      <alignment horizontal="left" vertical="top"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center"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37" borderId="13" applyNumberFormat="0" applyProtection="0">
      <alignment horizontal="left" vertical="top"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center"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20" borderId="13" applyNumberFormat="0" applyProtection="0">
      <alignment horizontal="left" vertical="top"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center"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29" fillId="38" borderId="13" applyNumberFormat="0" applyProtection="0">
      <alignment horizontal="left" vertical="top" indent="1"/>
    </xf>
    <xf numFmtId="0" fontId="96" fillId="0" borderId="0" applyNumberFormat="0" applyFill="0" applyBorder="0" applyAlignment="0" applyProtection="0"/>
    <xf numFmtId="0" fontId="96" fillId="0" borderId="0" applyNumberFormat="0" applyFill="0" applyBorder="0" applyAlignment="0" applyProtection="0"/>
    <xf numFmtId="0" fontId="2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79" fillId="0" borderId="74" applyNumberFormat="0" applyFill="0" applyAlignment="0" applyProtection="0"/>
    <xf numFmtId="0" fontId="79" fillId="0" borderId="74" applyNumberFormat="0" applyFill="0" applyAlignment="0" applyProtection="0"/>
    <xf numFmtId="0" fontId="79" fillId="0" borderId="70" applyNumberFormat="0" applyFill="0" applyAlignment="0" applyProtection="0"/>
    <xf numFmtId="0" fontId="79" fillId="0" borderId="74" applyNumberFormat="0" applyFill="0" applyAlignment="0" applyProtection="0"/>
    <xf numFmtId="0" fontId="79" fillId="0" borderId="74" applyNumberFormat="0" applyFill="0" applyAlignment="0" applyProtection="0"/>
    <xf numFmtId="0" fontId="79" fillId="0" borderId="74" applyNumberFormat="0" applyFill="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29" fillId="0" borderId="17" applyNumberFormat="0" applyFill="0" applyBorder="0" applyAlignment="0" applyProtection="0"/>
    <xf numFmtId="0" fontId="14" fillId="0" borderId="0"/>
    <xf numFmtId="43" fontId="100" fillId="0" borderId="0" applyFont="0" applyFill="0" applyBorder="0" applyAlignment="0" applyProtection="0"/>
    <xf numFmtId="9" fontId="100" fillId="0" borderId="0" applyFont="0" applyFill="0" applyBorder="0" applyAlignment="0" applyProtection="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29"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9" fillId="0" borderId="0"/>
    <xf numFmtId="0" fontId="2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29" fillId="0" borderId="0" applyFont="0" applyFill="0" applyBorder="0" applyAlignment="0" applyProtection="0"/>
    <xf numFmtId="9" fontId="29"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29" fillId="0" borderId="0"/>
    <xf numFmtId="0" fontId="29" fillId="0" borderId="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29" fillId="0" borderId="0" applyFont="0" applyFill="0" applyBorder="0" applyAlignment="0" applyProtection="0"/>
    <xf numFmtId="9" fontId="2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29" fillId="0" borderId="0" applyFont="0" applyFill="0" applyBorder="0" applyAlignment="0" applyProtection="0"/>
    <xf numFmtId="9" fontId="2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9" fillId="0" borderId="0" applyFont="0" applyFill="0" applyBorder="0" applyAlignment="0" applyProtection="0"/>
    <xf numFmtId="9" fontId="2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3" fillId="0" borderId="0"/>
    <xf numFmtId="0" fontId="9" fillId="0" borderId="0"/>
    <xf numFmtId="9" fontId="76" fillId="0" borderId="0" applyFont="0" applyFill="0" applyBorder="0" applyAlignment="0" applyProtection="0"/>
    <xf numFmtId="0" fontId="23" fillId="7" borderId="2" applyNumberFormat="0" applyAlignment="0" applyProtection="0"/>
    <xf numFmtId="43" fontId="76" fillId="0" borderId="0" applyFont="0" applyFill="0" applyBorder="0" applyAlignment="0" applyProtection="0"/>
    <xf numFmtId="0" fontId="76"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8" fillId="0" borderId="0"/>
    <xf numFmtId="0" fontId="8" fillId="0" borderId="0"/>
    <xf numFmtId="0" fontId="8" fillId="0" borderId="0"/>
    <xf numFmtId="0" fontId="8" fillId="0" borderId="0"/>
    <xf numFmtId="9" fontId="29" fillId="0" borderId="0" applyFont="0" applyFill="0" applyBorder="0" applyAlignment="0" applyProtection="0"/>
    <xf numFmtId="9" fontId="29" fillId="0" borderId="0" applyFont="0" applyFill="0" applyBorder="0" applyAlignment="0" applyProtection="0"/>
    <xf numFmtId="0" fontId="8" fillId="0" borderId="0"/>
    <xf numFmtId="0" fontId="8" fillId="0" borderId="0"/>
    <xf numFmtId="9" fontId="29"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2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29" fillId="0" borderId="0" applyFont="0" applyFill="0" applyBorder="0" applyAlignment="0" applyProtection="0"/>
    <xf numFmtId="0" fontId="8" fillId="0" borderId="0"/>
    <xf numFmtId="43" fontId="29" fillId="0" borderId="0" applyFont="0" applyFill="0" applyBorder="0" applyAlignment="0" applyProtection="0"/>
    <xf numFmtId="9" fontId="2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9" fontId="2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2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29" fillId="0" borderId="0" applyFont="0" applyFill="0" applyBorder="0" applyAlignment="0" applyProtection="0"/>
    <xf numFmtId="9" fontId="2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9" fillId="0" borderId="0"/>
    <xf numFmtId="9" fontId="29" fillId="0" borderId="0" applyFont="0" applyFill="0" applyBorder="0" applyAlignment="0" applyProtection="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9" fillId="0" borderId="0" applyFont="0" applyFill="0" applyBorder="0" applyAlignment="0" applyProtection="0"/>
    <xf numFmtId="9" fontId="2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9" fillId="0" borderId="0" applyFont="0" applyFill="0" applyBorder="0" applyAlignment="0" applyProtection="0"/>
    <xf numFmtId="9" fontId="2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9" fontId="76" fillId="0" borderId="0" applyFont="0" applyFill="0" applyBorder="0" applyAlignment="0" applyProtection="0"/>
    <xf numFmtId="43" fontId="76" fillId="0" borderId="0" applyFont="0" applyFill="0" applyBorder="0" applyAlignment="0" applyProtection="0"/>
    <xf numFmtId="0" fontId="76" fillId="0" borderId="0"/>
    <xf numFmtId="9" fontId="76" fillId="0" borderId="0" applyFont="0" applyFill="0" applyBorder="0" applyAlignment="0" applyProtection="0"/>
    <xf numFmtId="43" fontId="76" fillId="0" borderId="0" applyFont="0" applyFill="0" applyBorder="0" applyAlignment="0" applyProtection="0"/>
    <xf numFmtId="0" fontId="23" fillId="7" borderId="2" applyNumberFormat="0" applyAlignment="0" applyProtection="0"/>
    <xf numFmtId="0" fontId="76" fillId="0" borderId="0"/>
    <xf numFmtId="0" fontId="23" fillId="7" borderId="2" applyNumberFormat="0" applyAlignment="0" applyProtection="0"/>
    <xf numFmtId="43"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xf numFmtId="43" fontId="29" fillId="0" borderId="0" applyFont="0" applyFill="0" applyBorder="0" applyAlignment="0" applyProtection="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0" fontId="29" fillId="0" borderId="0"/>
    <xf numFmtId="43" fontId="29" fillId="0" borderId="0" applyFont="0" applyFill="0" applyBorder="0" applyAlignment="0" applyProtection="0"/>
    <xf numFmtId="0" fontId="29" fillId="0" borderId="0"/>
    <xf numFmtId="43" fontId="29" fillId="0" borderId="0" applyFont="0" applyFill="0" applyBorder="0" applyAlignment="0" applyProtection="0"/>
    <xf numFmtId="0" fontId="29" fillId="0" borderId="0"/>
    <xf numFmtId="9" fontId="29" fillId="0" borderId="0" applyFont="0" applyFill="0" applyBorder="0" applyAlignment="0" applyProtection="0"/>
    <xf numFmtId="43" fontId="29" fillId="0" borderId="0" applyFont="0" applyFill="0" applyBorder="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9" fillId="0" borderId="0" applyFont="0" applyFill="0" applyBorder="0" applyAlignment="0" applyProtection="0"/>
    <xf numFmtId="9" fontId="2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1" borderId="2" applyNumberFormat="0" applyAlignment="0" applyProtection="0"/>
    <xf numFmtId="0" fontId="19" fillId="22" borderId="3" applyNumberFormat="0" applyAlignment="0" applyProtection="0"/>
    <xf numFmtId="43" fontId="76"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77" fillId="0" borderId="69" applyNumberFormat="0" applyFill="0" applyAlignment="0" applyProtection="0"/>
    <xf numFmtId="0" fontId="78"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4" fillId="0" borderId="10" applyNumberFormat="0" applyFill="0" applyAlignment="0" applyProtection="0"/>
    <xf numFmtId="0" fontId="25" fillId="25" borderId="0" applyNumberFormat="0" applyBorder="0" applyAlignment="0" applyProtection="0"/>
    <xf numFmtId="0" fontId="76" fillId="26" borderId="11" applyNumberFormat="0" applyFont="0" applyAlignment="0" applyProtection="0"/>
    <xf numFmtId="0" fontId="26" fillId="21" borderId="12" applyNumberFormat="0" applyAlignment="0" applyProtection="0"/>
    <xf numFmtId="0" fontId="27" fillId="0" borderId="0" applyNumberFormat="0" applyFill="0" applyBorder="0" applyAlignment="0" applyProtection="0"/>
    <xf numFmtId="0" fontId="79" fillId="0" borderId="70" applyNumberFormat="0" applyFill="0" applyAlignment="0" applyProtection="0"/>
    <xf numFmtId="0" fontId="2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6" fillId="0" borderId="0"/>
    <xf numFmtId="170" fontId="29" fillId="42" borderId="12" applyNumberFormat="0" applyProtection="0">
      <alignment horizontal="left" vertical="center" indent="1"/>
    </xf>
    <xf numFmtId="4" fontId="31" fillId="39" borderId="12" applyNumberFormat="0" applyProtection="0">
      <alignment horizontal="right" vertical="center"/>
    </xf>
    <xf numFmtId="170" fontId="31" fillId="24" borderId="13" applyNumberFormat="0" applyProtection="0">
      <alignment horizontal="left" vertical="top" indent="1"/>
    </xf>
    <xf numFmtId="4" fontId="56" fillId="24" borderId="13" applyNumberFormat="0" applyProtection="0">
      <alignment vertical="center"/>
    </xf>
    <xf numFmtId="4" fontId="31" fillId="24" borderId="13" applyNumberFormat="0" applyProtection="0">
      <alignment vertical="center"/>
    </xf>
    <xf numFmtId="170" fontId="29" fillId="38" borderId="13" applyNumberFormat="0" applyProtection="0">
      <alignment horizontal="left" vertical="top" indent="1"/>
    </xf>
    <xf numFmtId="170" fontId="29" fillId="38" borderId="13" applyNumberFormat="0" applyProtection="0">
      <alignment horizontal="left" vertical="top" indent="1"/>
    </xf>
    <xf numFmtId="170" fontId="29" fillId="38" borderId="13" applyNumberFormat="0" applyProtection="0">
      <alignment horizontal="left" vertical="top" indent="1"/>
    </xf>
    <xf numFmtId="170" fontId="55" fillId="0" borderId="9" applyNumberFormat="0" applyProtection="0">
      <alignment horizontal="left" vertical="center" indent="2"/>
    </xf>
    <xf numFmtId="170" fontId="55" fillId="0" borderId="9" applyNumberFormat="0" applyProtection="0">
      <alignment horizontal="left" vertical="center" indent="2"/>
    </xf>
    <xf numFmtId="170" fontId="29" fillId="20" borderId="13" applyNumberFormat="0" applyProtection="0">
      <alignment horizontal="left" vertical="top" indent="1"/>
    </xf>
    <xf numFmtId="170" fontId="29" fillId="20" borderId="13" applyNumberFormat="0" applyProtection="0">
      <alignment horizontal="left" vertical="top" indent="1"/>
    </xf>
    <xf numFmtId="170" fontId="29" fillId="20" borderId="13" applyNumberFormat="0" applyProtection="0">
      <alignment horizontal="left" vertical="top" indent="1"/>
    </xf>
    <xf numFmtId="170" fontId="55" fillId="0" borderId="9" applyNumberFormat="0" applyProtection="0">
      <alignment horizontal="left" vertical="center" indent="2"/>
    </xf>
    <xf numFmtId="170" fontId="29" fillId="37" borderId="13" applyNumberFormat="0" applyProtection="0">
      <alignment horizontal="left" vertical="top" indent="1"/>
    </xf>
    <xf numFmtId="170" fontId="29" fillId="37" borderId="13" applyNumberFormat="0" applyProtection="0">
      <alignment horizontal="left" vertical="top" indent="1"/>
    </xf>
    <xf numFmtId="170" fontId="29" fillId="37" borderId="13" applyNumberFormat="0" applyProtection="0">
      <alignment horizontal="left" vertical="top" indent="1"/>
    </xf>
    <xf numFmtId="170" fontId="55" fillId="0" borderId="9" applyNumberFormat="0" applyProtection="0">
      <alignment horizontal="left" vertical="center" indent="2"/>
    </xf>
    <xf numFmtId="170" fontId="30" fillId="27" borderId="13" applyNumberFormat="0" applyProtection="0">
      <alignment horizontal="left" vertical="top" indent="1"/>
    </xf>
    <xf numFmtId="170" fontId="29" fillId="0" borderId="0"/>
    <xf numFmtId="170" fontId="16" fillId="13" borderId="0" applyNumberFormat="0" applyBorder="0" applyAlignment="0" applyProtection="0"/>
    <xf numFmtId="170" fontId="16" fillId="9" borderId="0" applyNumberFormat="0" applyBorder="0" applyAlignment="0" applyProtection="0"/>
    <xf numFmtId="170" fontId="15" fillId="2" borderId="0" applyNumberFormat="0" applyBorder="0" applyAlignment="0" applyProtection="0"/>
    <xf numFmtId="170" fontId="66" fillId="0" borderId="0"/>
    <xf numFmtId="170" fontId="29" fillId="0" borderId="0"/>
    <xf numFmtId="170" fontId="55" fillId="0" borderId="9" applyNumberFormat="0" applyProtection="0">
      <alignment horizontal="left" vertical="center" indent="2"/>
    </xf>
    <xf numFmtId="170" fontId="29" fillId="34" borderId="13" applyNumberFormat="0" applyProtection="0">
      <alignment horizontal="left" vertical="top" indent="1"/>
    </xf>
    <xf numFmtId="170" fontId="55" fillId="0" borderId="9" applyNumberFormat="0" applyProtection="0">
      <alignment horizontal="left" vertical="center" indent="2"/>
    </xf>
    <xf numFmtId="170" fontId="55" fillId="0" borderId="9" applyNumberFormat="0" applyProtection="0">
      <alignment horizontal="left" vertical="center" indent="2"/>
    </xf>
    <xf numFmtId="170" fontId="29" fillId="34" borderId="13" applyNumberFormat="0" applyProtection="0">
      <alignment horizontal="left" vertical="top" indent="1"/>
    </xf>
    <xf numFmtId="170" fontId="29" fillId="34" borderId="13" applyNumberFormat="0" applyProtection="0">
      <alignment horizontal="left" vertical="top" indent="1"/>
    </xf>
    <xf numFmtId="170" fontId="51" fillId="36" borderId="9" applyNumberFormat="0" applyProtection="0">
      <alignment horizontal="left" vertical="center" indent="2"/>
    </xf>
    <xf numFmtId="4" fontId="51" fillId="0" borderId="0" applyNumberFormat="0" applyProtection="0">
      <alignment horizontal="left" vertical="center" indent="1"/>
    </xf>
    <xf numFmtId="4" fontId="54" fillId="35" borderId="14">
      <alignment horizontal="left" vertical="center" indent="1"/>
    </xf>
    <xf numFmtId="4" fontId="53" fillId="21" borderId="13" applyNumberFormat="0" applyProtection="0">
      <alignment horizontal="center" vertical="center"/>
    </xf>
    <xf numFmtId="4" fontId="52" fillId="34" borderId="0" applyNumberFormat="0" applyProtection="0">
      <alignment horizontal="left" vertical="center" indent="1"/>
    </xf>
    <xf numFmtId="4" fontId="31" fillId="0" borderId="9" applyNumberFormat="0" applyProtection="0">
      <alignment horizontal="left" vertical="center" indent="1"/>
    </xf>
    <xf numFmtId="4" fontId="30" fillId="0" borderId="9" applyNumberFormat="0" applyProtection="0">
      <alignment horizontal="left" vertical="center" indent="1"/>
    </xf>
    <xf numFmtId="4" fontId="51" fillId="31" borderId="9" applyNumberFormat="0" applyProtection="0">
      <alignment horizontal="left" vertical="center"/>
    </xf>
    <xf numFmtId="4" fontId="31" fillId="27" borderId="12" applyNumberFormat="0" applyProtection="0">
      <alignment horizontal="left" vertical="center" indent="1"/>
    </xf>
    <xf numFmtId="9" fontId="29" fillId="0" borderId="0" applyFont="0" applyFill="0" applyBorder="0" applyAlignment="0" applyProtection="0"/>
    <xf numFmtId="9" fontId="29" fillId="0" borderId="0" applyFont="0" applyFill="0" applyBorder="0" applyAlignment="0" applyProtection="0"/>
    <xf numFmtId="170" fontId="26" fillId="21" borderId="12" applyNumberFormat="0" applyAlignment="0" applyProtection="0"/>
    <xf numFmtId="170" fontId="29" fillId="0" borderId="0"/>
    <xf numFmtId="0" fontId="29" fillId="0" borderId="0"/>
    <xf numFmtId="170" fontId="55" fillId="0" borderId="0"/>
    <xf numFmtId="170" fontId="29" fillId="0" borderId="0"/>
    <xf numFmtId="0" fontId="29" fillId="0" borderId="0"/>
    <xf numFmtId="170" fontId="25" fillId="25" borderId="0" applyNumberFormat="0" applyBorder="0" applyAlignment="0" applyProtection="0"/>
    <xf numFmtId="170" fontId="24" fillId="0" borderId="10" applyNumberFormat="0" applyFill="0" applyAlignment="0" applyProtection="0"/>
    <xf numFmtId="170" fontId="23" fillId="7" borderId="2" applyNumberFormat="0" applyAlignment="0" applyProtection="0"/>
    <xf numFmtId="170" fontId="23" fillId="7" borderId="2" applyNumberFormat="0" applyAlignment="0" applyProtection="0"/>
    <xf numFmtId="170" fontId="23" fillId="7" borderId="2" applyNumberFormat="0" applyAlignment="0" applyProtection="0"/>
    <xf numFmtId="170" fontId="39" fillId="0" borderId="8" applyNumberFormat="0" applyFill="0" applyAlignment="0" applyProtection="0"/>
    <xf numFmtId="170" fontId="22" fillId="0" borderId="0" applyNumberFormat="0" applyFill="0" applyBorder="0" applyAlignment="0" applyProtection="0"/>
    <xf numFmtId="170" fontId="22" fillId="0" borderId="7" applyNumberFormat="0" applyFill="0" applyAlignment="0" applyProtection="0"/>
    <xf numFmtId="170" fontId="33" fillId="0" borderId="0" applyNumberFormat="0" applyFont="0" applyFill="0" applyBorder="0" applyProtection="0"/>
    <xf numFmtId="170" fontId="33" fillId="0" borderId="0" applyNumberFormat="0" applyFont="0" applyFill="0" applyBorder="0" applyProtection="0"/>
    <xf numFmtId="170" fontId="38" fillId="0" borderId="0" applyNumberFormat="0" applyFont="0" applyFill="0" applyBorder="0" applyProtection="0"/>
    <xf numFmtId="170" fontId="33" fillId="0" borderId="5">
      <alignment horizontal="left" vertical="center"/>
    </xf>
    <xf numFmtId="170" fontId="37" fillId="0" borderId="0" applyNumberFormat="0" applyFill="0" applyBorder="0" applyAlignment="0" applyProtection="0"/>
    <xf numFmtId="170" fontId="20" fillId="0" borderId="0" applyNumberForma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19" fillId="22" borderId="3" applyNumberFormat="0" applyAlignment="0" applyProtection="0"/>
    <xf numFmtId="170" fontId="18" fillId="21" borderId="2" applyNumberFormat="0" applyAlignment="0" applyProtection="0"/>
    <xf numFmtId="170" fontId="17" fillId="3" borderId="0" applyNumberFormat="0" applyBorder="0" applyAlignment="0" applyProtection="0"/>
    <xf numFmtId="170" fontId="16" fillId="19" borderId="0" applyNumberFormat="0" applyBorder="0" applyAlignment="0" applyProtection="0"/>
    <xf numFmtId="170" fontId="16" fillId="14" borderId="0" applyNumberFormat="0" applyBorder="0" applyAlignment="0" applyProtection="0"/>
    <xf numFmtId="170" fontId="16" fillId="13" borderId="0" applyNumberFormat="0" applyBorder="0" applyAlignment="0" applyProtection="0"/>
    <xf numFmtId="170" fontId="16" fillId="18" borderId="0" applyNumberFormat="0" applyBorder="0" applyAlignment="0" applyProtection="0"/>
    <xf numFmtId="170" fontId="16" fillId="17" borderId="0" applyNumberFormat="0" applyBorder="0" applyAlignment="0" applyProtection="0"/>
    <xf numFmtId="170" fontId="16" fillId="16" borderId="0" applyNumberFormat="0" applyBorder="0" applyAlignment="0" applyProtection="0"/>
    <xf numFmtId="170" fontId="16" fillId="15" borderId="0" applyNumberFormat="0" applyBorder="0" applyAlignment="0" applyProtection="0"/>
    <xf numFmtId="170" fontId="16" fillId="14" borderId="0" applyNumberFormat="0" applyBorder="0" applyAlignment="0" applyProtection="0"/>
    <xf numFmtId="170" fontId="15" fillId="8" borderId="0" applyNumberFormat="0" applyBorder="0" applyAlignment="0" applyProtection="0"/>
    <xf numFmtId="170" fontId="16" fillId="12" borderId="0" applyNumberFormat="0" applyBorder="0" applyAlignment="0" applyProtection="0"/>
    <xf numFmtId="170" fontId="15" fillId="11" borderId="0" applyNumberFormat="0" applyBorder="0" applyAlignment="0" applyProtection="0"/>
    <xf numFmtId="170" fontId="15" fillId="10" borderId="0" applyNumberFormat="0" applyBorder="0" applyAlignment="0" applyProtection="0"/>
    <xf numFmtId="170" fontId="15" fillId="6" borderId="0" applyNumberFormat="0" applyBorder="0" applyAlignment="0" applyProtection="0"/>
    <xf numFmtId="170" fontId="15" fillId="5" borderId="0" applyNumberFormat="0" applyBorder="0" applyAlignment="0" applyProtection="0"/>
    <xf numFmtId="170" fontId="15" fillId="4" borderId="0" applyNumberFormat="0" applyBorder="0" applyAlignment="0" applyProtection="0"/>
    <xf numFmtId="170" fontId="15" fillId="3" borderId="0" applyNumberFormat="0" applyBorder="0" applyAlignment="0" applyProtection="0"/>
    <xf numFmtId="170" fontId="29" fillId="34" borderId="13" applyNumberFormat="0" applyProtection="0">
      <alignment horizontal="left" vertical="top" indent="1"/>
    </xf>
    <xf numFmtId="170" fontId="51" fillId="36" borderId="9" applyNumberFormat="0" applyProtection="0">
      <alignment horizontal="left" vertical="center" indent="2"/>
    </xf>
    <xf numFmtId="170" fontId="51" fillId="36" borderId="9" applyNumberFormat="0" applyProtection="0">
      <alignment horizontal="left" vertical="center" indent="2"/>
    </xf>
    <xf numFmtId="4" fontId="51" fillId="0" borderId="0" applyNumberFormat="0" applyProtection="0">
      <alignment horizontal="left" vertical="center" indent="1"/>
    </xf>
    <xf numFmtId="4" fontId="31" fillId="27" borderId="12" applyNumberFormat="0" applyProtection="0">
      <alignment vertical="center"/>
    </xf>
    <xf numFmtId="9" fontId="29" fillId="0" borderId="0" applyFont="0" applyFill="0" applyBorder="0" applyAlignment="0" applyProtection="0"/>
    <xf numFmtId="0" fontId="29" fillId="0" borderId="0"/>
    <xf numFmtId="170" fontId="29" fillId="26" borderId="11" applyNumberFormat="0" applyFont="0" applyAlignment="0" applyProtection="0"/>
    <xf numFmtId="170" fontId="29" fillId="0" borderId="0"/>
    <xf numFmtId="170" fontId="55" fillId="0" borderId="0"/>
    <xf numFmtId="170" fontId="38" fillId="0" borderId="0" applyNumberFormat="0" applyFont="0" applyFill="0" applyBorder="0" applyProtection="0"/>
    <xf numFmtId="170" fontId="33" fillId="0" borderId="4" applyNumberFormat="0" applyAlignment="0" applyProtection="0">
      <alignment horizontal="left" vertical="center"/>
    </xf>
    <xf numFmtId="170" fontId="21" fillId="4" borderId="0" applyNumberFormat="0" applyBorder="0" applyAlignment="0" applyProtection="0"/>
    <xf numFmtId="17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0" fontId="15" fillId="5" borderId="0" applyNumberFormat="0" applyBorder="0" applyAlignment="0" applyProtection="0"/>
    <xf numFmtId="170" fontId="15" fillId="8" borderId="0" applyNumberFormat="0" applyBorder="0" applyAlignment="0" applyProtection="0"/>
    <xf numFmtId="170" fontId="15" fillId="9" borderId="0" applyNumberFormat="0" applyBorder="0" applyAlignment="0" applyProtection="0"/>
    <xf numFmtId="170" fontId="66" fillId="0" borderId="0"/>
    <xf numFmtId="4" fontId="56" fillId="40" borderId="13" applyNumberFormat="0" applyProtection="0">
      <alignment horizontal="right" vertical="center"/>
    </xf>
    <xf numFmtId="170" fontId="31" fillId="24" borderId="13" applyNumberFormat="0" applyProtection="0">
      <alignment horizontal="left" vertical="top" indent="1"/>
    </xf>
    <xf numFmtId="4" fontId="46" fillId="0" borderId="0" applyNumberFormat="0" applyProtection="0">
      <alignment horizontal="left" vertical="center" indent="1"/>
    </xf>
    <xf numFmtId="170" fontId="29" fillId="38" borderId="13" applyNumberFormat="0" applyProtection="0">
      <alignment horizontal="left" vertical="top" indent="1"/>
    </xf>
    <xf numFmtId="170" fontId="29" fillId="38" borderId="13" applyNumberFormat="0" applyProtection="0">
      <alignment horizontal="left" vertical="top" indent="1"/>
    </xf>
    <xf numFmtId="170" fontId="55" fillId="0" borderId="9" applyNumberFormat="0" applyProtection="0">
      <alignment horizontal="left" vertical="center" indent="2"/>
    </xf>
    <xf numFmtId="170" fontId="29" fillId="20" borderId="13" applyNumberFormat="0" applyProtection="0">
      <alignment horizontal="left" vertical="top" indent="1"/>
    </xf>
    <xf numFmtId="170" fontId="29" fillId="20" borderId="13" applyNumberFormat="0" applyProtection="0">
      <alignment horizontal="left" vertical="top" indent="1"/>
    </xf>
    <xf numFmtId="170" fontId="55" fillId="0" borderId="9" applyNumberFormat="0" applyProtection="0">
      <alignment horizontal="left" vertical="center" indent="2"/>
    </xf>
    <xf numFmtId="170" fontId="29" fillId="37" borderId="13" applyNumberFormat="0" applyProtection="0">
      <alignment horizontal="left" vertical="top" indent="1"/>
    </xf>
    <xf numFmtId="170" fontId="29" fillId="37" borderId="13" applyNumberFormat="0" applyProtection="0">
      <alignment horizontal="left" vertical="top" indent="1"/>
    </xf>
    <xf numFmtId="170" fontId="29" fillId="34" borderId="13" applyNumberFormat="0" applyProtection="0">
      <alignment horizontal="left" vertical="top" indent="1"/>
    </xf>
    <xf numFmtId="4" fontId="48" fillId="27" borderId="13" applyNumberFormat="0" applyProtection="0">
      <alignment vertical="center"/>
    </xf>
    <xf numFmtId="170" fontId="16" fillId="10" borderId="0" applyNumberFormat="0" applyBorder="0" applyAlignment="0" applyProtection="0"/>
    <xf numFmtId="170" fontId="15" fillId="7" borderId="0" applyNumberFormat="0" applyBorder="0" applyAlignment="0" applyProtection="0"/>
    <xf numFmtId="0" fontId="104" fillId="0" borderId="0"/>
    <xf numFmtId="170" fontId="66" fillId="0" borderId="0"/>
    <xf numFmtId="170" fontId="51" fillId="43" borderId="9" applyNumberFormat="0" applyProtection="0">
      <alignment horizontal="center" vertical="top" wrapText="1"/>
    </xf>
    <xf numFmtId="4" fontId="61" fillId="35" borderId="15">
      <alignment vertical="center"/>
    </xf>
    <xf numFmtId="4" fontId="62" fillId="35" borderId="15">
      <alignment vertical="center"/>
    </xf>
    <xf numFmtId="4" fontId="63" fillId="24" borderId="15">
      <alignment horizontal="left" vertical="center" indent="1"/>
    </xf>
    <xf numFmtId="4" fontId="44" fillId="0" borderId="0" applyNumberFormat="0" applyProtection="0">
      <alignment vertical="center"/>
    </xf>
    <xf numFmtId="4" fontId="34" fillId="0" borderId="13" applyNumberFormat="0" applyProtection="0">
      <alignment horizontal="right" vertical="center"/>
    </xf>
    <xf numFmtId="170" fontId="42" fillId="0" borderId="0" applyNumberFormat="0" applyFont="0" applyFill="0" applyBorder="0" applyAlignment="0" applyProtection="0"/>
    <xf numFmtId="170" fontId="27" fillId="0" borderId="0" applyNumberFormat="0" applyFill="0" applyBorder="0" applyAlignment="0" applyProtection="0"/>
    <xf numFmtId="170" fontId="29" fillId="0" borderId="17" applyNumberFormat="0" applyFill="0" applyBorder="0" applyAlignment="0" applyProtection="0"/>
    <xf numFmtId="170" fontId="29" fillId="0" borderId="17" applyNumberFormat="0" applyFill="0" applyBorder="0" applyAlignment="0" applyProtection="0"/>
    <xf numFmtId="170" fontId="29" fillId="0" borderId="17" applyNumberFormat="0" applyFill="0" applyBorder="0" applyAlignment="0" applyProtection="0"/>
    <xf numFmtId="170" fontId="29" fillId="0" borderId="17" applyNumberFormat="0" applyFill="0" applyBorder="0" applyAlignment="0" applyProtection="0"/>
    <xf numFmtId="0" fontId="104" fillId="0" borderId="0"/>
    <xf numFmtId="170" fontId="28" fillId="0" borderId="0" applyNumberForma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38" fillId="0" borderId="0" applyNumberFormat="0" applyFont="0" applyFill="0" applyBorder="0" applyProtection="0"/>
    <xf numFmtId="0" fontId="33" fillId="0" borderId="0" applyNumberFormat="0" applyFon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17" applyNumberFormat="0" applyFill="0" applyBorder="0" applyAlignment="0" applyProtection="0"/>
    <xf numFmtId="0" fontId="5" fillId="0" borderId="0"/>
    <xf numFmtId="9" fontId="2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3" fillId="7" borderId="2" applyNumberFormat="0" applyAlignment="0" applyProtection="0"/>
    <xf numFmtId="43" fontId="76" fillId="0" borderId="0" applyFont="0" applyFill="0" applyBorder="0" applyAlignment="0" applyProtection="0"/>
    <xf numFmtId="9" fontId="76" fillId="0" borderId="0" applyFont="0" applyFill="0" applyBorder="0" applyAlignment="0" applyProtection="0"/>
    <xf numFmtId="0" fontId="76" fillId="0" borderId="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96" fillId="0" borderId="0" applyNumberFormat="0" applyFill="0" applyBorder="0" applyAlignment="0" applyProtection="0"/>
    <xf numFmtId="0" fontId="29" fillId="8" borderId="13" applyNumberFormat="0" applyProtection="0">
      <alignment horizontal="left" vertical="center" indent="1"/>
    </xf>
    <xf numFmtId="0" fontId="29" fillId="87" borderId="13" applyNumberFormat="0" applyProtection="0">
      <alignment horizontal="left" vertical="center" indent="1"/>
    </xf>
    <xf numFmtId="0" fontId="123" fillId="104" borderId="2" applyNumberFormat="0" applyAlignment="0" applyProtection="0"/>
    <xf numFmtId="177" fontId="29" fillId="0" borderId="0" applyFont="0" applyFill="0" applyBorder="0" applyAlignment="0" applyProtection="0"/>
    <xf numFmtId="0" fontId="79" fillId="105" borderId="0" applyNumberFormat="0" applyBorder="0" applyAlignment="0" applyProtection="0"/>
    <xf numFmtId="0" fontId="124" fillId="0" borderId="0" applyNumberFormat="0" applyFill="0" applyBorder="0" applyAlignment="0" applyProtection="0"/>
    <xf numFmtId="0" fontId="95" fillId="0" borderId="92" applyNumberFormat="0" applyFill="0" applyAlignment="0" applyProtection="0"/>
    <xf numFmtId="0" fontId="26" fillId="104" borderId="12" applyNumberFormat="0" applyAlignment="0" applyProtection="0"/>
    <xf numFmtId="0" fontId="29" fillId="8" borderId="13" applyNumberFormat="0" applyProtection="0">
      <alignment horizontal="left" vertical="top" indent="1"/>
    </xf>
    <xf numFmtId="0" fontId="29" fillId="51" borderId="13" applyNumberFormat="0" applyProtection="0">
      <alignment horizontal="left" vertical="top" indent="1"/>
    </xf>
    <xf numFmtId="0" fontId="4" fillId="65" borderId="0" applyNumberFormat="0" applyBorder="0" applyAlignment="0" applyProtection="0"/>
    <xf numFmtId="4" fontId="31" fillId="87" borderId="13" applyNumberFormat="0" applyProtection="0">
      <alignment horizontal="left" vertical="center" indent="1"/>
    </xf>
    <xf numFmtId="4" fontId="31" fillId="40" borderId="13" applyNumberFormat="0" applyProtection="0">
      <alignment horizontal="right" vertical="center"/>
    </xf>
    <xf numFmtId="0" fontId="31" fillId="87" borderId="13" applyNumberFormat="0" applyProtection="0">
      <alignment horizontal="left" vertical="top" indent="1"/>
    </xf>
    <xf numFmtId="0" fontId="31" fillId="26" borderId="13" applyNumberFormat="0" applyProtection="0">
      <alignment horizontal="left" vertical="top" indent="1"/>
    </xf>
    <xf numFmtId="0" fontId="4" fillId="78" borderId="0" applyNumberFormat="0" applyBorder="0" applyAlignment="0" applyProtection="0"/>
    <xf numFmtId="4" fontId="31" fillId="87" borderId="0" applyNumberFormat="0" applyProtection="0">
      <alignment horizontal="left" vertical="center" indent="1"/>
    </xf>
    <xf numFmtId="0" fontId="79" fillId="0" borderId="95" applyNumberFormat="0" applyFill="0" applyAlignment="0" applyProtection="0"/>
    <xf numFmtId="0" fontId="120" fillId="83" borderId="0" applyNumberFormat="0" applyBorder="0" applyAlignment="0" applyProtection="0"/>
    <xf numFmtId="0" fontId="4" fillId="81" borderId="0" applyNumberFormat="0" applyBorder="0" applyAlignment="0" applyProtection="0"/>
    <xf numFmtId="0" fontId="4" fillId="77" borderId="0" applyNumberFormat="0" applyBorder="0" applyAlignment="0" applyProtection="0"/>
    <xf numFmtId="4" fontId="30" fillId="25" borderId="13" applyNumberFormat="0" applyProtection="0">
      <alignment horizontal="left" vertical="center" indent="1"/>
    </xf>
    <xf numFmtId="4" fontId="31" fillId="87" borderId="13" applyNumberFormat="0" applyProtection="0">
      <alignment horizontal="right" vertical="center"/>
    </xf>
    <xf numFmtId="4" fontId="56" fillId="26" borderId="13" applyNumberFormat="0" applyProtection="0">
      <alignment vertical="center"/>
    </xf>
    <xf numFmtId="0" fontId="4" fillId="66" borderId="0" applyNumberFormat="0" applyBorder="0" applyAlignment="0" applyProtection="0"/>
    <xf numFmtId="0" fontId="4" fillId="73" borderId="0" applyNumberFormat="0" applyBorder="0" applyAlignment="0" applyProtection="0"/>
    <xf numFmtId="0" fontId="120" fillId="80" borderId="0" applyNumberFormat="0" applyBorder="0" applyAlignment="0" applyProtection="0"/>
    <xf numFmtId="0" fontId="120" fillId="71" borderId="0" applyNumberFormat="0" applyBorder="0" applyAlignment="0" applyProtection="0"/>
    <xf numFmtId="0" fontId="120" fillId="67" borderId="0" applyNumberFormat="0" applyBorder="0" applyAlignment="0" applyProtection="0"/>
    <xf numFmtId="4" fontId="52" fillId="51" borderId="0" applyNumberFormat="0" applyProtection="0">
      <alignment horizontal="left" vertical="center" indent="1"/>
    </xf>
    <xf numFmtId="0" fontId="29" fillId="52" borderId="9" applyNumberFormat="0">
      <protection locked="0"/>
    </xf>
    <xf numFmtId="0" fontId="120" fillId="79" borderId="0" applyNumberFormat="0" applyBorder="0" applyAlignment="0" applyProtection="0"/>
    <xf numFmtId="0" fontId="4" fillId="82" borderId="0" applyNumberFormat="0" applyBorder="0" applyAlignment="0" applyProtection="0"/>
    <xf numFmtId="0" fontId="109" fillId="53" borderId="0" applyNumberFormat="0" applyBorder="0" applyAlignment="0" applyProtection="0"/>
    <xf numFmtId="0" fontId="120" fillId="72" borderId="0" applyNumberFormat="0" applyBorder="0" applyAlignment="0" applyProtection="0"/>
    <xf numFmtId="0" fontId="120" fillId="64" borderId="0" applyNumberFormat="0" applyBorder="0" applyAlignment="0" applyProtection="0"/>
    <xf numFmtId="0" fontId="29" fillId="51" borderId="13" applyNumberFormat="0" applyProtection="0">
      <alignment horizontal="left" vertical="center" indent="1"/>
    </xf>
    <xf numFmtId="0" fontId="29" fillId="87" borderId="13" applyNumberFormat="0" applyProtection="0">
      <alignment horizontal="left" vertical="top" indent="1"/>
    </xf>
    <xf numFmtId="0" fontId="29" fillId="40" borderId="13" applyNumberFormat="0" applyProtection="0">
      <alignment horizontal="left" vertical="top" indent="1"/>
    </xf>
    <xf numFmtId="4" fontId="34" fillId="40" borderId="13" applyNumberFormat="0" applyProtection="0">
      <alignment horizontal="right" vertical="center"/>
    </xf>
    <xf numFmtId="0" fontId="4" fillId="69" borderId="0" applyNumberFormat="0" applyBorder="0" applyAlignment="0" applyProtection="0"/>
    <xf numFmtId="0" fontId="120" fillId="76" borderId="0" applyNumberFormat="0" applyBorder="0" applyAlignment="0" applyProtection="0"/>
    <xf numFmtId="0" fontId="120" fillId="60" borderId="0" applyNumberFormat="0" applyBorder="0" applyAlignment="0" applyProtection="0"/>
    <xf numFmtId="0" fontId="112" fillId="56" borderId="85" applyNumberFormat="0" applyAlignment="0" applyProtection="0"/>
    <xf numFmtId="0" fontId="116" fillId="58" borderId="88" applyNumberFormat="0" applyAlignment="0" applyProtection="0"/>
    <xf numFmtId="0" fontId="114" fillId="57" borderId="85" applyNumberFormat="0" applyAlignment="0" applyProtection="0"/>
    <xf numFmtId="4" fontId="31" fillId="26" borderId="13" applyNumberFormat="0" applyProtection="0">
      <alignment horizontal="left" vertical="center" indent="1"/>
    </xf>
    <xf numFmtId="4" fontId="127" fillId="110" borderId="0" applyNumberFormat="0" applyProtection="0">
      <alignment horizontal="left" vertical="center" indent="1"/>
    </xf>
    <xf numFmtId="0" fontId="4" fillId="61" borderId="0" applyNumberFormat="0" applyBorder="0" applyAlignment="0" applyProtection="0"/>
    <xf numFmtId="0" fontId="120" fillId="75" borderId="0" applyNumberFormat="0" applyBorder="0" applyAlignment="0" applyProtection="0"/>
    <xf numFmtId="0" fontId="118" fillId="0" borderId="0" applyNumberFormat="0" applyFill="0" applyBorder="0" applyAlignment="0" applyProtection="0"/>
    <xf numFmtId="0" fontId="110" fillId="54" borderId="0" applyNumberFormat="0" applyBorder="0" applyAlignment="0" applyProtection="0"/>
    <xf numFmtId="0" fontId="115" fillId="0" borderId="87" applyNumberFormat="0" applyFill="0" applyAlignment="0" applyProtection="0"/>
    <xf numFmtId="0" fontId="108" fillId="0" borderId="84" applyNumberFormat="0" applyFill="0" applyAlignment="0" applyProtection="0"/>
    <xf numFmtId="0" fontId="107" fillId="0" borderId="83" applyNumberFormat="0" applyFill="0" applyAlignment="0" applyProtection="0"/>
    <xf numFmtId="0" fontId="96" fillId="0" borderId="0" applyNumberFormat="0" applyFill="0" applyBorder="0" applyAlignment="0" applyProtection="0"/>
    <xf numFmtId="0" fontId="4" fillId="0" borderId="0"/>
    <xf numFmtId="0" fontId="4" fillId="70" borderId="0" applyNumberFormat="0" applyBorder="0" applyAlignment="0" applyProtection="0"/>
    <xf numFmtId="0" fontId="108" fillId="0" borderId="0" applyNumberFormat="0" applyFill="0" applyBorder="0" applyAlignment="0" applyProtection="0"/>
    <xf numFmtId="0" fontId="106" fillId="0" borderId="82" applyNumberFormat="0" applyFill="0" applyAlignment="0" applyProtection="0"/>
    <xf numFmtId="0" fontId="4" fillId="62" borderId="0" applyNumberFormat="0" applyBorder="0" applyAlignment="0" applyProtection="0"/>
    <xf numFmtId="0" fontId="4" fillId="74" borderId="0" applyNumberFormat="0" applyBorder="0" applyAlignment="0" applyProtection="0"/>
    <xf numFmtId="0" fontId="120" fillId="63" borderId="0" applyNumberFormat="0" applyBorder="0" applyAlignment="0" applyProtection="0"/>
    <xf numFmtId="0" fontId="120" fillId="68" borderId="0" applyNumberFormat="0" applyBorder="0" applyAlignment="0" applyProtection="0"/>
    <xf numFmtId="0" fontId="117" fillId="0" borderId="0" applyNumberFormat="0" applyFill="0" applyBorder="0" applyAlignment="0" applyProtection="0"/>
    <xf numFmtId="0" fontId="113" fillId="57" borderId="86" applyNumberFormat="0" applyAlignment="0" applyProtection="0"/>
    <xf numFmtId="0" fontId="4" fillId="82" borderId="0" applyNumberFormat="0" applyBorder="0" applyAlignment="0" applyProtection="0"/>
    <xf numFmtId="0" fontId="4" fillId="81" borderId="0" applyNumberFormat="0" applyBorder="0" applyAlignment="0" applyProtection="0"/>
    <xf numFmtId="0" fontId="120" fillId="68" borderId="0" applyNumberFormat="0" applyBorder="0" applyAlignment="0" applyProtection="0"/>
    <xf numFmtId="0" fontId="4" fillId="65" borderId="0" applyNumberFormat="0" applyBorder="0" applyAlignment="0" applyProtection="0"/>
    <xf numFmtId="0" fontId="120" fillId="64" borderId="0" applyNumberFormat="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0" borderId="0"/>
    <xf numFmtId="0" fontId="4" fillId="59" borderId="89" applyNumberFormat="0" applyFont="0" applyAlignment="0" applyProtection="0"/>
    <xf numFmtId="0" fontId="111" fillId="55" borderId="0" applyNumberFormat="0" applyBorder="0" applyAlignment="0" applyProtection="0"/>
    <xf numFmtId="4" fontId="31" fillId="26" borderId="13" applyNumberFormat="0" applyProtection="0">
      <alignment vertical="center"/>
    </xf>
    <xf numFmtId="4" fontId="31" fillId="40" borderId="0" applyNumberFormat="0" applyProtection="0">
      <alignment horizontal="left" vertical="center" indent="1"/>
    </xf>
    <xf numFmtId="4" fontId="31" fillId="40" borderId="0" applyNumberFormat="0" applyProtection="0">
      <alignment horizontal="left" vertical="center" indent="1"/>
    </xf>
    <xf numFmtId="4" fontId="30" fillId="109" borderId="94" applyNumberFormat="0" applyProtection="0">
      <alignment horizontal="left" vertical="center" indent="1"/>
    </xf>
    <xf numFmtId="4" fontId="30" fillId="87" borderId="0" applyNumberFormat="0" applyProtection="0">
      <alignment horizontal="left" vertical="center" indent="1"/>
    </xf>
    <xf numFmtId="0" fontId="30" fillId="25" borderId="13" applyNumberFormat="0" applyProtection="0">
      <alignment horizontal="left" vertical="top" indent="1"/>
    </xf>
    <xf numFmtId="4" fontId="30" fillId="25" borderId="13" applyNumberFormat="0" applyProtection="0">
      <alignment vertical="center"/>
    </xf>
    <xf numFmtId="0" fontId="29" fillId="102" borderId="11" applyNumberFormat="0" applyFont="0" applyAlignment="0" applyProtection="0"/>
    <xf numFmtId="0" fontId="25" fillId="103" borderId="0" applyNumberFormat="0" applyBorder="0" applyAlignment="0" applyProtection="0"/>
    <xf numFmtId="0" fontId="126" fillId="0" borderId="93" applyNumberFormat="0" applyFill="0" applyAlignment="0" applyProtection="0"/>
    <xf numFmtId="0" fontId="95" fillId="0" borderId="0" applyNumberFormat="0" applyFill="0" applyBorder="0" applyAlignment="0" applyProtection="0"/>
    <xf numFmtId="0" fontId="97" fillId="0" borderId="91" applyNumberFormat="0" applyFill="0" applyAlignment="0" applyProtection="0"/>
    <xf numFmtId="0" fontId="21" fillId="108" borderId="0" applyNumberFormat="0" applyBorder="0" applyAlignment="0" applyProtection="0"/>
    <xf numFmtId="0" fontId="79" fillId="107" borderId="0" applyNumberFormat="0" applyBorder="0" applyAlignment="0" applyProtection="0"/>
    <xf numFmtId="0" fontId="79" fillId="106" borderId="0" applyNumberFormat="0" applyBorder="0" applyAlignment="0" applyProtection="0"/>
    <xf numFmtId="176" fontId="29" fillId="0" borderId="0" applyFont="0" applyFill="0" applyBorder="0" applyAlignment="0" applyProtection="0"/>
    <xf numFmtId="0" fontId="19" fillId="95" borderId="3" applyNumberFormat="0" applyAlignment="0" applyProtection="0"/>
    <xf numFmtId="0" fontId="122" fillId="94" borderId="0" applyNumberFormat="0" applyBorder="0" applyAlignment="0" applyProtection="0"/>
    <xf numFmtId="0" fontId="16" fillId="103" borderId="0" applyNumberFormat="0" applyBorder="0" applyAlignment="0" applyProtection="0"/>
    <xf numFmtId="0" fontId="15" fillId="94" borderId="0" applyNumberFormat="0" applyBorder="0" applyAlignment="0" applyProtection="0"/>
    <xf numFmtId="0" fontId="15" fillId="102" borderId="0" applyNumberFormat="0" applyBorder="0" applyAlignment="0" applyProtection="0"/>
    <xf numFmtId="0" fontId="16" fillId="101" borderId="0" applyNumberFormat="0" applyBorder="0" applyAlignment="0" applyProtection="0"/>
    <xf numFmtId="0" fontId="16" fillId="90" borderId="0" applyNumberFormat="0" applyBorder="0" applyAlignment="0" applyProtection="0"/>
    <xf numFmtId="0" fontId="15" fillId="89" borderId="0" applyNumberFormat="0" applyBorder="0" applyAlignment="0" applyProtection="0"/>
    <xf numFmtId="0" fontId="16" fillId="100" borderId="0" applyNumberFormat="0" applyBorder="0" applyAlignment="0" applyProtection="0"/>
    <xf numFmtId="0" fontId="16" fillId="98" borderId="0" applyNumberFormat="0" applyBorder="0" applyAlignment="0" applyProtection="0"/>
    <xf numFmtId="0" fontId="15" fillId="98" borderId="0" applyNumberFormat="0" applyBorder="0" applyAlignment="0" applyProtection="0"/>
    <xf numFmtId="0" fontId="15" fillId="97" borderId="0" applyNumberFormat="0" applyBorder="0" applyAlignment="0" applyProtection="0"/>
    <xf numFmtId="0" fontId="16" fillId="99" borderId="0" applyNumberFormat="0" applyBorder="0" applyAlignment="0" applyProtection="0"/>
    <xf numFmtId="0" fontId="16" fillId="98" borderId="0" applyNumberFormat="0" applyBorder="0" applyAlignment="0" applyProtection="0"/>
    <xf numFmtId="0" fontId="15" fillId="97" borderId="0" applyNumberFormat="0" applyBorder="0" applyAlignment="0" applyProtection="0"/>
    <xf numFmtId="0" fontId="15" fillId="96" borderId="0" applyNumberFormat="0" applyBorder="0" applyAlignment="0" applyProtection="0"/>
    <xf numFmtId="0" fontId="16" fillId="95" borderId="0" applyNumberFormat="0" applyBorder="0" applyAlignment="0" applyProtection="0"/>
    <xf numFmtId="0" fontId="15" fillId="94" borderId="0" applyNumberFormat="0" applyBorder="0" applyAlignment="0" applyProtection="0"/>
    <xf numFmtId="0" fontId="15" fillId="93" borderId="0" applyNumberFormat="0" applyBorder="0" applyAlignment="0" applyProtection="0"/>
    <xf numFmtId="0" fontId="16" fillId="92" borderId="0" applyNumberFormat="0" applyBorder="0" applyAlignment="0" applyProtection="0"/>
    <xf numFmtId="0" fontId="16" fillId="91" borderId="0" applyNumberFormat="0" applyBorder="0" applyAlignment="0" applyProtection="0"/>
    <xf numFmtId="0" fontId="15" fillId="90" borderId="0" applyNumberFormat="0" applyBorder="0" applyAlignment="0" applyProtection="0"/>
    <xf numFmtId="0" fontId="15" fillId="89" borderId="0" applyNumberFormat="0" applyBorder="0" applyAlignment="0" applyProtection="0"/>
    <xf numFmtId="0" fontId="16" fillId="88" borderId="0" applyNumberFormat="0" applyBorder="0" applyAlignment="0" applyProtection="0"/>
    <xf numFmtId="0" fontId="89" fillId="51" borderId="0" applyNumberFormat="0" applyBorder="0" applyAlignment="0" applyProtection="0"/>
    <xf numFmtId="0" fontId="89" fillId="21" borderId="0" applyNumberFormat="0" applyBorder="0" applyAlignment="0" applyProtection="0"/>
    <xf numFmtId="0" fontId="89" fillId="18" borderId="0" applyNumberFormat="0" applyBorder="0" applyAlignment="0" applyProtection="0"/>
    <xf numFmtId="0" fontId="89" fillId="51" borderId="0" applyNumberFormat="0" applyBorder="0" applyAlignment="0" applyProtection="0"/>
    <xf numFmtId="0" fontId="31" fillId="7" borderId="0" applyNumberFormat="0" applyBorder="0" applyAlignment="0" applyProtection="0"/>
    <xf numFmtId="0" fontId="31" fillId="51" borderId="0" applyNumberFormat="0" applyBorder="0" applyAlignment="0" applyProtection="0"/>
    <xf numFmtId="0" fontId="31" fillId="21"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31" fillId="51" borderId="0" applyNumberFormat="0" applyBorder="0" applyAlignment="0" applyProtection="0"/>
    <xf numFmtId="0" fontId="31" fillId="3" borderId="0" applyNumberFormat="0" applyBorder="0" applyAlignment="0" applyProtection="0"/>
    <xf numFmtId="0" fontId="31" fillId="8" borderId="0" applyNumberFormat="0" applyBorder="0" applyAlignment="0" applyProtection="0"/>
    <xf numFmtId="0" fontId="31" fillId="52" borderId="0" applyNumberFormat="0" applyBorder="0" applyAlignment="0" applyProtection="0"/>
    <xf numFmtId="0" fontId="31" fillId="26" borderId="0" applyNumberFormat="0" applyBorder="0" applyAlignment="0" applyProtection="0"/>
    <xf numFmtId="0" fontId="31" fillId="9" borderId="0" applyNumberFormat="0" applyBorder="0" applyAlignment="0" applyProtection="0"/>
    <xf numFmtId="0" fontId="31" fillId="87" borderId="0" applyNumberFormat="0" applyBorder="0" applyAlignment="0" applyProtection="0"/>
    <xf numFmtId="0" fontId="4" fillId="78" borderId="0" applyNumberFormat="0" applyBorder="0" applyAlignment="0" applyProtection="0"/>
    <xf numFmtId="0" fontId="4" fillId="74" borderId="0" applyNumberFormat="0" applyBorder="0" applyAlignment="0" applyProtection="0"/>
    <xf numFmtId="0" fontId="89" fillId="7" borderId="0" applyNumberFormat="0" applyBorder="0" applyAlignment="0" applyProtection="0"/>
    <xf numFmtId="0" fontId="4" fillId="77" borderId="0" applyNumberFormat="0" applyBorder="0" applyAlignment="0" applyProtection="0"/>
    <xf numFmtId="0" fontId="120" fillId="76" borderId="0" applyNumberFormat="0" applyBorder="0" applyAlignment="0" applyProtection="0"/>
    <xf numFmtId="0" fontId="120" fillId="72" borderId="0" applyNumberFormat="0" applyBorder="0" applyAlignment="0" applyProtection="0"/>
    <xf numFmtId="0" fontId="29" fillId="40" borderId="13" applyNumberFormat="0" applyProtection="0">
      <alignment horizontal="left" vertical="center" indent="1"/>
    </xf>
    <xf numFmtId="0" fontId="120" fillId="80" borderId="0" applyNumberFormat="0" applyBorder="0" applyAlignment="0" applyProtection="0"/>
    <xf numFmtId="0" fontId="4" fillId="69" borderId="0" applyNumberFormat="0" applyBorder="0" applyAlignment="0" applyProtection="0"/>
    <xf numFmtId="4" fontId="48" fillId="25" borderId="13" applyNumberFormat="0" applyProtection="0">
      <alignment vertical="center"/>
    </xf>
    <xf numFmtId="0" fontId="120" fillId="60" borderId="0" applyNumberFormat="0" applyBorder="0" applyAlignment="0" applyProtection="0"/>
    <xf numFmtId="0" fontId="125" fillId="103" borderId="2" applyNumberFormat="0" applyAlignment="0" applyProtection="0"/>
    <xf numFmtId="0" fontId="15" fillId="90" borderId="0" applyNumberFormat="0" applyBorder="0" applyAlignment="0" applyProtection="0"/>
    <xf numFmtId="0" fontId="16" fillId="95" borderId="0" applyNumberFormat="0" applyBorder="0" applyAlignment="0" applyProtection="0"/>
    <xf numFmtId="0" fontId="89" fillId="9" borderId="0" applyNumberFormat="0" applyBorder="0" applyAlignment="0" applyProtection="0"/>
    <xf numFmtId="0" fontId="4" fillId="59" borderId="89" applyNumberFormat="0" applyFont="0" applyAlignment="0" applyProtection="0"/>
    <xf numFmtId="0" fontId="4" fillId="73" borderId="0" applyNumberFormat="0" applyBorder="0" applyAlignment="0" applyProtection="0"/>
    <xf numFmtId="0" fontId="4" fillId="70" borderId="0" applyNumberFormat="0" applyBorder="0" applyAlignment="0" applyProtection="0"/>
    <xf numFmtId="0" fontId="4" fillId="66" borderId="0" applyNumberFormat="0" applyBorder="0" applyAlignment="0" applyProtection="0"/>
    <xf numFmtId="0" fontId="105" fillId="0" borderId="0" applyNumberFormat="0" applyFill="0" applyBorder="0" applyAlignment="0" applyProtection="0"/>
    <xf numFmtId="0" fontId="119" fillId="0" borderId="90" applyNumberFormat="0" applyFill="0" applyAlignment="0" applyProtection="0"/>
    <xf numFmtId="0" fontId="112" fillId="56" borderId="85" applyNumberFormat="0" applyAlignment="0" applyProtection="0"/>
    <xf numFmtId="0" fontId="3" fillId="0" borderId="0"/>
    <xf numFmtId="0" fontId="29" fillId="0" borderId="0"/>
    <xf numFmtId="0" fontId="3" fillId="0" borderId="0"/>
    <xf numFmtId="0" fontId="3" fillId="0" borderId="0"/>
    <xf numFmtId="0" fontId="3" fillId="0" borderId="0"/>
    <xf numFmtId="0" fontId="3" fillId="0" borderId="0"/>
    <xf numFmtId="0" fontId="2" fillId="0" borderId="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1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30" fillId="0" borderId="0" applyFont="0" applyFill="0" applyBorder="0" applyAlignment="0" applyProtection="0"/>
    <xf numFmtId="0" fontId="132" fillId="0" borderId="0"/>
    <xf numFmtId="0" fontId="1" fillId="0" borderId="0"/>
    <xf numFmtId="0" fontId="133" fillId="0" borderId="0"/>
    <xf numFmtId="9" fontId="29" fillId="0" borderId="0" applyFont="0" applyFill="0" applyBorder="0" applyAlignment="0" applyProtection="0"/>
    <xf numFmtId="0" fontId="131" fillId="0" borderId="0"/>
    <xf numFmtId="0" fontId="133" fillId="0" borderId="0"/>
    <xf numFmtId="0" fontId="132" fillId="0" borderId="0"/>
    <xf numFmtId="9" fontId="29" fillId="0" borderId="0" applyFont="0" applyFill="0" applyBorder="0" applyAlignment="0" applyProtection="0"/>
    <xf numFmtId="0" fontId="132" fillId="0" borderId="0"/>
    <xf numFmtId="0" fontId="132" fillId="0" borderId="0"/>
    <xf numFmtId="0" fontId="132"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4" fontId="137" fillId="0" borderId="0" applyFont="0" applyFill="0" applyBorder="0" applyAlignment="0" applyProtection="0"/>
    <xf numFmtId="0" fontId="29" fillId="0" borderId="0"/>
    <xf numFmtId="0" fontId="29" fillId="0" borderId="0"/>
    <xf numFmtId="0" fontId="29" fillId="0" borderId="0"/>
    <xf numFmtId="0" fontId="29" fillId="0" borderId="0"/>
    <xf numFmtId="0" fontId="140" fillId="0" borderId="0" applyNumberFormat="0" applyFill="0" applyBorder="0" applyAlignment="0" applyProtection="0"/>
    <xf numFmtId="0" fontId="142" fillId="0" borderId="0"/>
    <xf numFmtId="0" fontId="29" fillId="0" borderId="0"/>
  </cellStyleXfs>
  <cellXfs count="1018">
    <xf numFmtId="0" fontId="0" fillId="0" borderId="0" xfId="0"/>
    <xf numFmtId="0" fontId="0" fillId="45" borderId="9" xfId="0" applyFill="1" applyBorder="1"/>
    <xf numFmtId="0" fontId="29" fillId="0" borderId="9" xfId="0" applyFont="1" applyBorder="1"/>
    <xf numFmtId="0" fontId="32" fillId="45" borderId="9" xfId="0" applyFont="1" applyFill="1" applyBorder="1"/>
    <xf numFmtId="0" fontId="71" fillId="0" borderId="0" xfId="0" applyFont="1"/>
    <xf numFmtId="164" fontId="29" fillId="0" borderId="0" xfId="39" applyNumberFormat="1" applyFont="1"/>
    <xf numFmtId="171" fontId="32" fillId="0" borderId="36" xfId="122" applyNumberFormat="1" applyFont="1" applyFill="1" applyBorder="1" applyAlignment="1">
      <alignment horizontal="left"/>
    </xf>
    <xf numFmtId="171" fontId="32" fillId="0" borderId="24" xfId="122" applyNumberFormat="1" applyFont="1" applyFill="1" applyBorder="1" applyAlignment="1">
      <alignment horizontal="left"/>
    </xf>
    <xf numFmtId="0" fontId="32" fillId="0" borderId="0" xfId="122" applyFont="1"/>
    <xf numFmtId="0" fontId="75" fillId="0" borderId="0" xfId="0" applyFont="1"/>
    <xf numFmtId="0" fontId="29" fillId="0" borderId="0" xfId="168" applyFont="1"/>
    <xf numFmtId="0" fontId="0" fillId="48" borderId="0" xfId="0" applyFill="1"/>
    <xf numFmtId="0" fontId="29" fillId="0" borderId="0" xfId="0" applyFont="1"/>
    <xf numFmtId="0" fontId="29" fillId="0" borderId="0" xfId="362" applyFont="1"/>
    <xf numFmtId="3" fontId="29" fillId="0" borderId="0" xfId="122" applyNumberFormat="1" applyFont="1"/>
    <xf numFmtId="0" fontId="29" fillId="0" borderId="0" xfId="122" applyFont="1"/>
    <xf numFmtId="0" fontId="0" fillId="0" borderId="0" xfId="0" applyAlignment="1">
      <alignment horizontal="center"/>
    </xf>
    <xf numFmtId="49" fontId="0" fillId="0" borderId="0" xfId="0" applyNumberFormat="1" applyAlignment="1">
      <alignment horizontal="center"/>
    </xf>
    <xf numFmtId="0" fontId="0" fillId="0" borderId="0" xfId="0" applyAlignment="1"/>
    <xf numFmtId="0" fontId="70" fillId="0" borderId="0" xfId="0" applyFont="1"/>
    <xf numFmtId="0" fontId="32" fillId="47" borderId="33" xfId="122" applyFont="1" applyFill="1" applyBorder="1" applyAlignment="1">
      <alignment horizontal="center" vertical="center" wrapText="1"/>
    </xf>
    <xf numFmtId="3" fontId="32" fillId="47" borderId="34" xfId="122" applyNumberFormat="1" applyFont="1" applyFill="1" applyBorder="1" applyAlignment="1">
      <alignment horizontal="center" vertical="center" wrapText="1"/>
    </xf>
    <xf numFmtId="0" fontId="32" fillId="47" borderId="35" xfId="122" applyFont="1" applyFill="1" applyBorder="1" applyAlignment="1">
      <alignment horizontal="center" vertical="center" wrapText="1"/>
    </xf>
    <xf numFmtId="0" fontId="0" fillId="0" borderId="0" xfId="0" applyAlignment="1">
      <alignment horizontal="center"/>
    </xf>
    <xf numFmtId="171" fontId="32" fillId="0" borderId="63" xfId="122" applyNumberFormat="1" applyFont="1" applyFill="1" applyBorder="1" applyAlignment="1">
      <alignment horizontal="left"/>
    </xf>
    <xf numFmtId="0" fontId="32" fillId="0" borderId="75" xfId="122" applyFont="1" applyFill="1" applyBorder="1" applyAlignment="1">
      <alignment horizontal="center"/>
    </xf>
    <xf numFmtId="0" fontId="32" fillId="47" borderId="33" xfId="122" applyFont="1" applyFill="1" applyBorder="1" applyAlignment="1">
      <alignment horizontal="center" vertical="center" wrapText="1"/>
    </xf>
    <xf numFmtId="3" fontId="32" fillId="47" borderId="34" xfId="122" applyNumberFormat="1" applyFont="1" applyFill="1" applyBorder="1" applyAlignment="1">
      <alignment horizontal="center" vertical="center" wrapText="1"/>
    </xf>
    <xf numFmtId="0" fontId="32" fillId="47" borderId="34" xfId="122" applyFont="1" applyFill="1" applyBorder="1" applyAlignment="1">
      <alignment horizontal="center" vertical="center" wrapText="1"/>
    </xf>
    <xf numFmtId="0" fontId="32" fillId="47" borderId="35" xfId="122" applyFont="1" applyFill="1" applyBorder="1" applyAlignment="1">
      <alignment horizontal="center" vertical="center" wrapText="1"/>
    </xf>
    <xf numFmtId="0" fontId="32" fillId="47" borderId="32" xfId="127" applyFont="1" applyFill="1" applyBorder="1" applyAlignment="1">
      <alignment horizontal="center"/>
    </xf>
    <xf numFmtId="0" fontId="32" fillId="47" borderId="39" xfId="127" applyFont="1" applyFill="1" applyBorder="1" applyAlignment="1">
      <alignment horizontal="center"/>
    </xf>
    <xf numFmtId="0" fontId="32" fillId="47" borderId="41" xfId="127" applyFont="1" applyFill="1" applyBorder="1" applyAlignment="1">
      <alignment horizontal="center"/>
    </xf>
    <xf numFmtId="0" fontId="29" fillId="47" borderId="25" xfId="127" applyFill="1" applyBorder="1"/>
    <xf numFmtId="0" fontId="29" fillId="47" borderId="0" xfId="127" applyFill="1" applyBorder="1"/>
    <xf numFmtId="174" fontId="29" fillId="0" borderId="57" xfId="0" applyNumberFormat="1" applyFont="1" applyFill="1" applyBorder="1" applyAlignment="1">
      <alignment horizontal="justify" vertical="center" wrapText="1"/>
    </xf>
    <xf numFmtId="9" fontId="29" fillId="0" borderId="9" xfId="0" applyNumberFormat="1" applyFont="1" applyBorder="1"/>
    <xf numFmtId="42" fontId="29" fillId="0" borderId="9" xfId="0" applyNumberFormat="1" applyFont="1" applyBorder="1"/>
    <xf numFmtId="0" fontId="32" fillId="47" borderId="9" xfId="0" applyFont="1" applyFill="1" applyBorder="1" applyAlignment="1">
      <alignment horizontal="center"/>
    </xf>
    <xf numFmtId="0" fontId="32" fillId="47" borderId="20" xfId="0" applyFont="1" applyFill="1" applyBorder="1" applyAlignment="1">
      <alignment horizontal="center"/>
    </xf>
    <xf numFmtId="0" fontId="0" fillId="47" borderId="9" xfId="0" applyFill="1" applyBorder="1"/>
    <xf numFmtId="0" fontId="32" fillId="47" borderId="9" xfId="0" applyFont="1" applyFill="1" applyBorder="1" applyAlignment="1">
      <alignment wrapText="1"/>
    </xf>
    <xf numFmtId="0" fontId="36" fillId="0" borderId="0" xfId="122" applyFont="1"/>
    <xf numFmtId="0" fontId="36" fillId="0" borderId="0" xfId="122" applyFont="1" applyFill="1"/>
    <xf numFmtId="165" fontId="36" fillId="0" borderId="0" xfId="122" applyNumberFormat="1" applyFont="1" applyFill="1"/>
    <xf numFmtId="0" fontId="102" fillId="0" borderId="0" xfId="122" applyFont="1"/>
    <xf numFmtId="165" fontId="36" fillId="0" borderId="0" xfId="122" applyNumberFormat="1" applyFont="1"/>
    <xf numFmtId="0" fontId="0" fillId="0" borderId="0" xfId="0"/>
    <xf numFmtId="0" fontId="73" fillId="0" borderId="0" xfId="122" applyFont="1" applyFill="1"/>
    <xf numFmtId="0" fontId="72" fillId="0" borderId="0" xfId="122" applyFont="1" applyFill="1" applyBorder="1" applyAlignment="1">
      <alignment horizontal="center"/>
    </xf>
    <xf numFmtId="3" fontId="73" fillId="0" borderId="0" xfId="122" applyNumberFormat="1" applyFont="1" applyFill="1" applyBorder="1"/>
    <xf numFmtId="3" fontId="73" fillId="0" borderId="0" xfId="122" applyNumberFormat="1" applyFont="1" applyFill="1" applyBorder="1" applyAlignment="1"/>
    <xf numFmtId="0" fontId="73" fillId="0" borderId="0" xfId="122" applyFont="1" applyFill="1" applyBorder="1"/>
    <xf numFmtId="0" fontId="29" fillId="0" borderId="0" xfId="122" applyFont="1" applyFill="1"/>
    <xf numFmtId="0" fontId="29" fillId="0" borderId="9" xfId="122" applyFont="1" applyFill="1" applyBorder="1" applyAlignment="1">
      <alignment horizontal="left" vertical="top" wrapText="1"/>
    </xf>
    <xf numFmtId="0" fontId="29" fillId="0" borderId="9" xfId="122" applyFont="1" applyFill="1" applyBorder="1" applyAlignment="1">
      <alignment horizontal="left" wrapText="1"/>
    </xf>
    <xf numFmtId="0" fontId="29" fillId="0" borderId="9" xfId="122" quotePrefix="1" applyFont="1" applyFill="1" applyBorder="1" applyAlignment="1">
      <alignment horizontal="left" wrapText="1"/>
    </xf>
    <xf numFmtId="164" fontId="0" fillId="0" borderId="0" xfId="0" applyNumberFormat="1"/>
    <xf numFmtId="0" fontId="32" fillId="0" borderId="0" xfId="917" applyFont="1" applyFill="1" applyBorder="1" applyAlignment="1">
      <alignment horizontal="left"/>
    </xf>
    <xf numFmtId="0" fontId="29" fillId="0" borderId="0" xfId="917" applyFont="1" applyFill="1" applyBorder="1" applyAlignment="1">
      <alignment horizontal="center" vertical="center"/>
    </xf>
    <xf numFmtId="0" fontId="29" fillId="0" borderId="9" xfId="0" quotePrefix="1" applyFont="1" applyFill="1" applyBorder="1" applyAlignment="1">
      <alignment horizontal="left" wrapText="1"/>
    </xf>
    <xf numFmtId="9" fontId="29" fillId="0" borderId="9" xfId="0" applyNumberFormat="1" applyFont="1" applyFill="1" applyBorder="1"/>
    <xf numFmtId="0" fontId="36" fillId="0" borderId="9" xfId="122" applyFont="1" applyFill="1" applyBorder="1" applyAlignment="1">
      <alignment horizontal="justify" wrapText="1"/>
    </xf>
    <xf numFmtId="0" fontId="36" fillId="0" borderId="9" xfId="122" applyFont="1" applyFill="1" applyBorder="1" applyAlignment="1">
      <alignment horizontal="center" wrapText="1"/>
    </xf>
    <xf numFmtId="43" fontId="36" fillId="0" borderId="9" xfId="34" applyFont="1" applyFill="1" applyBorder="1" applyAlignment="1">
      <alignment horizontal="center" wrapText="1"/>
    </xf>
    <xf numFmtId="0" fontId="29" fillId="0" borderId="9" xfId="122" applyFont="1" applyFill="1" applyBorder="1" applyAlignment="1">
      <alignment horizontal="justify" vertical="top" wrapText="1"/>
    </xf>
    <xf numFmtId="0" fontId="0" fillId="0" borderId="0" xfId="0" applyAlignment="1">
      <alignment horizontal="center" vertical="top"/>
    </xf>
    <xf numFmtId="0" fontId="0" fillId="0" borderId="0" xfId="0" applyAlignment="1">
      <alignment horizontal="center" wrapText="1"/>
    </xf>
    <xf numFmtId="0" fontId="29" fillId="0" borderId="0" xfId="870" applyFont="1"/>
    <xf numFmtId="0" fontId="29" fillId="0" borderId="0" xfId="0" applyFont="1" applyAlignment="1">
      <alignment vertical="center"/>
    </xf>
    <xf numFmtId="0" fontId="29" fillId="0" borderId="9" xfId="917" applyFont="1" applyFill="1" applyBorder="1" applyAlignment="1">
      <alignment horizontal="center" vertical="center"/>
    </xf>
    <xf numFmtId="0" fontId="70" fillId="0" borderId="9" xfId="46743" applyFont="1" applyFill="1" applyBorder="1"/>
    <xf numFmtId="0" fontId="70" fillId="0" borderId="9" xfId="46743" applyFont="1" applyFill="1" applyBorder="1" applyAlignment="1">
      <alignment horizontal="center"/>
    </xf>
    <xf numFmtId="0" fontId="99" fillId="0" borderId="9" xfId="917" applyFont="1" applyFill="1" applyBorder="1" applyAlignment="1">
      <alignment horizontal="center" vertical="center"/>
    </xf>
    <xf numFmtId="0" fontId="29" fillId="85" borderId="9" xfId="0" applyFont="1" applyFill="1" applyBorder="1" applyAlignment="1">
      <alignment horizontal="center"/>
    </xf>
    <xf numFmtId="0" fontId="29" fillId="0" borderId="0" xfId="0" applyFont="1" applyAlignment="1">
      <alignment horizontal="center"/>
    </xf>
    <xf numFmtId="0" fontId="29" fillId="0" borderId="20" xfId="917" applyFont="1" applyFill="1" applyBorder="1" applyAlignment="1">
      <alignment horizontal="center" vertical="center"/>
    </xf>
    <xf numFmtId="0" fontId="70" fillId="0" borderId="20" xfId="46743" applyFont="1" applyFill="1" applyBorder="1" applyAlignment="1">
      <alignment horizontal="center"/>
    </xf>
    <xf numFmtId="0" fontId="32" fillId="47" borderId="19" xfId="46741" applyFont="1" applyFill="1" applyBorder="1" applyAlignment="1">
      <alignment horizontal="center" vertical="center" wrapText="1"/>
    </xf>
    <xf numFmtId="0" fontId="32" fillId="47" borderId="55" xfId="0" applyFont="1" applyFill="1" applyBorder="1"/>
    <xf numFmtId="0" fontId="32" fillId="47" borderId="57" xfId="0" applyFont="1" applyFill="1" applyBorder="1"/>
    <xf numFmtId="0" fontId="32" fillId="47" borderId="38" xfId="0" applyFont="1" applyFill="1" applyBorder="1" applyAlignment="1">
      <alignment horizontal="center"/>
    </xf>
    <xf numFmtId="0" fontId="32" fillId="45" borderId="78" xfId="0" applyFont="1" applyFill="1" applyBorder="1"/>
    <xf numFmtId="0" fontId="0" fillId="45" borderId="38" xfId="0" applyFill="1" applyBorder="1"/>
    <xf numFmtId="0" fontId="29" fillId="0" borderId="38" xfId="0" applyFont="1" applyBorder="1"/>
    <xf numFmtId="0" fontId="32" fillId="0" borderId="28" xfId="0" applyFont="1" applyBorder="1"/>
    <xf numFmtId="0" fontId="32" fillId="47" borderId="24" xfId="0" applyFont="1" applyFill="1" applyBorder="1" applyAlignment="1">
      <alignment horizontal="center"/>
    </xf>
    <xf numFmtId="0" fontId="0" fillId="45" borderId="24" xfId="0" applyFill="1" applyBorder="1"/>
    <xf numFmtId="0" fontId="29" fillId="0" borderId="24" xfId="0" applyFont="1" applyBorder="1"/>
    <xf numFmtId="165" fontId="32" fillId="0" borderId="64" xfId="700" applyNumberFormat="1" applyFont="1" applyFill="1" applyBorder="1" applyAlignment="1">
      <alignment horizontal="right" vertical="top"/>
    </xf>
    <xf numFmtId="165" fontId="32" fillId="0" borderId="40" xfId="700" applyNumberFormat="1" applyFont="1" applyFill="1" applyBorder="1" applyAlignment="1">
      <alignment horizontal="right" vertical="top"/>
    </xf>
    <xf numFmtId="165" fontId="32" fillId="0" borderId="59" xfId="700" applyNumberFormat="1" applyFont="1" applyFill="1" applyBorder="1" applyAlignment="1">
      <alignment horizontal="right" vertical="top"/>
    </xf>
    <xf numFmtId="9" fontId="29" fillId="0" borderId="53" xfId="192" applyFont="1" applyFill="1" applyBorder="1"/>
    <xf numFmtId="9" fontId="29" fillId="0" borderId="40" xfId="192" applyFont="1" applyFill="1" applyBorder="1"/>
    <xf numFmtId="0" fontId="29" fillId="47" borderId="57" xfId="127" applyFill="1" applyBorder="1"/>
    <xf numFmtId="0" fontId="29" fillId="47" borderId="60" xfId="127" applyFill="1" applyBorder="1"/>
    <xf numFmtId="0" fontId="29" fillId="47" borderId="65" xfId="127" applyFill="1" applyBorder="1"/>
    <xf numFmtId="0" fontId="29" fillId="47" borderId="58" xfId="127" applyFill="1" applyBorder="1"/>
    <xf numFmtId="0" fontId="32" fillId="0" borderId="9" xfId="46741" applyFont="1" applyFill="1" applyBorder="1" applyAlignment="1">
      <alignment horizontal="center" vertical="center" wrapText="1"/>
    </xf>
    <xf numFmtId="0" fontId="32" fillId="0" borderId="20" xfId="46741" applyFont="1" applyFill="1" applyBorder="1" applyAlignment="1">
      <alignment horizontal="center" vertical="center" wrapText="1"/>
    </xf>
    <xf numFmtId="0" fontId="29" fillId="0" borderId="20" xfId="16272" applyFont="1" applyFill="1" applyBorder="1"/>
    <xf numFmtId="0" fontId="29" fillId="0" borderId="20" xfId="16272" applyFont="1" applyFill="1" applyBorder="1" applyAlignment="1">
      <alignment horizontal="center"/>
    </xf>
    <xf numFmtId="0" fontId="29" fillId="0" borderId="9" xfId="46741" applyFont="1" applyFill="1" applyBorder="1" applyAlignment="1">
      <alignment horizontal="center" vertical="center" wrapText="1"/>
    </xf>
    <xf numFmtId="164" fontId="0" fillId="0" borderId="9" xfId="46747" applyNumberFormat="1" applyFont="1" applyFill="1" applyBorder="1"/>
    <xf numFmtId="178" fontId="0" fillId="0" borderId="9" xfId="0" applyNumberFormat="1" applyFill="1" applyBorder="1"/>
    <xf numFmtId="164" fontId="0" fillId="0" borderId="9" xfId="46777" applyNumberFormat="1" applyFont="1" applyFill="1" applyBorder="1"/>
    <xf numFmtId="175" fontId="29" fillId="0" borderId="9" xfId="59" applyNumberFormat="1" applyFont="1" applyFill="1" applyBorder="1"/>
    <xf numFmtId="0" fontId="0" fillId="0" borderId="9" xfId="0" applyFill="1" applyBorder="1"/>
    <xf numFmtId="0" fontId="32" fillId="0" borderId="9" xfId="0" applyFont="1" applyFill="1" applyBorder="1" applyAlignment="1">
      <alignment wrapText="1"/>
    </xf>
    <xf numFmtId="42" fontId="32" fillId="0" borderId="9" xfId="0" applyNumberFormat="1" applyFont="1" applyFill="1" applyBorder="1"/>
    <xf numFmtId="9" fontId="32" fillId="0" borderId="9" xfId="0" applyNumberFormat="1" applyFont="1" applyFill="1" applyBorder="1"/>
    <xf numFmtId="0" fontId="32" fillId="0" borderId="0" xfId="0" applyFont="1"/>
    <xf numFmtId="0" fontId="32" fillId="47" borderId="9" xfId="0" applyFont="1" applyFill="1" applyBorder="1" applyAlignment="1">
      <alignment horizontal="center"/>
    </xf>
    <xf numFmtId="3" fontId="29" fillId="0" borderId="9" xfId="1158" applyNumberFormat="1" applyFont="1" applyBorder="1"/>
    <xf numFmtId="3" fontId="29" fillId="0" borderId="9" xfId="1158" applyNumberFormat="1" applyFont="1" applyFill="1" applyBorder="1"/>
    <xf numFmtId="3" fontId="32" fillId="0" borderId="9" xfId="1158" applyNumberFormat="1" applyFont="1" applyBorder="1"/>
    <xf numFmtId="179" fontId="32" fillId="0" borderId="32" xfId="506" applyNumberFormat="1" applyFont="1" applyFill="1" applyBorder="1" applyAlignment="1">
      <alignment vertical="center" wrapText="1"/>
    </xf>
    <xf numFmtId="179" fontId="32" fillId="0" borderId="39" xfId="506" applyNumberFormat="1" applyFont="1" applyFill="1" applyBorder="1" applyAlignment="1">
      <alignment vertical="center" wrapText="1"/>
    </xf>
    <xf numFmtId="179" fontId="32" fillId="0" borderId="41" xfId="506" applyNumberFormat="1" applyFont="1" applyFill="1" applyBorder="1" applyAlignment="1">
      <alignment vertical="center" wrapText="1"/>
    </xf>
    <xf numFmtId="0" fontId="29" fillId="0" borderId="22" xfId="46741" applyFont="1" applyFill="1" applyBorder="1" applyAlignment="1">
      <alignment horizontal="center" vertical="center" wrapText="1"/>
    </xf>
    <xf numFmtId="165" fontId="29" fillId="0" borderId="77" xfId="700" applyNumberFormat="1" applyFont="1" applyFill="1" applyBorder="1" applyAlignment="1">
      <alignment horizontal="right" vertical="top"/>
    </xf>
    <xf numFmtId="165" fontId="29" fillId="0" borderId="30" xfId="700" applyNumberFormat="1" applyFont="1" applyFill="1" applyBorder="1" applyAlignment="1">
      <alignment horizontal="right" vertical="top"/>
    </xf>
    <xf numFmtId="165" fontId="29" fillId="0" borderId="61" xfId="700" applyNumberFormat="1" applyFont="1" applyFill="1" applyBorder="1" applyAlignment="1">
      <alignment horizontal="right" vertical="top"/>
    </xf>
    <xf numFmtId="9" fontId="29" fillId="0" borderId="31" xfId="192" applyFont="1" applyFill="1" applyBorder="1"/>
    <xf numFmtId="9" fontId="29" fillId="0" borderId="30" xfId="192" applyFont="1" applyFill="1" applyBorder="1"/>
    <xf numFmtId="165" fontId="29" fillId="0" borderId="57" xfId="700" applyNumberFormat="1" applyFont="1" applyFill="1" applyBorder="1" applyAlignment="1">
      <alignment horizontal="right" vertical="top"/>
    </xf>
    <xf numFmtId="165" fontId="29" fillId="0" borderId="18" xfId="700" applyNumberFormat="1" applyFont="1" applyFill="1" applyBorder="1" applyAlignment="1">
      <alignment horizontal="right" vertical="top"/>
    </xf>
    <xf numFmtId="165" fontId="29" fillId="0" borderId="60" xfId="700" applyNumberFormat="1" applyFont="1" applyFill="1" applyBorder="1" applyAlignment="1">
      <alignment horizontal="right" vertical="top"/>
    </xf>
    <xf numFmtId="9" fontId="29" fillId="0" borderId="36" xfId="192" applyFont="1" applyFill="1" applyBorder="1"/>
    <xf numFmtId="9" fontId="29" fillId="0" borderId="18" xfId="192" applyFont="1" applyFill="1" applyBorder="1"/>
    <xf numFmtId="165" fontId="29" fillId="0" borderId="78" xfId="700" applyNumberFormat="1" applyFont="1" applyFill="1" applyBorder="1" applyAlignment="1">
      <alignment horizontal="right" vertical="top"/>
    </xf>
    <xf numFmtId="165" fontId="29" fillId="0" borderId="25" xfId="700" applyNumberFormat="1" applyFont="1" applyFill="1" applyBorder="1" applyAlignment="1">
      <alignment vertical="center"/>
    </xf>
    <xf numFmtId="165" fontId="29" fillId="0" borderId="25" xfId="700" applyNumberFormat="1" applyFont="1" applyFill="1" applyBorder="1" applyAlignment="1">
      <alignment vertical="center"/>
    </xf>
    <xf numFmtId="165" fontId="29" fillId="0" borderId="34" xfId="0" applyNumberFormat="1" applyFont="1" applyFill="1" applyBorder="1" applyAlignment="1">
      <alignment horizontal="right" vertical="top" wrapText="1"/>
    </xf>
    <xf numFmtId="0" fontId="0" fillId="0" borderId="0" xfId="0" applyBorder="1"/>
    <xf numFmtId="0" fontId="29" fillId="0" borderId="0" xfId="0" applyFont="1" applyBorder="1"/>
    <xf numFmtId="3" fontId="29" fillId="0" borderId="9" xfId="0" applyNumberFormat="1" applyFont="1" applyFill="1" applyBorder="1"/>
    <xf numFmtId="3" fontId="32" fillId="0" borderId="18" xfId="1158" applyNumberFormat="1" applyFont="1" applyBorder="1"/>
    <xf numFmtId="0" fontId="32" fillId="0" borderId="18" xfId="0" applyFont="1" applyBorder="1"/>
    <xf numFmtId="3" fontId="29" fillId="0" borderId="39" xfId="1158" applyNumberFormat="1" applyFont="1" applyBorder="1"/>
    <xf numFmtId="3" fontId="32" fillId="0" borderId="39" xfId="1158" applyNumberFormat="1" applyFont="1" applyBorder="1"/>
    <xf numFmtId="3" fontId="29" fillId="0" borderId="39" xfId="1158" applyNumberFormat="1" applyFont="1" applyFill="1" applyBorder="1"/>
    <xf numFmtId="164" fontId="32" fillId="0" borderId="18" xfId="1158" applyNumberFormat="1" applyFont="1" applyBorder="1"/>
    <xf numFmtId="0" fontId="29" fillId="0" borderId="39" xfId="0" applyFont="1" applyBorder="1"/>
    <xf numFmtId="0" fontId="29" fillId="0" borderId="9" xfId="122" applyFont="1" applyBorder="1"/>
    <xf numFmtId="0" fontId="29" fillId="0" borderId="39" xfId="122" applyFont="1" applyBorder="1"/>
    <xf numFmtId="37" fontId="32" fillId="0" borderId="18" xfId="1158" applyNumberFormat="1" applyFont="1" applyBorder="1"/>
    <xf numFmtId="0" fontId="32" fillId="47" borderId="9" xfId="0" quotePrefix="1" applyFont="1" applyFill="1" applyBorder="1" applyAlignment="1">
      <alignment horizontal="center"/>
    </xf>
    <xf numFmtId="174" fontId="29" fillId="0" borderId="57" xfId="0" quotePrefix="1" applyNumberFormat="1" applyFont="1" applyFill="1" applyBorder="1" applyAlignment="1">
      <alignment horizontal="left" vertical="center" wrapText="1"/>
    </xf>
    <xf numFmtId="0" fontId="29" fillId="0" borderId="0" xfId="0" quotePrefix="1" applyFont="1" applyBorder="1" applyAlignment="1">
      <alignment horizontal="left" wrapText="1"/>
    </xf>
    <xf numFmtId="0" fontId="74" fillId="0" borderId="0" xfId="122" applyFont="1" applyFill="1"/>
    <xf numFmtId="0" fontId="29" fillId="0" borderId="0" xfId="122" applyFont="1" applyFill="1" applyAlignment="1"/>
    <xf numFmtId="0" fontId="29" fillId="0" borderId="0" xfId="0" applyFont="1" applyFill="1"/>
    <xf numFmtId="0" fontId="0" fillId="0" borderId="0" xfId="0" applyFill="1"/>
    <xf numFmtId="16" fontId="70" fillId="0" borderId="9" xfId="0" applyNumberFormat="1" applyFont="1" applyBorder="1" applyAlignment="1">
      <alignment horizontal="center" wrapText="1"/>
    </xf>
    <xf numFmtId="0" fontId="70" fillId="0" borderId="9" xfId="0" applyNumberFormat="1" applyFont="1" applyBorder="1" applyAlignment="1">
      <alignment horizontal="center" wrapText="1"/>
    </xf>
    <xf numFmtId="0" fontId="70" fillId="0" borderId="9" xfId="0" applyFont="1" applyBorder="1" applyAlignment="1">
      <alignment horizontal="center" wrapText="1"/>
    </xf>
    <xf numFmtId="0" fontId="121" fillId="0" borderId="0" xfId="0" applyFont="1" applyAlignment="1">
      <alignment horizontal="center" vertical="top"/>
    </xf>
    <xf numFmtId="0" fontId="29" fillId="0" borderId="0" xfId="0" applyFont="1" applyFill="1" applyAlignment="1">
      <alignment vertical="center"/>
    </xf>
    <xf numFmtId="9" fontId="0" fillId="0" borderId="0" xfId="0" applyNumberFormat="1"/>
    <xf numFmtId="0" fontId="0" fillId="0" borderId="0" xfId="0" applyAlignment="1">
      <alignment vertical="center"/>
    </xf>
    <xf numFmtId="0" fontId="29" fillId="0" borderId="0" xfId="0" quotePrefix="1" applyFont="1" applyAlignment="1">
      <alignment vertical="center"/>
    </xf>
    <xf numFmtId="3" fontId="0" fillId="0" borderId="0" xfId="0" applyNumberFormat="1" applyAlignment="1">
      <alignment horizontal="center"/>
    </xf>
    <xf numFmtId="0" fontId="29" fillId="0" borderId="0" xfId="0" applyFont="1" applyAlignment="1">
      <alignment horizontal="center" wrapText="1"/>
    </xf>
    <xf numFmtId="0" fontId="0" fillId="0" borderId="0" xfId="0" applyAlignment="1">
      <alignment horizontal="center"/>
    </xf>
    <xf numFmtId="0" fontId="29" fillId="0" borderId="0" xfId="122" applyFont="1" applyAlignment="1">
      <alignment horizontal="center"/>
    </xf>
    <xf numFmtId="0" fontId="29" fillId="0" borderId="0" xfId="122" applyFont="1" applyFill="1" applyAlignment="1">
      <alignment horizontal="center"/>
    </xf>
    <xf numFmtId="172" fontId="0" fillId="0" borderId="0" xfId="1159" applyNumberFormat="1" applyFont="1"/>
    <xf numFmtId="0" fontId="32" fillId="47" borderId="18" xfId="0" applyFont="1" applyFill="1" applyBorder="1" applyAlignment="1">
      <alignment horizontal="center"/>
    </xf>
    <xf numFmtId="0" fontId="0" fillId="0" borderId="0" xfId="0" applyAlignment="1"/>
    <xf numFmtId="3" fontId="32" fillId="0" borderId="41" xfId="1158" applyNumberFormat="1" applyFont="1" applyBorder="1"/>
    <xf numFmtId="0" fontId="32" fillId="0" borderId="32" xfId="0" applyFont="1" applyBorder="1"/>
    <xf numFmtId="3" fontId="29" fillId="0" borderId="38" xfId="0" applyNumberFormat="1" applyFont="1" applyFill="1" applyBorder="1"/>
    <xf numFmtId="0" fontId="32" fillId="47" borderId="24" xfId="0" applyFont="1" applyFill="1" applyBorder="1"/>
    <xf numFmtId="0" fontId="33" fillId="47" borderId="77" xfId="0" applyFont="1" applyFill="1" applyBorder="1" applyAlignment="1"/>
    <xf numFmtId="49" fontId="0" fillId="0" borderId="0" xfId="0" applyNumberFormat="1" applyBorder="1" applyAlignment="1">
      <alignment horizontal="center" vertical="center"/>
    </xf>
    <xf numFmtId="49" fontId="33" fillId="0" borderId="0" xfId="0" applyNumberFormat="1" applyFont="1" applyBorder="1" applyAlignment="1">
      <alignment horizontal="center" vertical="center"/>
    </xf>
    <xf numFmtId="0" fontId="32" fillId="47" borderId="33" xfId="0" applyFont="1" applyFill="1" applyBorder="1"/>
    <xf numFmtId="0" fontId="32" fillId="47" borderId="18" xfId="0" applyFont="1" applyFill="1" applyBorder="1"/>
    <xf numFmtId="44" fontId="29" fillId="0" borderId="9" xfId="46808" applyFont="1" applyFill="1" applyBorder="1"/>
    <xf numFmtId="0" fontId="41" fillId="0" borderId="0" xfId="0" applyFont="1"/>
    <xf numFmtId="178" fontId="29" fillId="0" borderId="9" xfId="0" applyNumberFormat="1" applyFont="1" applyFill="1" applyBorder="1"/>
    <xf numFmtId="0" fontId="29" fillId="0" borderId="32" xfId="0" applyFont="1" applyBorder="1"/>
    <xf numFmtId="0" fontId="32" fillId="0" borderId="24" xfId="0" applyFont="1" applyBorder="1"/>
    <xf numFmtId="0" fontId="32" fillId="45" borderId="24" xfId="0" applyFont="1" applyFill="1" applyBorder="1"/>
    <xf numFmtId="0" fontId="29" fillId="0" borderId="51" xfId="0" applyFont="1" applyBorder="1"/>
    <xf numFmtId="0" fontId="32" fillId="0" borderId="50" xfId="0" applyFont="1" applyBorder="1"/>
    <xf numFmtId="0" fontId="32" fillId="45" borderId="50" xfId="0" applyFont="1" applyFill="1" applyBorder="1"/>
    <xf numFmtId="0" fontId="32" fillId="45" borderId="52" xfId="0" applyFont="1" applyFill="1" applyBorder="1"/>
    <xf numFmtId="0" fontId="32" fillId="47" borderId="52" xfId="0" applyFont="1" applyFill="1" applyBorder="1"/>
    <xf numFmtId="0" fontId="0" fillId="0" borderId="50" xfId="0" applyBorder="1"/>
    <xf numFmtId="0" fontId="29" fillId="48" borderId="50" xfId="0" applyFont="1" applyFill="1" applyBorder="1"/>
    <xf numFmtId="0" fontId="29" fillId="0" borderId="50" xfId="0" applyFont="1" applyBorder="1"/>
    <xf numFmtId="0" fontId="0" fillId="45" borderId="52" xfId="0" applyFill="1" applyBorder="1"/>
    <xf numFmtId="0" fontId="32" fillId="47" borderId="52" xfId="0" applyFont="1" applyFill="1" applyBorder="1" applyAlignment="1">
      <alignment horizontal="center" wrapText="1"/>
    </xf>
    <xf numFmtId="0" fontId="32" fillId="47" borderId="100" xfId="0" applyFont="1" applyFill="1" applyBorder="1"/>
    <xf numFmtId="0" fontId="0" fillId="45" borderId="50" xfId="0" applyFill="1" applyBorder="1"/>
    <xf numFmtId="0" fontId="0" fillId="45" borderId="99" xfId="0" applyFill="1" applyBorder="1"/>
    <xf numFmtId="0" fontId="29" fillId="45" borderId="36" xfId="0" applyFont="1" applyFill="1" applyBorder="1"/>
    <xf numFmtId="164" fontId="0" fillId="0" borderId="24" xfId="46747" applyNumberFormat="1" applyFont="1" applyFill="1" applyBorder="1"/>
    <xf numFmtId="164" fontId="0" fillId="0" borderId="24" xfId="46777" applyNumberFormat="1" applyFont="1" applyFill="1" applyBorder="1"/>
    <xf numFmtId="49" fontId="33" fillId="0" borderId="0" xfId="127" quotePrefix="1" applyNumberFormat="1" applyFont="1" applyAlignment="1"/>
    <xf numFmtId="0" fontId="33" fillId="0" borderId="0" xfId="127" applyFont="1" applyAlignment="1"/>
    <xf numFmtId="0" fontId="33" fillId="0" borderId="0" xfId="0" applyFont="1" applyAlignment="1"/>
    <xf numFmtId="0" fontId="32" fillId="0" borderId="0" xfId="0" applyFont="1" applyFill="1" applyBorder="1" applyAlignment="1">
      <alignment wrapText="1"/>
    </xf>
    <xf numFmtId="0" fontId="32" fillId="0" borderId="0" xfId="0" applyFont="1" applyBorder="1"/>
    <xf numFmtId="0" fontId="29" fillId="0" borderId="24" xfId="122" applyFont="1" applyBorder="1"/>
    <xf numFmtId="0" fontId="29" fillId="0" borderId="0" xfId="141" applyFont="1"/>
    <xf numFmtId="170" fontId="29" fillId="0" borderId="0" xfId="153" applyFont="1"/>
    <xf numFmtId="0" fontId="0" fillId="0" borderId="25" xfId="0" applyFill="1" applyBorder="1"/>
    <xf numFmtId="10" fontId="32" fillId="0" borderId="0" xfId="122" applyNumberFormat="1" applyFont="1" applyFill="1" applyBorder="1" applyAlignment="1">
      <alignment horizontal="right"/>
    </xf>
    <xf numFmtId="10" fontId="32" fillId="0" borderId="0" xfId="122" applyNumberFormat="1" applyFont="1" applyBorder="1" applyAlignment="1">
      <alignment horizontal="right"/>
    </xf>
    <xf numFmtId="3" fontId="32" fillId="0" borderId="0" xfId="122" applyNumberFormat="1" applyFont="1" applyBorder="1" applyAlignment="1">
      <alignment horizontal="right"/>
    </xf>
    <xf numFmtId="0" fontId="32" fillId="0" borderId="0" xfId="122" applyFont="1" applyFill="1" applyBorder="1" applyAlignment="1">
      <alignment horizontal="center"/>
    </xf>
    <xf numFmtId="0" fontId="29" fillId="0" borderId="0" xfId="122" applyFont="1" applyFill="1"/>
    <xf numFmtId="165" fontId="29" fillId="0" borderId="65" xfId="700" applyNumberFormat="1" applyFont="1" applyFill="1" applyBorder="1" applyAlignment="1">
      <alignment horizontal="right" vertical="top"/>
    </xf>
    <xf numFmtId="165" fontId="29" fillId="0" borderId="26" xfId="700" applyNumberFormat="1" applyFont="1" applyFill="1" applyBorder="1" applyAlignment="1">
      <alignment horizontal="right" vertical="top"/>
    </xf>
    <xf numFmtId="165" fontId="29" fillId="0" borderId="58" xfId="700" applyNumberFormat="1" applyFont="1" applyFill="1" applyBorder="1" applyAlignment="1">
      <alignment horizontal="right" vertical="top"/>
    </xf>
    <xf numFmtId="9" fontId="29" fillId="0" borderId="103" xfId="192" applyFont="1" applyFill="1" applyBorder="1"/>
    <xf numFmtId="9" fontId="29" fillId="0" borderId="26" xfId="192" applyFont="1" applyFill="1" applyBorder="1"/>
    <xf numFmtId="165" fontId="32" fillId="0" borderId="40" xfId="127" applyNumberFormat="1" applyFont="1" applyFill="1" applyBorder="1"/>
    <xf numFmtId="9" fontId="32" fillId="0" borderId="53" xfId="192" applyFont="1" applyFill="1" applyBorder="1"/>
    <xf numFmtId="9" fontId="32" fillId="0" borderId="40" xfId="192" applyFont="1" applyFill="1" applyBorder="1"/>
    <xf numFmtId="0" fontId="29" fillId="45" borderId="98" xfId="127" applyFont="1" applyFill="1" applyBorder="1"/>
    <xf numFmtId="0" fontId="32" fillId="47" borderId="77" xfId="127" applyFont="1" applyFill="1" applyBorder="1"/>
    <xf numFmtId="0" fontId="32" fillId="47" borderId="78" xfId="127" applyFont="1" applyFill="1" applyBorder="1"/>
    <xf numFmtId="0" fontId="29" fillId="0" borderId="78" xfId="127" applyFont="1" applyBorder="1"/>
    <xf numFmtId="0" fontId="29" fillId="0" borderId="78" xfId="127" applyFont="1" applyBorder="1" applyAlignment="1">
      <alignment wrapText="1"/>
    </xf>
    <xf numFmtId="0" fontId="29" fillId="45" borderId="64" xfId="127" applyFont="1" applyFill="1" applyBorder="1"/>
    <xf numFmtId="0" fontId="29" fillId="45" borderId="104" xfId="127" applyFont="1" applyFill="1" applyBorder="1"/>
    <xf numFmtId="165" fontId="29" fillId="0" borderId="9" xfId="700" applyNumberFormat="1" applyFont="1" applyFill="1" applyBorder="1" applyAlignment="1">
      <alignment horizontal="right" vertical="top"/>
    </xf>
    <xf numFmtId="0" fontId="32" fillId="47" borderId="9" xfId="0" applyFont="1" applyFill="1" applyBorder="1" applyAlignment="1">
      <alignment horizontal="center"/>
    </xf>
    <xf numFmtId="0" fontId="139" fillId="0" borderId="9" xfId="0" applyFont="1" applyBorder="1"/>
    <xf numFmtId="0" fontId="138" fillId="0" borderId="0" xfId="0" applyFont="1"/>
    <xf numFmtId="49" fontId="71" fillId="0" borderId="0" xfId="0" applyNumberFormat="1" applyFont="1" applyBorder="1" applyAlignment="1">
      <alignment horizontal="center" vertical="center"/>
    </xf>
    <xf numFmtId="0" fontId="32" fillId="0" borderId="78" xfId="0" applyFont="1" applyFill="1" applyBorder="1"/>
    <xf numFmtId="0" fontId="0" fillId="0" borderId="24" xfId="0" applyFill="1" applyBorder="1"/>
    <xf numFmtId="0" fontId="0" fillId="0" borderId="38" xfId="0" applyFill="1" applyBorder="1"/>
    <xf numFmtId="0" fontId="29" fillId="0" borderId="78" xfId="0" applyFont="1" applyFill="1" applyBorder="1"/>
    <xf numFmtId="0" fontId="29" fillId="0" borderId="0" xfId="0" applyFont="1" applyBorder="1" applyAlignment="1">
      <alignment vertical="top" wrapText="1"/>
    </xf>
    <xf numFmtId="0" fontId="32" fillId="0" borderId="0" xfId="0" applyFont="1" applyBorder="1" applyAlignment="1">
      <alignment horizontal="center"/>
    </xf>
    <xf numFmtId="0" fontId="141" fillId="0" borderId="9" xfId="0" applyFont="1" applyBorder="1"/>
    <xf numFmtId="0" fontId="139" fillId="0" borderId="9" xfId="0" applyFont="1" applyFill="1" applyBorder="1"/>
    <xf numFmtId="0" fontId="141" fillId="0" borderId="0" xfId="0" applyFont="1"/>
    <xf numFmtId="0" fontId="29" fillId="45" borderId="9" xfId="0" applyFont="1" applyFill="1" applyBorder="1"/>
    <xf numFmtId="164" fontId="29" fillId="0" borderId="20" xfId="46759" applyNumberFormat="1" applyFont="1" applyBorder="1"/>
    <xf numFmtId="0" fontId="141" fillId="0" borderId="0" xfId="0" applyFont="1" applyBorder="1"/>
    <xf numFmtId="172" fontId="0" fillId="0" borderId="0" xfId="182" applyNumberFormat="1" applyFont="1"/>
    <xf numFmtId="0" fontId="141" fillId="45" borderId="68" xfId="0" applyFont="1" applyFill="1" applyBorder="1"/>
    <xf numFmtId="0" fontId="29" fillId="45" borderId="30" xfId="0" applyFont="1" applyFill="1" applyBorder="1"/>
    <xf numFmtId="164" fontId="29" fillId="0" borderId="38" xfId="46759" applyNumberFormat="1" applyFont="1" applyBorder="1"/>
    <xf numFmtId="0" fontId="32" fillId="0" borderId="57" xfId="0" applyFont="1" applyFill="1" applyBorder="1"/>
    <xf numFmtId="0" fontId="0" fillId="0" borderId="57" xfId="0" applyFill="1" applyBorder="1"/>
    <xf numFmtId="0" fontId="0" fillId="0" borderId="18" xfId="0" applyFill="1" applyBorder="1"/>
    <xf numFmtId="0" fontId="0" fillId="0" borderId="37" xfId="0" applyFill="1" applyBorder="1"/>
    <xf numFmtId="0" fontId="141" fillId="0" borderId="0" xfId="0" applyFont="1" applyFill="1" applyBorder="1"/>
    <xf numFmtId="0" fontId="71" fillId="0" borderId="0" xfId="0" applyFont="1" applyFill="1"/>
    <xf numFmtId="0" fontId="32" fillId="47" borderId="96" xfId="127" applyFont="1" applyFill="1" applyBorder="1"/>
    <xf numFmtId="0" fontId="32" fillId="0" borderId="9" xfId="127" applyFont="1" applyFill="1" applyBorder="1"/>
    <xf numFmtId="0" fontId="29" fillId="0" borderId="9" xfId="127" applyFill="1" applyBorder="1"/>
    <xf numFmtId="9" fontId="29" fillId="0" borderId="9" xfId="192" applyFont="1" applyBorder="1"/>
    <xf numFmtId="0" fontId="29" fillId="0" borderId="0" xfId="46809" applyFont="1" applyAlignment="1">
      <alignment vertical="top" wrapText="1"/>
    </xf>
    <xf numFmtId="49" fontId="33" fillId="0" borderId="0" xfId="0" applyNumberFormat="1" applyFont="1" applyBorder="1" applyAlignment="1">
      <alignment horizontal="center"/>
    </xf>
    <xf numFmtId="0" fontId="29" fillId="0" borderId="0" xfId="122" applyFont="1" applyFill="1" applyAlignment="1">
      <alignment horizontal="left" wrapText="1"/>
    </xf>
    <xf numFmtId="0" fontId="32" fillId="47" borderId="9" xfId="0" applyFont="1" applyFill="1" applyBorder="1" applyAlignment="1">
      <alignment horizontal="center"/>
    </xf>
    <xf numFmtId="0" fontId="29" fillId="0" borderId="0" xfId="127" applyFont="1"/>
    <xf numFmtId="0" fontId="29" fillId="0" borderId="9" xfId="127" applyFont="1" applyFill="1" applyBorder="1"/>
    <xf numFmtId="5" fontId="29" fillId="0" borderId="24" xfId="0" applyNumberFormat="1" applyFont="1" applyFill="1" applyBorder="1" applyAlignment="1">
      <alignment horizontal="left" wrapText="1"/>
    </xf>
    <xf numFmtId="164" fontId="29" fillId="0" borderId="24" xfId="46777" applyNumberFormat="1" applyFont="1" applyFill="1" applyBorder="1"/>
    <xf numFmtId="164" fontId="29" fillId="0" borderId="9" xfId="46777" applyNumberFormat="1" applyFont="1" applyFill="1" applyBorder="1"/>
    <xf numFmtId="0" fontId="29" fillId="45" borderId="50" xfId="0" applyFont="1" applyFill="1" applyBorder="1"/>
    <xf numFmtId="0" fontId="29" fillId="45" borderId="38" xfId="0" applyFont="1" applyFill="1" applyBorder="1"/>
    <xf numFmtId="164" fontId="29" fillId="0" borderId="24" xfId="46747" applyNumberFormat="1" applyFont="1" applyFill="1" applyBorder="1"/>
    <xf numFmtId="164" fontId="29" fillId="0" borderId="9" xfId="46747" applyNumberFormat="1" applyFont="1" applyFill="1" applyBorder="1"/>
    <xf numFmtId="164" fontId="29" fillId="0" borderId="24" xfId="46774" applyNumberFormat="1" applyFont="1" applyFill="1" applyBorder="1"/>
    <xf numFmtId="164" fontId="29" fillId="0" borderId="9" xfId="46774" applyNumberFormat="1" applyFont="1" applyFill="1" applyBorder="1"/>
    <xf numFmtId="172" fontId="29" fillId="0" borderId="38" xfId="0" applyNumberFormat="1" applyFont="1" applyBorder="1"/>
    <xf numFmtId="164" fontId="29" fillId="0" borderId="9" xfId="1158" applyNumberFormat="1" applyFont="1" applyFill="1" applyBorder="1"/>
    <xf numFmtId="164" fontId="29" fillId="0" borderId="24" xfId="46750" applyNumberFormat="1" applyFont="1" applyFill="1" applyBorder="1"/>
    <xf numFmtId="164" fontId="29" fillId="0" borderId="9" xfId="46750" applyNumberFormat="1" applyFont="1" applyFill="1" applyBorder="1"/>
    <xf numFmtId="164" fontId="29" fillId="0" borderId="24" xfId="46770" applyNumberFormat="1" applyFont="1" applyFill="1" applyBorder="1"/>
    <xf numFmtId="164" fontId="29" fillId="0" borderId="9" xfId="46770" applyNumberFormat="1" applyFont="1" applyFill="1" applyBorder="1"/>
    <xf numFmtId="164" fontId="29" fillId="0" borderId="24" xfId="46752" applyNumberFormat="1" applyFont="1" applyFill="1" applyBorder="1"/>
    <xf numFmtId="164" fontId="29" fillId="0" borderId="9" xfId="46752" applyNumberFormat="1" applyFont="1" applyFill="1" applyBorder="1"/>
    <xf numFmtId="164" fontId="29" fillId="0" borderId="24" xfId="46768" applyNumberFormat="1" applyFont="1" applyFill="1" applyBorder="1"/>
    <xf numFmtId="164" fontId="29" fillId="0" borderId="9" xfId="46768" applyNumberFormat="1" applyFont="1" applyFill="1" applyBorder="1"/>
    <xf numFmtId="164" fontId="29" fillId="0" borderId="24" xfId="46755" applyNumberFormat="1" applyFont="1" applyFill="1" applyBorder="1"/>
    <xf numFmtId="164" fontId="29" fillId="0" borderId="9" xfId="46755" applyNumberFormat="1" applyFont="1" applyFill="1" applyBorder="1"/>
    <xf numFmtId="164" fontId="29" fillId="0" borderId="9" xfId="1158" applyNumberFormat="1" applyFont="1" applyBorder="1"/>
    <xf numFmtId="164" fontId="29" fillId="0" borderId="24" xfId="46766" applyNumberFormat="1" applyFont="1" applyFill="1" applyBorder="1"/>
    <xf numFmtId="0" fontId="29" fillId="45" borderId="24" xfId="0" applyFont="1" applyFill="1" applyBorder="1"/>
    <xf numFmtId="0" fontId="29" fillId="45" borderId="52" xfId="0" applyFont="1" applyFill="1" applyBorder="1"/>
    <xf numFmtId="0" fontId="29" fillId="0" borderId="22" xfId="0" applyFont="1" applyBorder="1"/>
    <xf numFmtId="0" fontId="29" fillId="0" borderId="49" xfId="0" applyFont="1" applyBorder="1"/>
    <xf numFmtId="164" fontId="29" fillId="0" borderId="49" xfId="0" applyNumberFormat="1" applyFont="1" applyBorder="1"/>
    <xf numFmtId="0" fontId="29" fillId="0" borderId="97" xfId="0" applyFont="1" applyBorder="1"/>
    <xf numFmtId="0" fontId="29" fillId="0" borderId="81" xfId="0" applyFont="1" applyBorder="1"/>
    <xf numFmtId="0" fontId="29" fillId="0" borderId="66" xfId="0" applyFont="1" applyBorder="1"/>
    <xf numFmtId="0" fontId="29" fillId="0" borderId="59" xfId="0" applyFont="1" applyBorder="1"/>
    <xf numFmtId="0" fontId="29" fillId="45" borderId="51" xfId="0" applyFont="1" applyFill="1" applyBorder="1"/>
    <xf numFmtId="164" fontId="29" fillId="0" borderId="32" xfId="46764" applyNumberFormat="1" applyFont="1" applyFill="1" applyBorder="1"/>
    <xf numFmtId="0" fontId="29" fillId="45" borderId="31" xfId="0" applyFont="1" applyFill="1" applyBorder="1"/>
    <xf numFmtId="0" fontId="29" fillId="45" borderId="101" xfId="0" applyFont="1" applyFill="1" applyBorder="1"/>
    <xf numFmtId="0" fontId="32" fillId="45" borderId="63" xfId="0" applyFont="1" applyFill="1" applyBorder="1"/>
    <xf numFmtId="0" fontId="32" fillId="45" borderId="19" xfId="0" applyFont="1" applyFill="1" applyBorder="1"/>
    <xf numFmtId="0" fontId="32" fillId="45" borderId="76" xfId="0" applyFont="1" applyFill="1" applyBorder="1"/>
    <xf numFmtId="0" fontId="32" fillId="45" borderId="38" xfId="0" applyFont="1" applyFill="1" applyBorder="1"/>
    <xf numFmtId="164" fontId="29" fillId="0" borderId="20" xfId="46759" applyNumberFormat="1" applyFont="1" applyFill="1" applyBorder="1"/>
    <xf numFmtId="0" fontId="29" fillId="0" borderId="65" xfId="0" applyFont="1" applyFill="1" applyBorder="1"/>
    <xf numFmtId="0" fontId="29" fillId="0" borderId="0" xfId="0" applyFont="1" applyFill="1" applyBorder="1"/>
    <xf numFmtId="0" fontId="29" fillId="0" borderId="58" xfId="0" applyFont="1" applyFill="1" applyBorder="1"/>
    <xf numFmtId="0" fontId="29" fillId="0" borderId="105" xfId="0" applyFont="1" applyBorder="1"/>
    <xf numFmtId="0" fontId="29" fillId="0" borderId="55" xfId="0" applyFont="1" applyBorder="1"/>
    <xf numFmtId="0" fontId="32" fillId="0" borderId="54" xfId="0" applyFont="1" applyFill="1" applyBorder="1"/>
    <xf numFmtId="0" fontId="29" fillId="0" borderId="54" xfId="0" applyFont="1" applyBorder="1"/>
    <xf numFmtId="0" fontId="29" fillId="0" borderId="54" xfId="0" applyFont="1" applyFill="1" applyBorder="1"/>
    <xf numFmtId="0" fontId="32" fillId="0" borderId="62" xfId="0" applyFont="1" applyFill="1" applyBorder="1"/>
    <xf numFmtId="0" fontId="29" fillId="0" borderId="65" xfId="0" applyFont="1" applyBorder="1"/>
    <xf numFmtId="0" fontId="32" fillId="0" borderId="0" xfId="0" applyFont="1" applyFill="1" applyBorder="1"/>
    <xf numFmtId="0" fontId="32" fillId="0" borderId="58" xfId="0" applyFont="1" applyFill="1" applyBorder="1"/>
    <xf numFmtId="164" fontId="29" fillId="0" borderId="105" xfId="46759" applyNumberFormat="1" applyFont="1" applyBorder="1"/>
    <xf numFmtId="164" fontId="29" fillId="0" borderId="65" xfId="46759" applyNumberFormat="1" applyFont="1" applyBorder="1"/>
    <xf numFmtId="164" fontId="29" fillId="0" borderId="0" xfId="46759" applyNumberFormat="1" applyFont="1" applyBorder="1"/>
    <xf numFmtId="164" fontId="29" fillId="0" borderId="0" xfId="46759" applyNumberFormat="1" applyFont="1" applyFill="1" applyBorder="1"/>
    <xf numFmtId="0" fontId="29" fillId="0" borderId="64" xfId="0" applyFont="1" applyFill="1" applyBorder="1"/>
    <xf numFmtId="0" fontId="32" fillId="0" borderId="66" xfId="0" applyFont="1" applyFill="1" applyBorder="1"/>
    <xf numFmtId="0" fontId="29" fillId="0" borderId="66" xfId="0" applyFont="1" applyFill="1" applyBorder="1"/>
    <xf numFmtId="0" fontId="32" fillId="0" borderId="59" xfId="0" applyFont="1" applyFill="1" applyBorder="1"/>
    <xf numFmtId="0" fontId="29" fillId="0" borderId="27" xfId="0" applyFont="1" applyBorder="1"/>
    <xf numFmtId="0" fontId="29" fillId="0" borderId="64" xfId="0" applyFont="1" applyBorder="1"/>
    <xf numFmtId="0" fontId="29" fillId="0" borderId="41" xfId="0" applyFont="1" applyBorder="1"/>
    <xf numFmtId="0" fontId="32" fillId="47" borderId="107" xfId="0" applyFont="1" applyFill="1" applyBorder="1"/>
    <xf numFmtId="0" fontId="29" fillId="0" borderId="50" xfId="0" applyFont="1" applyFill="1" applyBorder="1"/>
    <xf numFmtId="164" fontId="29" fillId="0" borderId="9" xfId="46764" applyNumberFormat="1" applyFont="1" applyFill="1" applyBorder="1"/>
    <xf numFmtId="0" fontId="29" fillId="0" borderId="0" xfId="0" applyFont="1" applyFill="1" applyBorder="1" applyAlignment="1">
      <alignment horizontal="left"/>
    </xf>
    <xf numFmtId="0" fontId="141" fillId="0" borderId="0" xfId="0" applyFont="1" applyFill="1" applyBorder="1" applyAlignment="1">
      <alignment horizontal="left"/>
    </xf>
    <xf numFmtId="0" fontId="29" fillId="0" borderId="20" xfId="0" applyFont="1" applyFill="1" applyBorder="1"/>
    <xf numFmtId="0" fontId="29" fillId="0" borderId="20" xfId="0" applyFont="1" applyFill="1" applyBorder="1" applyAlignment="1">
      <alignment horizontal="left"/>
    </xf>
    <xf numFmtId="0" fontId="29" fillId="45" borderId="21" xfId="0" applyFont="1" applyFill="1" applyBorder="1"/>
    <xf numFmtId="0" fontId="29" fillId="0" borderId="38" xfId="0" applyFont="1" applyFill="1" applyBorder="1"/>
    <xf numFmtId="0" fontId="141" fillId="45" borderId="33" xfId="0" applyFont="1" applyFill="1" applyBorder="1"/>
    <xf numFmtId="0" fontId="32" fillId="0" borderId="55" xfId="0" applyFont="1" applyFill="1" applyBorder="1"/>
    <xf numFmtId="0" fontId="29" fillId="0" borderId="28" xfId="0" applyFont="1" applyBorder="1"/>
    <xf numFmtId="0" fontId="32" fillId="45" borderId="99" xfId="0" applyFont="1" applyFill="1" applyBorder="1"/>
    <xf numFmtId="0" fontId="29" fillId="0" borderId="24" xfId="0" applyFont="1" applyFill="1" applyBorder="1"/>
    <xf numFmtId="0" fontId="29" fillId="0" borderId="9" xfId="0" applyFont="1" applyFill="1" applyBorder="1"/>
    <xf numFmtId="0" fontId="29" fillId="0" borderId="0" xfId="0" applyFont="1" applyBorder="1" applyAlignment="1">
      <alignment horizontal="center"/>
    </xf>
    <xf numFmtId="0" fontId="29" fillId="0" borderId="18" xfId="0" applyFont="1" applyBorder="1"/>
    <xf numFmtId="164" fontId="29" fillId="0" borderId="18" xfId="46748" applyNumberFormat="1" applyFont="1" applyFill="1" applyBorder="1"/>
    <xf numFmtId="164" fontId="29" fillId="0" borderId="9" xfId="46748" applyNumberFormat="1" applyFont="1" applyFill="1" applyBorder="1"/>
    <xf numFmtId="44" fontId="29" fillId="0" borderId="0" xfId="46808" applyFont="1" applyFill="1" applyBorder="1"/>
    <xf numFmtId="49" fontId="33" fillId="0" borderId="66" xfId="0" applyNumberFormat="1" applyFont="1" applyBorder="1" applyAlignment="1"/>
    <xf numFmtId="0" fontId="32" fillId="47" borderId="33" xfId="0" applyFont="1" applyFill="1" applyBorder="1" applyAlignment="1">
      <alignment horizontal="left"/>
    </xf>
    <xf numFmtId="49" fontId="33" fillId="47" borderId="75" xfId="0" applyNumberFormat="1" applyFont="1" applyFill="1" applyBorder="1" applyAlignment="1">
      <alignment horizontal="center"/>
    </xf>
    <xf numFmtId="49" fontId="29" fillId="0" borderId="0" xfId="0" applyNumberFormat="1" applyFont="1" applyBorder="1" applyAlignment="1">
      <alignment horizontal="center" vertical="center"/>
    </xf>
    <xf numFmtId="49" fontId="29" fillId="0" borderId="0" xfId="0" applyNumberFormat="1" applyFont="1" applyBorder="1" applyAlignment="1">
      <alignment horizontal="left" vertical="center"/>
    </xf>
    <xf numFmtId="49" fontId="29" fillId="0" borderId="0" xfId="0" applyNumberFormat="1" applyFont="1" applyBorder="1" applyAlignment="1">
      <alignment horizontal="center"/>
    </xf>
    <xf numFmtId="164" fontId="29" fillId="0" borderId="39" xfId="1158" applyNumberFormat="1" applyFont="1" applyBorder="1"/>
    <xf numFmtId="49" fontId="33" fillId="47" borderId="98" xfId="0" applyNumberFormat="1" applyFont="1" applyFill="1" applyBorder="1" applyAlignment="1"/>
    <xf numFmtId="49" fontId="33" fillId="47" borderId="62" xfId="0" applyNumberFormat="1" applyFont="1" applyFill="1" applyBorder="1" applyAlignment="1"/>
    <xf numFmtId="49" fontId="29" fillId="47" borderId="54" xfId="0" applyNumberFormat="1" applyFont="1" applyFill="1" applyBorder="1" applyAlignment="1">
      <alignment horizontal="center"/>
    </xf>
    <xf numFmtId="49" fontId="29" fillId="47" borderId="62" xfId="0" applyNumberFormat="1" applyFont="1" applyFill="1" applyBorder="1" applyAlignment="1">
      <alignment horizontal="center"/>
    </xf>
    <xf numFmtId="0" fontId="32" fillId="47" borderId="22" xfId="0" applyFont="1" applyFill="1" applyBorder="1" applyAlignment="1"/>
    <xf numFmtId="0" fontId="32" fillId="47" borderId="49" xfId="0" applyFont="1" applyFill="1" applyBorder="1" applyAlignment="1"/>
    <xf numFmtId="0" fontId="32" fillId="47" borderId="48" xfId="0" applyFont="1" applyFill="1" applyBorder="1" applyAlignment="1"/>
    <xf numFmtId="0" fontId="32" fillId="47" borderId="21" xfId="0" applyFont="1" applyFill="1" applyBorder="1" applyAlignment="1">
      <alignment horizontal="center"/>
    </xf>
    <xf numFmtId="164" fontId="32" fillId="0" borderId="0" xfId="1158" applyNumberFormat="1" applyFont="1" applyBorder="1"/>
    <xf numFmtId="37" fontId="32" fillId="0" borderId="0" xfId="1158" applyNumberFormat="1" applyFont="1" applyBorder="1"/>
    <xf numFmtId="49" fontId="33" fillId="47" borderId="79" xfId="0" applyNumberFormat="1" applyFont="1" applyFill="1" applyBorder="1" applyAlignment="1"/>
    <xf numFmtId="49" fontId="29" fillId="47" borderId="4" xfId="0" applyNumberFormat="1" applyFont="1" applyFill="1" applyBorder="1" applyAlignment="1">
      <alignment horizontal="center"/>
    </xf>
    <xf numFmtId="49" fontId="29" fillId="47" borderId="79" xfId="0" applyNumberFormat="1" applyFont="1" applyFill="1" applyBorder="1" applyAlignment="1">
      <alignment horizontal="center"/>
    </xf>
    <xf numFmtId="0" fontId="72" fillId="47" borderId="98" xfId="0" applyFont="1" applyFill="1" applyBorder="1"/>
    <xf numFmtId="0" fontId="72" fillId="47" borderId="75" xfId="0" applyFont="1" applyFill="1" applyBorder="1"/>
    <xf numFmtId="0" fontId="72" fillId="47" borderId="75" xfId="0" applyFont="1" applyFill="1" applyBorder="1" applyAlignment="1">
      <alignment wrapText="1"/>
    </xf>
    <xf numFmtId="0" fontId="72" fillId="0" borderId="0" xfId="0" applyFont="1" applyFill="1" applyBorder="1" applyAlignment="1">
      <alignment wrapText="1"/>
    </xf>
    <xf numFmtId="0" fontId="73" fillId="0" borderId="36" xfId="0" applyFont="1" applyBorder="1"/>
    <xf numFmtId="0" fontId="72" fillId="0" borderId="18" xfId="0" applyFont="1" applyBorder="1"/>
    <xf numFmtId="0" fontId="73" fillId="0" borderId="0" xfId="0" applyFont="1" applyBorder="1"/>
    <xf numFmtId="0" fontId="73" fillId="0" borderId="32" xfId="0" applyFont="1" applyBorder="1"/>
    <xf numFmtId="0" fontId="73" fillId="0" borderId="39" xfId="0" applyFont="1" applyBorder="1"/>
    <xf numFmtId="0" fontId="72" fillId="47" borderId="33" xfId="0" applyFont="1" applyFill="1" applyBorder="1" applyAlignment="1">
      <alignment horizontal="center" wrapText="1"/>
    </xf>
    <xf numFmtId="0" fontId="72" fillId="47" borderId="34" xfId="0" applyFont="1" applyFill="1" applyBorder="1" applyAlignment="1">
      <alignment horizontal="center" wrapText="1"/>
    </xf>
    <xf numFmtId="0" fontId="72" fillId="47" borderId="35" xfId="0" applyFont="1" applyFill="1" applyBorder="1" applyAlignment="1">
      <alignment horizontal="center" wrapText="1"/>
    </xf>
    <xf numFmtId="0" fontId="73" fillId="0" borderId="18" xfId="0" applyFont="1" applyBorder="1"/>
    <xf numFmtId="42" fontId="29" fillId="0" borderId="9" xfId="0" applyNumberFormat="1" applyFont="1" applyFill="1" applyBorder="1"/>
    <xf numFmtId="0" fontId="29" fillId="0" borderId="9" xfId="0" applyFont="1" applyFill="1" applyBorder="1" applyAlignment="1">
      <alignment wrapText="1"/>
    </xf>
    <xf numFmtId="44" fontId="29" fillId="45" borderId="9" xfId="59" applyFont="1" applyFill="1" applyBorder="1" applyAlignment="1">
      <alignment wrapText="1"/>
    </xf>
    <xf numFmtId="0" fontId="29" fillId="45" borderId="9" xfId="122" applyFont="1" applyFill="1" applyBorder="1" applyAlignment="1">
      <alignment horizontal="center" wrapText="1"/>
    </xf>
    <xf numFmtId="9" fontId="29" fillId="45" borderId="9" xfId="182" applyFont="1" applyFill="1" applyBorder="1" applyAlignment="1">
      <alignment horizontal="center" wrapText="1"/>
    </xf>
    <xf numFmtId="9" fontId="29" fillId="45" borderId="9" xfId="182" applyNumberFormat="1" applyFont="1" applyFill="1" applyBorder="1" applyAlignment="1">
      <alignment horizontal="center" wrapText="1"/>
    </xf>
    <xf numFmtId="9" fontId="29" fillId="45" borderId="9" xfId="59" applyNumberFormat="1" applyFont="1" applyFill="1" applyBorder="1" applyAlignment="1">
      <alignment wrapText="1"/>
    </xf>
    <xf numFmtId="9" fontId="0" fillId="0" borderId="0" xfId="0" applyNumberFormat="1" applyAlignment="1">
      <alignment vertical="center"/>
    </xf>
    <xf numFmtId="0" fontId="32" fillId="0" borderId="75" xfId="0" applyFont="1" applyBorder="1" applyAlignment="1">
      <alignment horizontal="center"/>
    </xf>
    <xf numFmtId="3" fontId="29" fillId="0" borderId="9" xfId="0" applyNumberFormat="1" applyFont="1" applyBorder="1" applyAlignment="1">
      <alignment horizontal="center" vertical="center"/>
    </xf>
    <xf numFmtId="3" fontId="0" fillId="0" borderId="9" xfId="0" applyNumberFormat="1" applyBorder="1" applyAlignment="1">
      <alignment horizontal="center" vertical="center"/>
    </xf>
    <xf numFmtId="3" fontId="29" fillId="0" borderId="9" xfId="16283" applyNumberFormat="1" applyBorder="1" applyAlignment="1">
      <alignment horizontal="center" vertical="center"/>
    </xf>
    <xf numFmtId="3" fontId="0" fillId="0" borderId="9" xfId="0" applyNumberFormat="1" applyFill="1" applyBorder="1" applyAlignment="1">
      <alignment horizontal="center" vertical="center"/>
    </xf>
    <xf numFmtId="3" fontId="0" fillId="0" borderId="19" xfId="0" applyNumberFormat="1" applyBorder="1" applyAlignment="1">
      <alignment horizontal="center" vertical="center"/>
    </xf>
    <xf numFmtId="3" fontId="29" fillId="0" borderId="19" xfId="0" applyNumberFormat="1" applyFont="1" applyBorder="1" applyAlignment="1">
      <alignment horizontal="center" vertical="center"/>
    </xf>
    <xf numFmtId="3" fontId="32" fillId="0" borderId="75" xfId="0" applyNumberFormat="1" applyFont="1" applyBorder="1" applyAlignment="1">
      <alignment horizontal="center" vertical="center"/>
    </xf>
    <xf numFmtId="3" fontId="32" fillId="0" borderId="0" xfId="0" applyNumberFormat="1" applyFont="1" applyBorder="1" applyAlignment="1">
      <alignment horizontal="center" vertical="center"/>
    </xf>
    <xf numFmtId="0" fontId="0" fillId="0" borderId="0" xfId="0" applyAlignment="1">
      <alignment horizontal="center" vertical="center"/>
    </xf>
    <xf numFmtId="3" fontId="0" fillId="0" borderId="19" xfId="0" applyNumberFormat="1" applyFill="1" applyBorder="1" applyAlignment="1">
      <alignment horizontal="center" vertical="center"/>
    </xf>
    <xf numFmtId="172" fontId="29" fillId="0" borderId="9" xfId="0" applyNumberFormat="1" applyFont="1" applyBorder="1" applyAlignment="1">
      <alignment horizontal="center" vertical="center"/>
    </xf>
    <xf numFmtId="172" fontId="29" fillId="0" borderId="19" xfId="0" applyNumberFormat="1" applyFont="1" applyBorder="1" applyAlignment="1">
      <alignment horizontal="center" vertical="center"/>
    </xf>
    <xf numFmtId="172" fontId="32" fillId="0" borderId="75" xfId="0" applyNumberFormat="1" applyFont="1" applyBorder="1" applyAlignment="1">
      <alignment horizontal="center" vertical="center"/>
    </xf>
    <xf numFmtId="10" fontId="32" fillId="0" borderId="0" xfId="0" applyNumberFormat="1" applyFont="1" applyBorder="1" applyAlignment="1">
      <alignment horizontal="center" vertical="center"/>
    </xf>
    <xf numFmtId="3" fontId="32" fillId="0" borderId="0" xfId="16279" applyNumberFormat="1" applyFont="1" applyFill="1" applyBorder="1" applyAlignment="1">
      <alignment horizontal="center" vertical="center" wrapText="1"/>
    </xf>
    <xf numFmtId="3" fontId="29" fillId="0" borderId="18" xfId="122" applyNumberFormat="1" applyFont="1" applyFill="1" applyBorder="1" applyAlignment="1">
      <alignment horizontal="center" vertical="center"/>
    </xf>
    <xf numFmtId="3" fontId="29" fillId="0" borderId="18" xfId="122" applyNumberFormat="1" applyFont="1" applyBorder="1" applyAlignment="1">
      <alignment horizontal="center" vertical="center"/>
    </xf>
    <xf numFmtId="3" fontId="29" fillId="0" borderId="9" xfId="122" applyNumberFormat="1" applyFont="1" applyFill="1" applyBorder="1" applyAlignment="1">
      <alignment horizontal="center" vertical="center"/>
    </xf>
    <xf numFmtId="3" fontId="29" fillId="0" borderId="9" xfId="122" applyNumberFormat="1" applyFont="1" applyBorder="1" applyAlignment="1">
      <alignment horizontal="center" vertical="center"/>
    </xf>
    <xf numFmtId="3" fontId="29" fillId="0" borderId="26" xfId="122" applyNumberFormat="1" applyFont="1" applyFill="1" applyBorder="1" applyAlignment="1">
      <alignment horizontal="center" vertical="center"/>
    </xf>
    <xf numFmtId="3" fontId="29" fillId="0" borderId="19" xfId="122" applyNumberFormat="1" applyFont="1" applyFill="1" applyBorder="1" applyAlignment="1">
      <alignment horizontal="center" vertical="center"/>
    </xf>
    <xf numFmtId="3" fontId="29" fillId="0" borderId="26" xfId="122" applyNumberFormat="1" applyFont="1" applyBorder="1" applyAlignment="1">
      <alignment horizontal="center" vertical="center"/>
    </xf>
    <xf numFmtId="3" fontId="32" fillId="0" borderId="75" xfId="122" applyNumberFormat="1" applyFont="1" applyBorder="1" applyAlignment="1">
      <alignment horizontal="center" vertical="center"/>
    </xf>
    <xf numFmtId="3" fontId="29" fillId="0" borderId="18" xfId="0" applyNumberFormat="1" applyFont="1" applyBorder="1" applyAlignment="1">
      <alignment horizontal="center" vertical="center"/>
    </xf>
    <xf numFmtId="3" fontId="29" fillId="0" borderId="19" xfId="16261" applyNumberFormat="1" applyBorder="1" applyAlignment="1">
      <alignment horizontal="center" vertical="center"/>
    </xf>
    <xf numFmtId="3" fontId="29" fillId="0" borderId="9" xfId="0" applyNumberFormat="1" applyFont="1" applyFill="1" applyBorder="1" applyAlignment="1">
      <alignment horizontal="center" vertical="center"/>
    </xf>
    <xf numFmtId="3" fontId="29" fillId="0" borderId="9" xfId="16259" applyNumberFormat="1" applyFill="1" applyBorder="1" applyAlignment="1">
      <alignment horizontal="center" vertical="center"/>
    </xf>
    <xf numFmtId="3" fontId="29" fillId="0" borderId="9" xfId="16259" applyNumberFormat="1" applyBorder="1" applyAlignment="1">
      <alignment horizontal="center" vertical="center"/>
    </xf>
    <xf numFmtId="3" fontId="29" fillId="0" borderId="9" xfId="16266" applyNumberFormat="1" applyFill="1" applyBorder="1" applyAlignment="1">
      <alignment horizontal="center" vertical="center"/>
    </xf>
    <xf numFmtId="3" fontId="29" fillId="0" borderId="9" xfId="46741" applyNumberFormat="1" applyFont="1" applyFill="1" applyBorder="1" applyAlignment="1">
      <alignment horizontal="center" vertical="center" wrapText="1"/>
    </xf>
    <xf numFmtId="3" fontId="134" fillId="0" borderId="9" xfId="0" applyNumberFormat="1" applyFont="1" applyBorder="1" applyAlignment="1">
      <alignment horizontal="center" vertical="center"/>
    </xf>
    <xf numFmtId="3" fontId="135" fillId="0" borderId="75" xfId="0" applyNumberFormat="1" applyFont="1" applyBorder="1" applyAlignment="1">
      <alignment horizontal="center" vertical="center"/>
    </xf>
    <xf numFmtId="3" fontId="29" fillId="0" borderId="47" xfId="122" applyNumberFormat="1" applyFont="1" applyFill="1" applyBorder="1" applyAlignment="1">
      <alignment horizontal="center" vertical="center"/>
    </xf>
    <xf numFmtId="172" fontId="29" fillId="0" borderId="37" xfId="122" applyNumberFormat="1" applyFont="1" applyFill="1" applyBorder="1" applyAlignment="1">
      <alignment horizontal="center" vertical="center"/>
    </xf>
    <xf numFmtId="172" fontId="32" fillId="0" borderId="75" xfId="122" applyNumberFormat="1" applyFont="1" applyFill="1" applyBorder="1" applyAlignment="1">
      <alignment horizontal="center" vertical="center"/>
    </xf>
    <xf numFmtId="0" fontId="29" fillId="0" borderId="0" xfId="0" applyFont="1"/>
    <xf numFmtId="9" fontId="29" fillId="45" borderId="64" xfId="127" applyNumberFormat="1" applyFont="1" applyFill="1" applyBorder="1"/>
    <xf numFmtId="174" fontId="29" fillId="0" borderId="65" xfId="0" applyNumberFormat="1" applyFont="1" applyFill="1" applyBorder="1" applyAlignment="1">
      <alignment horizontal="justify" vertical="center" wrapText="1"/>
    </xf>
    <xf numFmtId="9" fontId="0" fillId="0" borderId="24" xfId="0" applyNumberFormat="1" applyFill="1" applyBorder="1"/>
    <xf numFmtId="9" fontId="0" fillId="0" borderId="9" xfId="0" applyNumberFormat="1" applyFill="1" applyBorder="1"/>
    <xf numFmtId="9" fontId="0" fillId="0" borderId="38" xfId="0" applyNumberFormat="1" applyFill="1" applyBorder="1"/>
    <xf numFmtId="9" fontId="32" fillId="0" borderId="32" xfId="506" applyNumberFormat="1" applyFont="1" applyFill="1" applyBorder="1" applyAlignment="1">
      <alignment vertical="center" wrapText="1"/>
    </xf>
    <xf numFmtId="9" fontId="0" fillId="45" borderId="24" xfId="0" applyNumberFormat="1" applyFill="1" applyBorder="1"/>
    <xf numFmtId="9" fontId="0" fillId="45" borderId="9" xfId="0" applyNumberFormat="1" applyFill="1" applyBorder="1"/>
    <xf numFmtId="9" fontId="0" fillId="45" borderId="38" xfId="0" applyNumberFormat="1" applyFill="1" applyBorder="1"/>
    <xf numFmtId="9" fontId="29" fillId="0" borderId="24" xfId="0" applyNumberFormat="1" applyFont="1" applyBorder="1"/>
    <xf numFmtId="9" fontId="29" fillId="0" borderId="38" xfId="0" applyNumberFormat="1" applyFont="1" applyBorder="1"/>
    <xf numFmtId="9" fontId="32" fillId="0" borderId="32" xfId="0" applyNumberFormat="1" applyFont="1" applyFill="1" applyBorder="1"/>
    <xf numFmtId="9" fontId="32" fillId="0" borderId="39" xfId="0" applyNumberFormat="1" applyFont="1" applyFill="1" applyBorder="1"/>
    <xf numFmtId="9" fontId="32" fillId="0" borderId="41" xfId="0" applyNumberFormat="1" applyFont="1" applyFill="1" applyBorder="1"/>
    <xf numFmtId="42" fontId="29" fillId="0" borderId="9" xfId="59" applyNumberFormat="1" applyFont="1" applyFill="1" applyBorder="1" applyAlignment="1">
      <alignment wrapText="1"/>
    </xf>
    <xf numFmtId="42" fontId="29" fillId="45" borderId="9" xfId="59" applyNumberFormat="1" applyFont="1" applyFill="1" applyBorder="1" applyAlignment="1">
      <alignment wrapText="1"/>
    </xf>
    <xf numFmtId="165" fontId="29" fillId="0" borderId="105" xfId="700" applyNumberFormat="1" applyFont="1" applyFill="1" applyBorder="1" applyAlignment="1">
      <alignment horizontal="right" vertical="top"/>
    </xf>
    <xf numFmtId="9" fontId="29" fillId="0" borderId="24" xfId="192" applyFont="1" applyFill="1" applyBorder="1"/>
    <xf numFmtId="9" fontId="29" fillId="0" borderId="9" xfId="192" applyFont="1" applyFill="1" applyBorder="1"/>
    <xf numFmtId="5" fontId="32" fillId="0" borderId="103" xfId="0" quotePrefix="1" applyNumberFormat="1" applyFont="1" applyFill="1" applyBorder="1" applyAlignment="1">
      <alignment horizontal="left"/>
    </xf>
    <xf numFmtId="37" fontId="135" fillId="0" borderId="75" xfId="1158" applyNumberFormat="1" applyFont="1" applyBorder="1" applyAlignment="1">
      <alignment horizontal="center" vertical="center"/>
    </xf>
    <xf numFmtId="0" fontId="29" fillId="0" borderId="0" xfId="2807" applyFont="1" applyFill="1" applyBorder="1" applyAlignment="1">
      <alignment wrapText="1"/>
    </xf>
    <xf numFmtId="165" fontId="29" fillId="0" borderId="9" xfId="127" applyNumberFormat="1" applyFont="1" applyBorder="1"/>
    <xf numFmtId="9" fontId="29" fillId="0" borderId="9" xfId="127" applyNumberFormat="1" applyFont="1" applyBorder="1"/>
    <xf numFmtId="165" fontId="32" fillId="0" borderId="40" xfId="46813" applyNumberFormat="1" applyFont="1" applyBorder="1"/>
    <xf numFmtId="9" fontId="32" fillId="0" borderId="40" xfId="46813" applyNumberFormat="1" applyFont="1" applyBorder="1"/>
    <xf numFmtId="9" fontId="32" fillId="0" borderId="45" xfId="46813" applyNumberFormat="1" applyFont="1" applyBorder="1"/>
    <xf numFmtId="44" fontId="29" fillId="0" borderId="18" xfId="46808" applyFont="1" applyFill="1" applyBorder="1"/>
    <xf numFmtId="0" fontId="29" fillId="0" borderId="0" xfId="141" applyFont="1" applyFill="1" applyAlignment="1">
      <alignment wrapText="1"/>
    </xf>
    <xf numFmtId="5" fontId="29" fillId="0" borderId="9" xfId="0" quotePrefix="1" applyNumberFormat="1" applyFont="1" applyFill="1" applyBorder="1" applyAlignment="1">
      <alignment horizontal="left" wrapText="1"/>
    </xf>
    <xf numFmtId="0" fontId="32" fillId="47" borderId="9" xfId="46741" applyFont="1" applyFill="1" applyBorder="1" applyAlignment="1">
      <alignment horizontal="center" vertical="center" wrapText="1"/>
    </xf>
    <xf numFmtId="0" fontId="32" fillId="47" borderId="22" xfId="46741" applyFont="1" applyFill="1" applyBorder="1" applyAlignment="1">
      <alignment horizontal="center" vertical="center" wrapText="1"/>
    </xf>
    <xf numFmtId="0" fontId="29" fillId="0" borderId="0" xfId="0" applyFont="1"/>
    <xf numFmtId="180" fontId="32" fillId="0" borderId="0" xfId="0" applyNumberFormat="1" applyFont="1" applyBorder="1" applyAlignment="1">
      <alignment horizontal="center" vertical="center"/>
    </xf>
    <xf numFmtId="180" fontId="0" fillId="0" borderId="0" xfId="0" applyNumberFormat="1" applyAlignment="1">
      <alignment horizontal="center" vertical="center"/>
    </xf>
    <xf numFmtId="172" fontId="29" fillId="0" borderId="18" xfId="122" applyNumberFormat="1" applyFont="1" applyBorder="1" applyAlignment="1">
      <alignment horizontal="center" vertical="center"/>
    </xf>
    <xf numFmtId="172" fontId="32" fillId="0" borderId="75" xfId="122" applyNumberFormat="1" applyFont="1" applyBorder="1" applyAlignment="1">
      <alignment horizontal="center" vertical="center"/>
    </xf>
    <xf numFmtId="0" fontId="33" fillId="47" borderId="106" xfId="122" applyFont="1" applyFill="1" applyBorder="1" applyAlignment="1">
      <alignment horizontal="center" vertical="center" wrapText="1"/>
    </xf>
    <xf numFmtId="14" fontId="33" fillId="0" borderId="52" xfId="122" applyNumberFormat="1" applyFont="1" applyFill="1" applyBorder="1" applyAlignment="1">
      <alignment horizontal="left"/>
    </xf>
    <xf numFmtId="3" fontId="41" fillId="0" borderId="36" xfId="122" applyNumberFormat="1" applyFont="1" applyFill="1" applyBorder="1" applyAlignment="1">
      <alignment horizontal="center" vertical="center"/>
    </xf>
    <xf numFmtId="3" fontId="41" fillId="0" borderId="18" xfId="122" applyNumberFormat="1" applyFont="1" applyFill="1" applyBorder="1" applyAlignment="1">
      <alignment horizontal="center" vertical="center"/>
    </xf>
    <xf numFmtId="3" fontId="41" fillId="0" borderId="37" xfId="122" applyNumberFormat="1" applyFont="1" applyFill="1" applyBorder="1" applyAlignment="1">
      <alignment horizontal="center" vertical="center"/>
    </xf>
    <xf numFmtId="3" fontId="41" fillId="0" borderId="25" xfId="122" applyNumberFormat="1" applyFont="1" applyFill="1" applyBorder="1" applyAlignment="1">
      <alignment horizontal="center" vertical="center"/>
    </xf>
    <xf numFmtId="3" fontId="41" fillId="0" borderId="57" xfId="122" applyNumberFormat="1" applyFont="1" applyFill="1" applyBorder="1" applyAlignment="1">
      <alignment horizontal="center" vertical="center"/>
    </xf>
    <xf numFmtId="3" fontId="41" fillId="0" borderId="18" xfId="354" applyNumberFormat="1" applyFont="1" applyFill="1" applyBorder="1" applyAlignment="1">
      <alignment horizontal="center" vertical="center"/>
    </xf>
    <xf numFmtId="3" fontId="41" fillId="0" borderId="23" xfId="354" applyNumberFormat="1" applyFont="1" applyFill="1" applyBorder="1" applyAlignment="1">
      <alignment horizontal="center" vertical="center"/>
    </xf>
    <xf numFmtId="3" fontId="41" fillId="0" borderId="36" xfId="354" applyNumberFormat="1" applyFont="1" applyFill="1" applyBorder="1" applyAlignment="1">
      <alignment horizontal="center" vertical="center"/>
    </xf>
    <xf numFmtId="3" fontId="41" fillId="0" borderId="37" xfId="354" applyNumberFormat="1" applyFont="1" applyFill="1" applyBorder="1" applyAlignment="1">
      <alignment horizontal="center" vertical="center"/>
    </xf>
    <xf numFmtId="3" fontId="41" fillId="0" borderId="47" xfId="122" applyNumberFormat="1" applyFont="1" applyFill="1" applyBorder="1" applyAlignment="1">
      <alignment horizontal="center" vertical="center"/>
    </xf>
    <xf numFmtId="14" fontId="33" fillId="0" borderId="50" xfId="122" applyNumberFormat="1" applyFont="1" applyFill="1" applyBorder="1" applyAlignment="1">
      <alignment horizontal="left"/>
    </xf>
    <xf numFmtId="3" fontId="41" fillId="0" borderId="24" xfId="122" applyNumberFormat="1" applyFont="1" applyFill="1" applyBorder="1" applyAlignment="1">
      <alignment horizontal="center" vertical="center"/>
    </xf>
    <xf numFmtId="3" fontId="41" fillId="0" borderId="9" xfId="122" applyNumberFormat="1" applyFont="1" applyFill="1" applyBorder="1" applyAlignment="1">
      <alignment horizontal="center" vertical="center"/>
    </xf>
    <xf numFmtId="3" fontId="41" fillId="0" borderId="5" xfId="122" applyNumberFormat="1" applyFont="1" applyFill="1" applyBorder="1" applyAlignment="1">
      <alignment horizontal="center" vertical="center"/>
    </xf>
    <xf numFmtId="3" fontId="41" fillId="0" borderId="9" xfId="354" applyNumberFormat="1" applyFont="1" applyFill="1" applyBorder="1" applyAlignment="1">
      <alignment horizontal="center" vertical="center"/>
    </xf>
    <xf numFmtId="3" fontId="41" fillId="0" borderId="24" xfId="354" applyNumberFormat="1" applyFont="1" applyFill="1" applyBorder="1" applyAlignment="1">
      <alignment horizontal="center" vertical="center"/>
    </xf>
    <xf numFmtId="3" fontId="41" fillId="0" borderId="21" xfId="122" applyNumberFormat="1" applyFont="1" applyFill="1" applyBorder="1" applyAlignment="1">
      <alignment horizontal="center" vertical="center"/>
    </xf>
    <xf numFmtId="3" fontId="41" fillId="0" borderId="63" xfId="122" applyNumberFormat="1" applyFont="1" applyFill="1" applyBorder="1" applyAlignment="1">
      <alignment horizontal="center" vertical="center"/>
    </xf>
    <xf numFmtId="3" fontId="41" fillId="0" borderId="19" xfId="122" applyNumberFormat="1" applyFont="1" applyFill="1" applyBorder="1" applyAlignment="1">
      <alignment horizontal="center" vertical="center"/>
    </xf>
    <xf numFmtId="3" fontId="41" fillId="0" borderId="49" xfId="122" applyNumberFormat="1" applyFont="1" applyFill="1" applyBorder="1" applyAlignment="1">
      <alignment horizontal="center" vertical="center"/>
    </xf>
    <xf numFmtId="3" fontId="41" fillId="0" borderId="19" xfId="354" applyNumberFormat="1" applyFont="1" applyFill="1" applyBorder="1" applyAlignment="1">
      <alignment horizontal="center" vertical="center"/>
    </xf>
    <xf numFmtId="3" fontId="41" fillId="0" borderId="63" xfId="354" applyNumberFormat="1" applyFont="1" applyFill="1" applyBorder="1" applyAlignment="1">
      <alignment horizontal="center" vertical="center"/>
    </xf>
    <xf numFmtId="3" fontId="41" fillId="0" borderId="67" xfId="354" applyNumberFormat="1" applyFont="1" applyFill="1" applyBorder="1" applyAlignment="1">
      <alignment horizontal="center" vertical="center"/>
    </xf>
    <xf numFmtId="3" fontId="41" fillId="0" borderId="48" xfId="122" applyNumberFormat="1" applyFont="1" applyFill="1" applyBorder="1" applyAlignment="1">
      <alignment horizontal="center" vertical="center"/>
    </xf>
    <xf numFmtId="0" fontId="33" fillId="0" borderId="28" xfId="122" applyFont="1" applyFill="1" applyBorder="1" applyAlignment="1">
      <alignment horizontal="center"/>
    </xf>
    <xf numFmtId="3" fontId="33" fillId="0" borderId="33" xfId="122" applyNumberFormat="1" applyFont="1" applyFill="1" applyBorder="1" applyAlignment="1">
      <alignment horizontal="center" vertical="center"/>
    </xf>
    <xf numFmtId="3" fontId="33" fillId="0" borderId="75" xfId="122" applyNumberFormat="1" applyFont="1" applyFill="1" applyBorder="1" applyAlignment="1">
      <alignment horizontal="center" vertical="center"/>
    </xf>
    <xf numFmtId="3" fontId="33" fillId="0" borderId="98" xfId="122" applyNumberFormat="1" applyFont="1" applyFill="1" applyBorder="1" applyAlignment="1">
      <alignment horizontal="center" vertical="center"/>
    </xf>
    <xf numFmtId="3" fontId="29" fillId="0" borderId="36" xfId="16261" applyNumberFormat="1" applyBorder="1" applyAlignment="1">
      <alignment horizontal="center" vertical="center"/>
    </xf>
    <xf numFmtId="3" fontId="0" fillId="0" borderId="37" xfId="0" applyNumberFormat="1" applyBorder="1" applyAlignment="1">
      <alignment horizontal="center" vertical="center"/>
    </xf>
    <xf numFmtId="3" fontId="29" fillId="0" borderId="63" xfId="16261" applyNumberFormat="1" applyBorder="1" applyAlignment="1">
      <alignment horizontal="center" vertical="center"/>
    </xf>
    <xf numFmtId="3" fontId="32" fillId="0" borderId="39" xfId="0" applyNumberFormat="1" applyFont="1" applyBorder="1" applyAlignment="1">
      <alignment horizontal="center" vertical="center"/>
    </xf>
    <xf numFmtId="3" fontId="32" fillId="0" borderId="32" xfId="16261" applyNumberFormat="1" applyFont="1" applyBorder="1" applyAlignment="1">
      <alignment horizontal="center" vertical="center"/>
    </xf>
    <xf numFmtId="3" fontId="32" fillId="0" borderId="39" xfId="16261" applyNumberFormat="1" applyFont="1" applyBorder="1" applyAlignment="1">
      <alignment horizontal="center" vertical="center"/>
    </xf>
    <xf numFmtId="3" fontId="32" fillId="0" borderId="41" xfId="0" applyNumberFormat="1" applyFont="1" applyBorder="1" applyAlignment="1">
      <alignment horizontal="center" vertical="center"/>
    </xf>
    <xf numFmtId="0" fontId="33" fillId="47" borderId="39" xfId="0" applyFont="1" applyFill="1" applyBorder="1" applyAlignment="1">
      <alignment horizontal="center" vertical="center" wrapText="1"/>
    </xf>
    <xf numFmtId="0" fontId="33" fillId="47" borderId="32" xfId="0" applyFont="1" applyFill="1" applyBorder="1" applyAlignment="1">
      <alignment horizontal="center" vertical="center"/>
    </xf>
    <xf numFmtId="0" fontId="33" fillId="47" borderId="39" xfId="0" applyFont="1" applyFill="1" applyBorder="1" applyAlignment="1">
      <alignment horizontal="center" vertical="center"/>
    </xf>
    <xf numFmtId="0" fontId="33" fillId="47" borderId="41" xfId="0" applyFont="1" applyFill="1" applyBorder="1" applyAlignment="1">
      <alignment horizontal="center" vertical="center" wrapText="1"/>
    </xf>
    <xf numFmtId="0" fontId="33" fillId="47" borderId="109" xfId="0" applyFont="1" applyFill="1" applyBorder="1" applyAlignment="1">
      <alignment horizontal="center" vertical="center" wrapText="1"/>
    </xf>
    <xf numFmtId="0" fontId="29" fillId="0" borderId="57" xfId="122" applyFont="1" applyBorder="1"/>
    <xf numFmtId="0" fontId="29" fillId="0" borderId="96" xfId="122" applyFont="1" applyBorder="1"/>
    <xf numFmtId="0" fontId="33" fillId="47" borderId="32" xfId="0" applyFont="1" applyFill="1" applyBorder="1" applyAlignment="1">
      <alignment horizontal="center" vertical="center" wrapText="1"/>
    </xf>
    <xf numFmtId="3" fontId="0" fillId="0" borderId="36" xfId="0" applyNumberFormat="1" applyBorder="1" applyAlignment="1">
      <alignment horizontal="center" vertical="center"/>
    </xf>
    <xf numFmtId="3" fontId="0" fillId="0" borderId="63" xfId="0" applyNumberFormat="1" applyBorder="1" applyAlignment="1">
      <alignment horizontal="center" vertical="center"/>
    </xf>
    <xf numFmtId="3" fontId="0" fillId="0" borderId="44" xfId="0" applyNumberFormat="1" applyBorder="1" applyAlignment="1">
      <alignment horizontal="center" vertical="center"/>
    </xf>
    <xf numFmtId="3" fontId="32" fillId="0" borderId="32" xfId="0" applyNumberFormat="1" applyFont="1" applyBorder="1" applyAlignment="1">
      <alignment horizontal="center" vertical="center"/>
    </xf>
    <xf numFmtId="0" fontId="32" fillId="47" borderId="31" xfId="0" applyFont="1" applyFill="1" applyBorder="1" applyAlignment="1">
      <alignment horizontal="center" vertical="center" wrapText="1"/>
    </xf>
    <xf numFmtId="0" fontId="32" fillId="47" borderId="30" xfId="0" applyFont="1" applyFill="1" applyBorder="1" applyAlignment="1">
      <alignment horizontal="center" vertical="center" wrapText="1"/>
    </xf>
    <xf numFmtId="0" fontId="32" fillId="47" borderId="29" xfId="0" applyFont="1" applyFill="1" applyBorder="1" applyAlignment="1">
      <alignment horizontal="center" vertical="center" wrapText="1"/>
    </xf>
    <xf numFmtId="0" fontId="29" fillId="0" borderId="24" xfId="0" applyFont="1" applyBorder="1" applyAlignment="1">
      <alignment horizontal="right" vertical="center" wrapText="1"/>
    </xf>
    <xf numFmtId="0" fontId="29" fillId="0" borderId="32" xfId="0" applyFont="1" applyBorder="1" applyAlignment="1">
      <alignment horizontal="right" vertical="center" wrapText="1"/>
    </xf>
    <xf numFmtId="0" fontId="29" fillId="47" borderId="39" xfId="0" applyFont="1" applyFill="1" applyBorder="1" applyAlignment="1">
      <alignment horizontal="right" vertical="center" wrapText="1"/>
    </xf>
    <xf numFmtId="9" fontId="32" fillId="47" borderId="30" xfId="0" applyNumberFormat="1" applyFont="1" applyFill="1" applyBorder="1" applyAlignment="1">
      <alignment horizontal="center" vertical="center" wrapText="1"/>
    </xf>
    <xf numFmtId="0" fontId="29" fillId="0" borderId="24" xfId="0" applyFont="1" applyBorder="1" applyAlignment="1">
      <alignment horizontal="left"/>
    </xf>
    <xf numFmtId="172" fontId="29" fillId="0" borderId="38" xfId="0" applyNumberFormat="1" applyFont="1" applyBorder="1" applyAlignment="1">
      <alignment horizontal="center" vertical="center"/>
    </xf>
    <xf numFmtId="0" fontId="29" fillId="0" borderId="63" xfId="0" applyFont="1" applyBorder="1" applyAlignment="1">
      <alignment horizontal="left"/>
    </xf>
    <xf numFmtId="0" fontId="128" fillId="0" borderId="0" xfId="0" applyFont="1" applyBorder="1" applyAlignment="1">
      <alignment horizontal="center" vertical="center"/>
    </xf>
    <xf numFmtId="0" fontId="32" fillId="47" borderId="76" xfId="46741" applyFont="1" applyFill="1" applyBorder="1" applyAlignment="1">
      <alignment horizontal="center" vertical="center" wrapText="1"/>
    </xf>
    <xf numFmtId="0" fontId="134" fillId="0" borderId="38" xfId="0" applyFont="1" applyBorder="1" applyAlignment="1">
      <alignment horizontal="center" vertical="center"/>
    </xf>
    <xf numFmtId="0" fontId="32" fillId="0" borderId="53" xfId="917" applyFont="1" applyFill="1" applyBorder="1" applyAlignment="1">
      <alignment horizontal="left"/>
    </xf>
    <xf numFmtId="0" fontId="29" fillId="23" borderId="40" xfId="917" applyFont="1" applyFill="1" applyBorder="1" applyAlignment="1">
      <alignment horizontal="center" vertical="center"/>
    </xf>
    <xf numFmtId="0" fontId="29" fillId="23" borderId="81" xfId="917" applyFont="1" applyFill="1" applyBorder="1" applyAlignment="1">
      <alignment horizontal="center" vertical="center"/>
    </xf>
    <xf numFmtId="180" fontId="32" fillId="47" borderId="30" xfId="0" applyNumberFormat="1" applyFont="1" applyFill="1" applyBorder="1" applyAlignment="1">
      <alignment horizontal="center" vertical="center" wrapText="1"/>
    </xf>
    <xf numFmtId="3" fontId="29" fillId="0" borderId="38" xfId="16279" applyNumberFormat="1" applyBorder="1" applyAlignment="1">
      <alignment horizontal="center" vertical="center"/>
    </xf>
    <xf numFmtId="3" fontId="0" fillId="0" borderId="38" xfId="0" applyNumberFormat="1" applyBorder="1" applyAlignment="1">
      <alignment horizontal="center" vertical="center"/>
    </xf>
    <xf numFmtId="3" fontId="0" fillId="0" borderId="76" xfId="0" applyNumberFormat="1" applyFill="1" applyBorder="1" applyAlignment="1">
      <alignment horizontal="center" vertical="center"/>
    </xf>
    <xf numFmtId="172" fontId="29" fillId="0" borderId="37" xfId="122" applyNumberFormat="1" applyFont="1" applyBorder="1" applyAlignment="1">
      <alignment horizontal="center" vertical="center"/>
    </xf>
    <xf numFmtId="3" fontId="29" fillId="0" borderId="38" xfId="16279" applyNumberFormat="1" applyFont="1" applyFill="1" applyBorder="1" applyAlignment="1">
      <alignment horizontal="center" vertical="center" wrapText="1"/>
    </xf>
    <xf numFmtId="49" fontId="33" fillId="0" borderId="0" xfId="0" applyNumberFormat="1" applyFont="1" applyBorder="1" applyAlignment="1">
      <alignment horizontal="center"/>
    </xf>
    <xf numFmtId="0" fontId="0" fillId="0" borderId="0" xfId="0" applyBorder="1" applyAlignment="1">
      <alignment horizontal="center"/>
    </xf>
    <xf numFmtId="0" fontId="29" fillId="0" borderId="0" xfId="0" applyFont="1"/>
    <xf numFmtId="172" fontId="29" fillId="0" borderId="38" xfId="182" applyNumberFormat="1" applyFont="1" applyBorder="1"/>
    <xf numFmtId="44" fontId="29" fillId="0" borderId="9" xfId="700" applyFont="1" applyFill="1" applyBorder="1"/>
    <xf numFmtId="164" fontId="29" fillId="45" borderId="24" xfId="34" applyNumberFormat="1" applyFont="1" applyFill="1" applyBorder="1"/>
    <xf numFmtId="164" fontId="29" fillId="45" borderId="9" xfId="34" applyNumberFormat="1" applyFont="1" applyFill="1" applyBorder="1"/>
    <xf numFmtId="164" fontId="29" fillId="0" borderId="24" xfId="34" applyNumberFormat="1" applyFont="1" applyFill="1" applyBorder="1"/>
    <xf numFmtId="164" fontId="29" fillId="0" borderId="9" xfId="34" applyNumberFormat="1" applyFont="1" applyFill="1" applyBorder="1"/>
    <xf numFmtId="39" fontId="29" fillId="45" borderId="9" xfId="34" applyNumberFormat="1" applyFont="1" applyFill="1" applyBorder="1"/>
    <xf numFmtId="164" fontId="29" fillId="0" borderId="24" xfId="34" applyNumberFormat="1" applyFont="1" applyBorder="1"/>
    <xf numFmtId="164" fontId="29" fillId="0" borderId="9" xfId="34" applyNumberFormat="1" applyFont="1" applyBorder="1"/>
    <xf numFmtId="44" fontId="29" fillId="0" borderId="9" xfId="700" applyFont="1" applyBorder="1"/>
    <xf numFmtId="9" fontId="29" fillId="0" borderId="20" xfId="182" applyNumberFormat="1" applyFont="1" applyFill="1" applyBorder="1"/>
    <xf numFmtId="164" fontId="29" fillId="0" borderId="80" xfId="34" applyNumberFormat="1" applyFont="1" applyFill="1" applyBorder="1"/>
    <xf numFmtId="164" fontId="29" fillId="0" borderId="0" xfId="34" applyNumberFormat="1" applyFont="1" applyFill="1"/>
    <xf numFmtId="44" fontId="29" fillId="0" borderId="0" xfId="700"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39" fontId="29" fillId="0" borderId="9" xfId="34" applyNumberFormat="1" applyFont="1" applyFill="1" applyBorder="1"/>
    <xf numFmtId="164" fontId="29" fillId="0" borderId="0" xfId="34" applyNumberFormat="1" applyFont="1" applyFill="1" applyBorder="1"/>
    <xf numFmtId="0" fontId="143" fillId="0" borderId="0" xfId="0" applyFont="1"/>
    <xf numFmtId="0" fontId="144" fillId="0" borderId="0" xfId="0" applyFont="1" applyAlignment="1">
      <alignment vertical="center"/>
    </xf>
    <xf numFmtId="0" fontId="32" fillId="0" borderId="9" xfId="0" applyFont="1" applyBorder="1"/>
    <xf numFmtId="42" fontId="32" fillId="0" borderId="9" xfId="0" applyNumberFormat="1" applyFont="1" applyBorder="1"/>
    <xf numFmtId="9" fontId="32" fillId="0" borderId="9" xfId="0" applyNumberFormat="1" applyFont="1" applyBorder="1"/>
    <xf numFmtId="0" fontId="29" fillId="0" borderId="0" xfId="46809" applyFont="1" applyAlignment="1">
      <alignment vertical="top" wrapText="1"/>
    </xf>
    <xf numFmtId="0" fontId="29" fillId="0" borderId="0" xfId="46809" applyFont="1" applyAlignment="1">
      <alignment horizontal="left" vertical="top" wrapText="1"/>
    </xf>
    <xf numFmtId="179" fontId="29" fillId="0" borderId="57" xfId="506" applyNumberFormat="1" applyFont="1" applyFill="1" applyBorder="1" applyAlignment="1">
      <alignment vertical="center" wrapText="1"/>
    </xf>
    <xf numFmtId="179" fontId="29" fillId="0" borderId="18" xfId="506" applyNumberFormat="1" applyFont="1" applyFill="1" applyBorder="1" applyAlignment="1">
      <alignment vertical="center" wrapText="1"/>
    </xf>
    <xf numFmtId="179" fontId="29" fillId="0" borderId="25" xfId="506" applyNumberFormat="1" applyFont="1" applyFill="1" applyBorder="1" applyAlignment="1">
      <alignment vertical="center"/>
    </xf>
    <xf numFmtId="179" fontId="29" fillId="0" borderId="24" xfId="506" applyNumberFormat="1" applyFont="1" applyFill="1" applyBorder="1" applyAlignment="1">
      <alignment vertical="center"/>
    </xf>
    <xf numFmtId="179" fontId="29" fillId="0" borderId="37" xfId="506" applyNumberFormat="1" applyFont="1" applyFill="1" applyBorder="1" applyAlignment="1">
      <alignment vertical="center" wrapText="1"/>
    </xf>
    <xf numFmtId="179" fontId="29" fillId="0" borderId="36" xfId="506" applyNumberFormat="1" applyFont="1" applyFill="1" applyBorder="1" applyAlignment="1">
      <alignment vertical="center"/>
    </xf>
    <xf numFmtId="179" fontId="29" fillId="0" borderId="36" xfId="506" applyNumberFormat="1" applyFont="1" applyFill="1" applyBorder="1" applyAlignment="1">
      <alignment vertical="center" wrapText="1"/>
    </xf>
    <xf numFmtId="179" fontId="29" fillId="0" borderId="38" xfId="506" applyNumberFormat="1" applyFont="1" applyFill="1" applyBorder="1" applyAlignment="1">
      <alignment vertical="center"/>
    </xf>
    <xf numFmtId="179" fontId="29" fillId="0" borderId="49" xfId="0" applyNumberFormat="1" applyFont="1" applyBorder="1"/>
    <xf numFmtId="179" fontId="29" fillId="0" borderId="19" xfId="0" applyNumberFormat="1" applyFont="1" applyBorder="1"/>
    <xf numFmtId="179" fontId="29" fillId="0" borderId="76" xfId="0" applyNumberFormat="1" applyFont="1" applyBorder="1"/>
    <xf numFmtId="179" fontId="29" fillId="0" borderId="37" xfId="506" applyNumberFormat="1" applyFont="1" applyFill="1" applyBorder="1" applyAlignment="1">
      <alignment vertical="center"/>
    </xf>
    <xf numFmtId="164" fontId="29" fillId="0" borderId="9" xfId="1158" quotePrefix="1" applyNumberFormat="1" applyFont="1" applyBorder="1" applyAlignment="1">
      <alignment horizontal="center"/>
    </xf>
    <xf numFmtId="0" fontId="32" fillId="0" borderId="28" xfId="0" quotePrefix="1" applyFont="1" applyBorder="1" applyAlignment="1">
      <alignment horizontal="left"/>
    </xf>
    <xf numFmtId="0" fontId="29" fillId="0" borderId="0" xfId="0" quotePrefix="1" applyFont="1" applyBorder="1" applyAlignment="1">
      <alignment horizontal="left" vertical="top"/>
    </xf>
    <xf numFmtId="0" fontId="29" fillId="0" borderId="78" xfId="127" quotePrefix="1" applyFont="1" applyFill="1" applyBorder="1" applyAlignment="1">
      <alignment horizontal="left"/>
    </xf>
    <xf numFmtId="9" fontId="29" fillId="0" borderId="29" xfId="192" applyFont="1" applyFill="1" applyBorder="1"/>
    <xf numFmtId="0" fontId="29" fillId="0" borderId="78" xfId="127" applyFont="1" applyFill="1" applyBorder="1"/>
    <xf numFmtId="9" fontId="29" fillId="0" borderId="37" xfId="192" applyFont="1" applyFill="1" applyBorder="1"/>
    <xf numFmtId="0" fontId="32" fillId="0" borderId="96" xfId="127" applyFont="1" applyFill="1" applyBorder="1"/>
    <xf numFmtId="9" fontId="29" fillId="0" borderId="45" xfId="192" applyFont="1" applyFill="1" applyBorder="1"/>
    <xf numFmtId="0" fontId="71" fillId="0" borderId="78" xfId="127" applyFont="1" applyFill="1" applyBorder="1"/>
    <xf numFmtId="0" fontId="29" fillId="0" borderId="96" xfId="127" applyFont="1" applyFill="1" applyBorder="1"/>
    <xf numFmtId="0" fontId="29" fillId="0" borderId="49" xfId="127" applyFont="1" applyFill="1" applyBorder="1"/>
    <xf numFmtId="0" fontId="29" fillId="0" borderId="97" xfId="127" applyFont="1" applyFill="1" applyBorder="1"/>
    <xf numFmtId="0" fontId="29" fillId="0" borderId="65" xfId="127" applyFont="1" applyFill="1" applyBorder="1"/>
    <xf numFmtId="0" fontId="29" fillId="0" borderId="0" xfId="127" applyFont="1" applyFill="1" applyBorder="1"/>
    <xf numFmtId="0" fontId="29" fillId="0" borderId="58" xfId="127" applyFont="1" applyFill="1" applyBorder="1"/>
    <xf numFmtId="0" fontId="29" fillId="0" borderId="57" xfId="127" applyFont="1" applyFill="1" applyBorder="1"/>
    <xf numFmtId="0" fontId="29" fillId="0" borderId="78" xfId="127" applyFont="1" applyFill="1" applyBorder="1" applyAlignment="1">
      <alignment wrapText="1"/>
    </xf>
    <xf numFmtId="0" fontId="29" fillId="0" borderId="78" xfId="127" quotePrefix="1" applyFont="1" applyFill="1" applyBorder="1" applyAlignment="1">
      <alignment horizontal="left" wrapText="1"/>
    </xf>
    <xf numFmtId="9" fontId="29" fillId="0" borderId="44" xfId="192" applyFont="1" applyFill="1" applyBorder="1"/>
    <xf numFmtId="9" fontId="29" fillId="0" borderId="38" xfId="192" applyFont="1" applyFill="1" applyBorder="1"/>
    <xf numFmtId="0" fontId="29" fillId="0" borderId="98" xfId="127" applyFont="1" applyFill="1" applyBorder="1"/>
    <xf numFmtId="0" fontId="29" fillId="0" borderId="4" xfId="127" applyFont="1" applyFill="1" applyBorder="1"/>
    <xf numFmtId="0" fontId="29" fillId="0" borderId="79" xfId="127" applyFont="1" applyFill="1" applyBorder="1"/>
    <xf numFmtId="165" fontId="32" fillId="0" borderId="53" xfId="127" applyNumberFormat="1" applyFont="1" applyFill="1" applyBorder="1"/>
    <xf numFmtId="9" fontId="32" fillId="0" borderId="35" xfId="192" applyFont="1" applyFill="1" applyBorder="1"/>
    <xf numFmtId="165" fontId="29" fillId="0" borderId="45" xfId="700" applyNumberFormat="1" applyFont="1" applyFill="1" applyBorder="1" applyAlignment="1">
      <alignment horizontal="right" vertical="top"/>
    </xf>
    <xf numFmtId="0" fontId="29" fillId="0" borderId="32" xfId="127" applyFont="1" applyFill="1" applyBorder="1"/>
    <xf numFmtId="165" fontId="29" fillId="0" borderId="45" xfId="127" applyNumberFormat="1" applyFont="1" applyFill="1" applyBorder="1"/>
    <xf numFmtId="0" fontId="32" fillId="47" borderId="18" xfId="0" applyFont="1" applyFill="1" applyBorder="1" applyAlignment="1">
      <alignment horizontal="center"/>
    </xf>
    <xf numFmtId="0" fontId="29" fillId="0" borderId="0" xfId="0" applyFont="1" applyAlignment="1">
      <alignment horizontal="left" wrapText="1"/>
    </xf>
    <xf numFmtId="0" fontId="29" fillId="0" borderId="0" xfId="46809" applyFont="1" applyAlignment="1">
      <alignment vertical="top" wrapText="1"/>
    </xf>
    <xf numFmtId="0" fontId="33" fillId="47" borderId="98" xfId="0" applyFont="1" applyFill="1" applyBorder="1" applyAlignment="1">
      <alignment horizontal="center"/>
    </xf>
    <xf numFmtId="49" fontId="33" fillId="0" borderId="0" xfId="0" applyNumberFormat="1" applyFont="1" applyBorder="1" applyAlignment="1">
      <alignment horizontal="center"/>
    </xf>
    <xf numFmtId="0" fontId="0" fillId="0" borderId="0" xfId="0" applyBorder="1" applyAlignment="1">
      <alignment horizontal="center"/>
    </xf>
    <xf numFmtId="0" fontId="29" fillId="0" borderId="0" xfId="0" applyFont="1"/>
    <xf numFmtId="164" fontId="29" fillId="45" borderId="38" xfId="34" applyNumberFormat="1" applyFont="1" applyFill="1" applyBorder="1"/>
    <xf numFmtId="0" fontId="141" fillId="45" borderId="40" xfId="0" applyFont="1" applyFill="1" applyBorder="1"/>
    <xf numFmtId="0" fontId="141" fillId="45" borderId="39" xfId="0" applyFont="1" applyFill="1" applyBorder="1"/>
    <xf numFmtId="0" fontId="141" fillId="45" borderId="45" xfId="0" applyFont="1" applyFill="1" applyBorder="1"/>
    <xf numFmtId="0" fontId="32" fillId="45" borderId="31" xfId="0" applyFont="1" applyFill="1" applyBorder="1"/>
    <xf numFmtId="0" fontId="32" fillId="45" borderId="30" xfId="0" applyFont="1" applyFill="1" applyBorder="1"/>
    <xf numFmtId="0" fontId="32" fillId="45" borderId="29" xfId="0" applyFont="1" applyFill="1" applyBorder="1"/>
    <xf numFmtId="164" fontId="29" fillId="0" borderId="9" xfId="46759" applyNumberFormat="1" applyFont="1" applyFill="1" applyBorder="1"/>
    <xf numFmtId="164" fontId="29" fillId="0" borderId="38" xfId="46768" applyNumberFormat="1" applyFont="1" applyFill="1" applyBorder="1"/>
    <xf numFmtId="0" fontId="29" fillId="0" borderId="32" xfId="0" applyFont="1" applyFill="1" applyBorder="1" applyAlignment="1">
      <alignment horizontal="left"/>
    </xf>
    <xf numFmtId="0" fontId="141" fillId="0" borderId="39" xfId="0" applyFont="1" applyFill="1" applyBorder="1" applyAlignment="1">
      <alignment horizontal="left"/>
    </xf>
    <xf numFmtId="164" fontId="29" fillId="0" borderId="41" xfId="46768" applyNumberFormat="1" applyFont="1" applyFill="1" applyBorder="1"/>
    <xf numFmtId="0" fontId="0" fillId="0" borderId="0" xfId="0" applyAlignment="1">
      <alignment horizontal="left" wrapText="1"/>
    </xf>
    <xf numFmtId="0" fontId="0" fillId="0" borderId="0" xfId="0" applyAlignment="1"/>
    <xf numFmtId="0" fontId="32" fillId="0" borderId="9" xfId="0" quotePrefix="1" applyFont="1" applyFill="1" applyBorder="1" applyAlignment="1">
      <alignment horizontal="left" wrapText="1"/>
    </xf>
    <xf numFmtId="0" fontId="29" fillId="0" borderId="0" xfId="0" quotePrefix="1" applyFont="1" applyFill="1" applyBorder="1" applyAlignment="1">
      <alignment horizontal="left" wrapText="1"/>
    </xf>
    <xf numFmtId="0" fontId="29" fillId="0" borderId="0" xfId="0" applyFont="1" applyAlignment="1">
      <alignment vertical="center"/>
    </xf>
    <xf numFmtId="37" fontId="29" fillId="0" borderId="38" xfId="34" applyNumberFormat="1" applyFont="1" applyFill="1" applyBorder="1" applyAlignment="1">
      <alignment horizontal="center" vertical="center"/>
    </xf>
    <xf numFmtId="0" fontId="29" fillId="0" borderId="9" xfId="892" applyFont="1" applyFill="1" applyBorder="1" applyAlignment="1">
      <alignment horizontal="left"/>
    </xf>
    <xf numFmtId="0" fontId="29" fillId="0" borderId="9" xfId="46815" applyFont="1" applyFill="1" applyBorder="1" applyAlignment="1">
      <alignment horizontal="left" vertical="center" wrapText="1"/>
    </xf>
    <xf numFmtId="0" fontId="31" fillId="0" borderId="24" xfId="46814" applyFont="1" applyFill="1" applyBorder="1" applyAlignment="1">
      <alignment horizontal="left" vertical="center" wrapText="1"/>
    </xf>
    <xf numFmtId="0" fontId="29" fillId="0" borderId="0" xfId="2807" applyFont="1" applyFill="1" applyBorder="1" applyAlignment="1">
      <alignment vertical="center" wrapText="1"/>
    </xf>
    <xf numFmtId="165" fontId="29" fillId="0" borderId="9" xfId="700" applyNumberFormat="1" applyFont="1" applyBorder="1"/>
    <xf numFmtId="0" fontId="29" fillId="0" borderId="0" xfId="0" applyFont="1"/>
    <xf numFmtId="3" fontId="29" fillId="46" borderId="9" xfId="1160" applyNumberFormat="1" applyFont="1" applyFill="1" applyBorder="1" applyAlignment="1">
      <alignment horizontal="center" vertical="center" wrapText="1"/>
    </xf>
    <xf numFmtId="3" fontId="29" fillId="46" borderId="38" xfId="1160" applyNumberFormat="1" applyFont="1" applyFill="1" applyBorder="1" applyAlignment="1">
      <alignment horizontal="center" vertical="center"/>
    </xf>
    <xf numFmtId="9" fontId="29" fillId="46" borderId="39" xfId="0" applyNumberFormat="1" applyFont="1" applyFill="1" applyBorder="1" applyAlignment="1">
      <alignment horizontal="center" vertical="center"/>
    </xf>
    <xf numFmtId="9" fontId="29" fillId="46" borderId="41" xfId="0" applyNumberFormat="1" applyFont="1" applyFill="1" applyBorder="1" applyAlignment="1">
      <alignment horizontal="center" vertical="center"/>
    </xf>
    <xf numFmtId="37" fontId="29" fillId="46" borderId="9" xfId="4493" applyNumberFormat="1" applyFont="1" applyFill="1" applyBorder="1" applyAlignment="1">
      <alignment horizontal="center" vertical="center"/>
    </xf>
    <xf numFmtId="3" fontId="29" fillId="0" borderId="38" xfId="16279" applyNumberFormat="1" applyFill="1" applyBorder="1" applyAlignment="1">
      <alignment horizontal="center" vertical="center"/>
    </xf>
    <xf numFmtId="3" fontId="32" fillId="0" borderId="75" xfId="16279" applyNumberFormat="1" applyFont="1" applyFill="1" applyBorder="1" applyAlignment="1">
      <alignment horizontal="center" vertical="center" wrapText="1"/>
    </xf>
    <xf numFmtId="165" fontId="145" fillId="0" borderId="57" xfId="700" applyNumberFormat="1" applyFont="1" applyFill="1" applyBorder="1" applyAlignment="1">
      <alignment horizontal="right" vertical="top"/>
    </xf>
    <xf numFmtId="165" fontId="145" fillId="0" borderId="18" xfId="700" applyNumberFormat="1" applyFont="1" applyFill="1" applyBorder="1" applyAlignment="1">
      <alignment horizontal="right" vertical="top"/>
    </xf>
    <xf numFmtId="0" fontId="29" fillId="0" borderId="0" xfId="0" applyFont="1"/>
    <xf numFmtId="0" fontId="70" fillId="48" borderId="0" xfId="845" applyFont="1" applyFill="1" applyAlignment="1">
      <alignment horizontal="left" vertical="center" wrapText="1"/>
    </xf>
    <xf numFmtId="165" fontId="29" fillId="0" borderId="64" xfId="0" applyNumberFormat="1" applyFont="1" applyFill="1" applyBorder="1" applyAlignment="1">
      <alignment horizontal="right" vertical="top" wrapText="1"/>
    </xf>
    <xf numFmtId="165" fontId="29" fillId="0" borderId="40" xfId="0" applyNumberFormat="1" applyFont="1" applyFill="1" applyBorder="1" applyAlignment="1">
      <alignment horizontal="right" vertical="top" wrapText="1"/>
    </xf>
    <xf numFmtId="0" fontId="29" fillId="0" borderId="0" xfId="0" applyFont="1"/>
    <xf numFmtId="49" fontId="33" fillId="0" borderId="0" xfId="0" applyNumberFormat="1" applyFont="1" applyBorder="1" applyAlignment="1">
      <alignment horizontal="center"/>
    </xf>
    <xf numFmtId="0" fontId="0" fillId="0" borderId="0" xfId="0" applyBorder="1" applyAlignment="1">
      <alignment horizontal="center"/>
    </xf>
    <xf numFmtId="0" fontId="29" fillId="0" borderId="0" xfId="0" applyFont="1"/>
    <xf numFmtId="0" fontId="29" fillId="0" borderId="0" xfId="0" applyFont="1"/>
    <xf numFmtId="172" fontId="0" fillId="0" borderId="0" xfId="0" applyNumberFormat="1"/>
    <xf numFmtId="9" fontId="29" fillId="0" borderId="9" xfId="0" applyNumberFormat="1" applyFont="1" applyBorder="1" applyAlignment="1">
      <alignment horizontal="center" vertical="center"/>
    </xf>
    <xf numFmtId="9" fontId="29" fillId="0" borderId="19" xfId="0" applyNumberFormat="1" applyFont="1" applyBorder="1" applyAlignment="1">
      <alignment horizontal="center" vertical="center"/>
    </xf>
    <xf numFmtId="9" fontId="32" fillId="0" borderId="75" xfId="0" applyNumberFormat="1" applyFont="1" applyBorder="1" applyAlignment="1">
      <alignment horizontal="center" vertical="center"/>
    </xf>
    <xf numFmtId="9" fontId="41" fillId="0" borderId="37" xfId="122" applyNumberFormat="1" applyFont="1" applyFill="1" applyBorder="1" applyAlignment="1">
      <alignment horizontal="center" vertical="center"/>
    </xf>
    <xf numFmtId="9" fontId="33" fillId="0" borderId="75" xfId="122" applyNumberFormat="1" applyFont="1" applyFill="1" applyBorder="1" applyAlignment="1">
      <alignment horizontal="center" vertical="center"/>
    </xf>
    <xf numFmtId="9" fontId="0" fillId="0" borderId="37" xfId="0" applyNumberFormat="1" applyBorder="1" applyAlignment="1">
      <alignment horizontal="center" vertical="center"/>
    </xf>
    <xf numFmtId="9" fontId="0" fillId="0" borderId="38" xfId="0" applyNumberFormat="1" applyBorder="1" applyAlignment="1">
      <alignment horizontal="center" vertical="center"/>
    </xf>
    <xf numFmtId="9" fontId="32" fillId="0" borderId="41" xfId="0" applyNumberFormat="1" applyFont="1" applyBorder="1" applyAlignment="1">
      <alignment horizontal="center" vertical="center"/>
    </xf>
    <xf numFmtId="0" fontId="0" fillId="0" borderId="0" xfId="0" applyAlignment="1">
      <alignment vertical="top" wrapText="1"/>
    </xf>
    <xf numFmtId="0" fontId="29" fillId="0" borderId="0" xfId="0" applyFont="1"/>
    <xf numFmtId="5" fontId="32" fillId="0" borderId="53" xfId="0" quotePrefix="1" applyNumberFormat="1" applyFont="1" applyFill="1" applyBorder="1" applyAlignment="1">
      <alignment horizontal="left"/>
    </xf>
    <xf numFmtId="0" fontId="32" fillId="0" borderId="78" xfId="0" quotePrefix="1" applyFont="1" applyFill="1" applyBorder="1" applyAlignment="1">
      <alignment horizontal="left"/>
    </xf>
    <xf numFmtId="0" fontId="29" fillId="0" borderId="0" xfId="46809" applyFont="1" applyAlignment="1">
      <alignment vertical="top" wrapText="1"/>
    </xf>
    <xf numFmtId="0" fontId="29" fillId="0" borderId="0" xfId="46809" applyFont="1" applyAlignment="1">
      <alignment horizontal="left" vertical="top" wrapText="1"/>
    </xf>
    <xf numFmtId="0" fontId="29" fillId="0" borderId="0" xfId="0" applyFont="1"/>
    <xf numFmtId="5" fontId="29" fillId="0" borderId="24" xfId="0" quotePrefix="1" applyNumberFormat="1" applyFont="1" applyFill="1" applyBorder="1" applyAlignment="1">
      <alignment horizontal="left" wrapText="1"/>
    </xf>
    <xf numFmtId="165" fontId="0" fillId="0" borderId="0" xfId="0" applyNumberFormat="1"/>
    <xf numFmtId="3" fontId="32" fillId="0" borderId="75" xfId="122" applyNumberFormat="1" applyFont="1" applyFill="1" applyBorder="1" applyAlignment="1">
      <alignment horizontal="center" vertical="center"/>
    </xf>
    <xf numFmtId="0" fontId="29" fillId="0" borderId="0" xfId="0" quotePrefix="1" applyFont="1" applyFill="1" applyBorder="1" applyAlignment="1">
      <alignment horizontal="left" wrapText="1"/>
    </xf>
    <xf numFmtId="164" fontId="73" fillId="0" borderId="39" xfId="1158" applyNumberFormat="1" applyFont="1" applyBorder="1"/>
    <xf numFmtId="9" fontId="29" fillId="0" borderId="9" xfId="192" applyNumberFormat="1" applyFont="1" applyBorder="1"/>
    <xf numFmtId="0" fontId="29" fillId="0" borderId="0" xfId="0" applyFont="1" applyAlignment="1">
      <alignment wrapText="1"/>
    </xf>
    <xf numFmtId="0" fontId="29" fillId="0" borderId="0" xfId="0" applyFont="1" applyAlignment="1"/>
    <xf numFmtId="0" fontId="32" fillId="47" borderId="26" xfId="0" applyFont="1" applyFill="1" applyBorder="1" applyAlignment="1">
      <alignment horizontal="center"/>
    </xf>
    <xf numFmtId="0" fontId="33" fillId="47" borderId="32" xfId="122" applyFont="1" applyFill="1" applyBorder="1" applyAlignment="1">
      <alignment horizontal="center" vertical="center" wrapText="1"/>
    </xf>
    <xf numFmtId="0" fontId="33" fillId="47" borderId="39" xfId="122" applyFont="1" applyFill="1" applyBorder="1" applyAlignment="1">
      <alignment horizontal="center" vertical="center" wrapText="1"/>
    </xf>
    <xf numFmtId="0" fontId="33" fillId="47" borderId="41" xfId="122" applyFont="1" applyFill="1" applyBorder="1" applyAlignment="1">
      <alignment horizontal="center" vertical="center" wrapText="1"/>
    </xf>
    <xf numFmtId="0" fontId="0" fillId="45" borderId="52" xfId="0" applyFill="1" applyBorder="1" applyAlignment="1">
      <alignment horizontal="center"/>
    </xf>
    <xf numFmtId="0" fontId="32" fillId="47" borderId="24" xfId="0" applyFont="1" applyFill="1" applyBorder="1" applyAlignment="1">
      <alignment horizontal="center" vertical="center" wrapText="1"/>
    </xf>
    <xf numFmtId="0" fontId="32" fillId="47" borderId="9" xfId="0" applyFont="1" applyFill="1" applyBorder="1" applyAlignment="1">
      <alignment horizontal="center" vertical="center" wrapText="1"/>
    </xf>
    <xf numFmtId="0" fontId="32" fillId="47" borderId="9" xfId="0" quotePrefix="1" applyFont="1" applyFill="1" applyBorder="1" applyAlignment="1">
      <alignment horizontal="center" vertical="center" wrapText="1"/>
    </xf>
    <xf numFmtId="0" fontId="32" fillId="47" borderId="38" xfId="0" applyFont="1" applyFill="1" applyBorder="1" applyAlignment="1">
      <alignment horizontal="center" vertical="center" wrapText="1"/>
    </xf>
    <xf numFmtId="0" fontId="32" fillId="47" borderId="18" xfId="0" applyFont="1" applyFill="1" applyBorder="1" applyAlignment="1">
      <alignment horizontal="center" vertical="center" wrapText="1"/>
    </xf>
    <xf numFmtId="0" fontId="32" fillId="47" borderId="37" xfId="0" applyFont="1" applyFill="1" applyBorder="1" applyAlignment="1">
      <alignment horizontal="center" vertical="center" wrapText="1"/>
    </xf>
    <xf numFmtId="9" fontId="32" fillId="0" borderId="104" xfId="506" applyNumberFormat="1" applyFont="1" applyFill="1" applyBorder="1" applyAlignment="1">
      <alignment vertical="center" wrapText="1"/>
    </xf>
    <xf numFmtId="0" fontId="72" fillId="0" borderId="30" xfId="0" applyFont="1" applyBorder="1"/>
    <xf numFmtId="3" fontId="73" fillId="0" borderId="0" xfId="122" applyNumberFormat="1" applyFont="1" applyFill="1" applyBorder="1" applyAlignment="1">
      <alignment horizontal="center"/>
    </xf>
    <xf numFmtId="0" fontId="29" fillId="0" borderId="0" xfId="0" applyFont="1" applyFill="1" applyAlignment="1"/>
    <xf numFmtId="165" fontId="29" fillId="0" borderId="18" xfId="700" applyNumberFormat="1" applyFont="1" applyFill="1" applyBorder="1" applyAlignment="1">
      <alignment vertical="center"/>
    </xf>
    <xf numFmtId="165" fontId="29" fillId="0" borderId="9" xfId="700" applyNumberFormat="1" applyFont="1" applyFill="1" applyBorder="1" applyAlignment="1">
      <alignment vertical="center"/>
    </xf>
    <xf numFmtId="0" fontId="29" fillId="0" borderId="9" xfId="0" applyFont="1" applyBorder="1" applyAlignment="1">
      <alignment horizontal="center" vertical="center" wrapText="1"/>
    </xf>
    <xf numFmtId="0" fontId="151" fillId="84" borderId="22" xfId="0" applyFont="1" applyFill="1" applyBorder="1" applyAlignment="1">
      <alignment horizontal="center" vertical="center" wrapText="1"/>
    </xf>
    <xf numFmtId="0" fontId="151" fillId="84" borderId="19" xfId="0" applyFont="1" applyFill="1" applyBorder="1" applyAlignment="1">
      <alignment horizontal="center" vertical="center" wrapText="1"/>
    </xf>
    <xf numFmtId="0" fontId="29" fillId="0" borderId="0" xfId="46809" quotePrefix="1" applyFont="1" applyFill="1" applyAlignment="1">
      <alignment horizontal="left" vertical="top" wrapText="1"/>
    </xf>
    <xf numFmtId="0" fontId="29" fillId="0" borderId="0" xfId="0" quotePrefix="1" applyFont="1" applyAlignment="1">
      <alignment horizontal="left"/>
    </xf>
    <xf numFmtId="0" fontId="29" fillId="0" borderId="0" xfId="0" applyFont="1"/>
    <xf numFmtId="3" fontId="41" fillId="0" borderId="29" xfId="122" applyNumberFormat="1" applyFont="1" applyFill="1" applyBorder="1" applyAlignment="1">
      <alignment horizontal="center" vertical="center"/>
    </xf>
    <xf numFmtId="3" fontId="41" fillId="0" borderId="45" xfId="122" applyNumberFormat="1" applyFont="1" applyFill="1" applyBorder="1" applyAlignment="1">
      <alignment horizontal="center" vertical="center"/>
    </xf>
    <xf numFmtId="5" fontId="29" fillId="0" borderId="24" xfId="0" quotePrefix="1" applyNumberFormat="1" applyFont="1" applyBorder="1" applyAlignment="1">
      <alignment horizontal="left" wrapText="1"/>
    </xf>
    <xf numFmtId="0" fontId="29" fillId="0" borderId="0" xfId="0" applyFont="1"/>
    <xf numFmtId="0" fontId="29" fillId="0" borderId="55" xfId="127" applyFont="1" applyFill="1" applyBorder="1"/>
    <xf numFmtId="0" fontId="29" fillId="0" borderId="62" xfId="127" applyFont="1" applyFill="1" applyBorder="1"/>
    <xf numFmtId="9" fontId="29" fillId="0" borderId="34" xfId="192" applyFont="1" applyFill="1" applyBorder="1"/>
    <xf numFmtId="9" fontId="29" fillId="0" borderId="79" xfId="192" applyFont="1" applyFill="1" applyBorder="1"/>
    <xf numFmtId="0" fontId="29" fillId="0" borderId="42" xfId="127" applyFont="1" applyFill="1" applyBorder="1"/>
    <xf numFmtId="0" fontId="29" fillId="0" borderId="0" xfId="0" applyFont="1"/>
    <xf numFmtId="0" fontId="0" fillId="0" borderId="0" xfId="0" applyAlignment="1">
      <alignment wrapText="1"/>
    </xf>
    <xf numFmtId="0" fontId="29" fillId="0" borderId="0" xfId="0" applyFont="1" applyAlignment="1">
      <alignment wrapText="1"/>
    </xf>
    <xf numFmtId="0" fontId="29" fillId="0" borderId="28" xfId="127" quotePrefix="1" applyFont="1" applyFill="1" applyBorder="1" applyAlignment="1">
      <alignment horizontal="left"/>
    </xf>
    <xf numFmtId="5" fontId="29" fillId="0" borderId="24" xfId="0" applyNumberFormat="1" applyFont="1" applyFill="1" applyBorder="1"/>
    <xf numFmtId="165" fontId="29" fillId="0" borderId="9" xfId="127" applyNumberFormat="1" applyFont="1" applyFill="1" applyBorder="1"/>
    <xf numFmtId="9" fontId="29" fillId="0" borderId="9" xfId="127" applyNumberFormat="1" applyFont="1" applyFill="1" applyBorder="1"/>
    <xf numFmtId="5" fontId="29" fillId="0" borderId="57" xfId="0" quotePrefix="1" applyNumberFormat="1" applyFont="1" applyFill="1" applyBorder="1" applyAlignment="1">
      <alignment horizontal="left"/>
    </xf>
    <xf numFmtId="0" fontId="29" fillId="0" borderId="0" xfId="0" applyFont="1"/>
    <xf numFmtId="0" fontId="0" fillId="0" borderId="0" xfId="0" applyAlignment="1"/>
    <xf numFmtId="0" fontId="29" fillId="0" borderId="0" xfId="0" quotePrefix="1" applyFont="1" applyFill="1" applyBorder="1" applyAlignment="1">
      <alignment horizontal="left" wrapText="1"/>
    </xf>
    <xf numFmtId="0" fontId="29" fillId="0" borderId="0" xfId="0" applyFont="1" applyAlignment="1">
      <alignment horizontal="left" vertical="top" wrapText="1"/>
    </xf>
    <xf numFmtId="0" fontId="29" fillId="0" borderId="0" xfId="46809" quotePrefix="1" applyFont="1" applyFill="1" applyAlignment="1">
      <alignment horizontal="left" wrapText="1"/>
    </xf>
    <xf numFmtId="0" fontId="29" fillId="0" borderId="0" xfId="0" quotePrefix="1" applyFont="1" applyAlignment="1">
      <alignment horizontal="left"/>
    </xf>
    <xf numFmtId="0" fontId="29" fillId="0" borderId="0" xfId="0" applyFont="1"/>
    <xf numFmtId="0" fontId="36" fillId="0" borderId="0" xfId="0" quotePrefix="1" applyFont="1" applyAlignment="1">
      <alignment horizontal="left"/>
    </xf>
    <xf numFmtId="0" fontId="0" fillId="0" borderId="0" xfId="0" applyAlignment="1"/>
    <xf numFmtId="0" fontId="29" fillId="0" borderId="9" xfId="122" quotePrefix="1" applyFont="1" applyFill="1" applyBorder="1" applyAlignment="1">
      <alignment horizontal="left" vertical="top" wrapText="1"/>
    </xf>
    <xf numFmtId="9" fontId="0" fillId="0" borderId="47" xfId="0" applyNumberFormat="1" applyBorder="1" applyAlignment="1">
      <alignment horizontal="center" vertical="center"/>
    </xf>
    <xf numFmtId="9" fontId="32" fillId="0" borderId="46" xfId="0" applyNumberFormat="1" applyFont="1" applyBorder="1" applyAlignment="1">
      <alignment horizontal="center" vertical="center"/>
    </xf>
    <xf numFmtId="9" fontId="29" fillId="0" borderId="18" xfId="0" applyNumberFormat="1" applyFont="1" applyFill="1" applyBorder="1" applyAlignment="1">
      <alignment horizontal="center" vertical="center"/>
    </xf>
    <xf numFmtId="9" fontId="29" fillId="0" borderId="9" xfId="0" applyNumberFormat="1" applyFont="1" applyFill="1" applyBorder="1" applyAlignment="1">
      <alignment horizontal="center" vertical="center"/>
    </xf>
    <xf numFmtId="9" fontId="32" fillId="0" borderId="39" xfId="0" applyNumberFormat="1" applyFont="1" applyFill="1" applyBorder="1" applyAlignment="1">
      <alignment horizontal="center" vertical="center"/>
    </xf>
    <xf numFmtId="0" fontId="29" fillId="0" borderId="53" xfId="127" applyFont="1" applyFill="1" applyBorder="1"/>
    <xf numFmtId="165" fontId="29" fillId="0" borderId="40" xfId="46808" applyNumberFormat="1" applyFont="1" applyFill="1" applyBorder="1"/>
    <xf numFmtId="165" fontId="29" fillId="0" borderId="81" xfId="127" applyNumberFormat="1" applyFont="1" applyFill="1" applyBorder="1"/>
    <xf numFmtId="0" fontId="29" fillId="0" borderId="33" xfId="127" applyFont="1" applyFill="1" applyBorder="1"/>
    <xf numFmtId="0" fontId="29" fillId="0" borderId="34" xfId="127" applyFont="1" applyFill="1" applyBorder="1"/>
    <xf numFmtId="0" fontId="29" fillId="0" borderId="35" xfId="127" applyFont="1" applyFill="1" applyBorder="1"/>
    <xf numFmtId="0" fontId="29" fillId="0" borderId="0" xfId="0" applyFont="1"/>
    <xf numFmtId="0" fontId="29" fillId="0" borderId="0" xfId="0" applyFont="1"/>
    <xf numFmtId="0" fontId="157" fillId="0" borderId="104" xfId="0" applyFont="1" applyBorder="1" applyAlignment="1">
      <alignment horizontal="left" vertical="center" wrapText="1"/>
    </xf>
    <xf numFmtId="0" fontId="157" fillId="0" borderId="59" xfId="0" applyFont="1" applyBorder="1" applyAlignment="1">
      <alignment horizontal="center" vertical="center" wrapText="1"/>
    </xf>
    <xf numFmtId="0" fontId="156" fillId="0" borderId="59" xfId="0" applyFont="1" applyBorder="1" applyAlignment="1">
      <alignment horizontal="center" vertical="center"/>
    </xf>
    <xf numFmtId="0" fontId="158" fillId="0" borderId="0" xfId="0" applyFont="1"/>
    <xf numFmtId="0" fontId="151" fillId="0" borderId="0" xfId="0" applyFont="1" applyAlignment="1">
      <alignment vertical="center"/>
    </xf>
    <xf numFmtId="0" fontId="158" fillId="0" borderId="0" xfId="0" applyFont="1" applyAlignment="1">
      <alignment vertical="center" wrapText="1"/>
    </xf>
    <xf numFmtId="0" fontId="156" fillId="0" borderId="75" xfId="0" applyFont="1" applyBorder="1" applyAlignment="1">
      <alignment vertical="center"/>
    </xf>
    <xf numFmtId="3" fontId="156" fillId="0" borderId="79" xfId="0" applyNumberFormat="1" applyFont="1" applyBorder="1" applyAlignment="1">
      <alignment horizontal="center" vertical="center"/>
    </xf>
    <xf numFmtId="0" fontId="159" fillId="0" borderId="79" xfId="0" applyFont="1" applyBorder="1" applyAlignment="1">
      <alignment horizontal="center" vertical="center" wrapText="1"/>
    </xf>
    <xf numFmtId="0" fontId="159" fillId="0" borderId="59" xfId="0" applyFont="1" applyBorder="1" applyAlignment="1">
      <alignment horizontal="center" vertical="center" wrapText="1"/>
    </xf>
    <xf numFmtId="0" fontId="159" fillId="0" borderId="75" xfId="0" applyFont="1" applyBorder="1" applyAlignment="1">
      <alignment horizontal="left" vertical="center" wrapText="1"/>
    </xf>
    <xf numFmtId="0" fontId="159" fillId="0" borderId="104" xfId="0" applyFont="1" applyBorder="1" applyAlignment="1">
      <alignment horizontal="left" vertical="center" wrapText="1"/>
    </xf>
    <xf numFmtId="0" fontId="29" fillId="0" borderId="0" xfId="0" quotePrefix="1"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29" fillId="0" borderId="0" xfId="0" applyFont="1"/>
    <xf numFmtId="0" fontId="29" fillId="0" borderId="0" xfId="0" applyFont="1" applyAlignment="1">
      <alignment horizontal="left" wrapText="1"/>
    </xf>
    <xf numFmtId="0" fontId="29" fillId="0" borderId="0" xfId="0" applyFont="1"/>
    <xf numFmtId="164" fontId="29" fillId="0" borderId="0" xfId="0" applyNumberFormat="1" applyFont="1"/>
    <xf numFmtId="0" fontId="32" fillId="0" borderId="50" xfId="0" applyFont="1" applyFill="1" applyBorder="1"/>
    <xf numFmtId="0" fontId="29" fillId="0" borderId="0" xfId="0" applyFont="1" applyAlignment="1">
      <alignment horizontal="left" wrapText="1"/>
    </xf>
    <xf numFmtId="0" fontId="33" fillId="0" borderId="98" xfId="127" applyFont="1" applyFill="1" applyBorder="1" applyAlignment="1">
      <alignment horizontal="center"/>
    </xf>
    <xf numFmtId="0" fontId="33" fillId="0" borderId="4" xfId="127" applyFont="1" applyFill="1" applyBorder="1" applyAlignment="1">
      <alignment horizontal="center"/>
    </xf>
    <xf numFmtId="0" fontId="33" fillId="0" borderId="79" xfId="127" applyFont="1" applyFill="1" applyBorder="1" applyAlignment="1">
      <alignment horizontal="center"/>
    </xf>
    <xf numFmtId="0" fontId="29" fillId="0" borderId="0" xfId="46809" quotePrefix="1" applyFont="1" applyAlignment="1">
      <alignment horizontal="left" vertical="top" wrapText="1"/>
    </xf>
    <xf numFmtId="0" fontId="0" fillId="0" borderId="0" xfId="0" applyAlignment="1">
      <alignment vertical="top" wrapText="1"/>
    </xf>
    <xf numFmtId="0" fontId="29" fillId="0" borderId="0" xfId="0" quotePrefix="1" applyFont="1" applyFill="1" applyBorder="1" applyAlignment="1">
      <alignment horizontal="left" wrapText="1"/>
    </xf>
    <xf numFmtId="0" fontId="0" fillId="0" borderId="0" xfId="0" applyAlignment="1">
      <alignment horizontal="left" wrapText="1"/>
    </xf>
    <xf numFmtId="0" fontId="0" fillId="0" borderId="0" xfId="0" applyAlignment="1"/>
    <xf numFmtId="0" fontId="0" fillId="0" borderId="0" xfId="0" applyAlignment="1">
      <alignment wrapText="1"/>
    </xf>
    <xf numFmtId="0" fontId="33" fillId="0" borderId="0" xfId="127" applyFont="1" applyAlignment="1">
      <alignment horizontal="center"/>
    </xf>
    <xf numFmtId="0" fontId="29" fillId="0" borderId="0" xfId="127" applyAlignment="1">
      <alignment horizontal="center"/>
    </xf>
    <xf numFmtId="49" fontId="33" fillId="0" borderId="0" xfId="127" quotePrefix="1" applyNumberFormat="1" applyFont="1" applyAlignment="1">
      <alignment horizontal="center"/>
    </xf>
    <xf numFmtId="49" fontId="29" fillId="0" borderId="0" xfId="127" applyNumberFormat="1" applyAlignment="1">
      <alignment horizontal="center"/>
    </xf>
    <xf numFmtId="0" fontId="32" fillId="47" borderId="31" xfId="127" quotePrefix="1" applyFont="1" applyFill="1" applyBorder="1" applyAlignment="1">
      <alignment horizontal="center"/>
    </xf>
    <xf numFmtId="0" fontId="32" fillId="47" borderId="30" xfId="127" applyFont="1" applyFill="1" applyBorder="1" applyAlignment="1">
      <alignment horizontal="center"/>
    </xf>
    <xf numFmtId="0" fontId="32" fillId="47" borderId="29" xfId="127" applyFont="1" applyFill="1" applyBorder="1" applyAlignment="1">
      <alignment horizontal="center"/>
    </xf>
    <xf numFmtId="0" fontId="32" fillId="47" borderId="31" xfId="127" applyFont="1" applyFill="1" applyBorder="1" applyAlignment="1">
      <alignment horizontal="center"/>
    </xf>
    <xf numFmtId="0" fontId="29" fillId="0" borderId="0" xfId="46809" applyFont="1" applyAlignment="1">
      <alignment vertical="top" wrapText="1"/>
    </xf>
    <xf numFmtId="0" fontId="29" fillId="0" borderId="0" xfId="46809" applyFont="1" applyAlignment="1">
      <alignment horizontal="left" vertical="top" wrapText="1"/>
    </xf>
    <xf numFmtId="0" fontId="0" fillId="0" borderId="0" xfId="0" applyAlignment="1">
      <alignment horizontal="left" vertical="top" wrapText="1"/>
    </xf>
    <xf numFmtId="0" fontId="29" fillId="0" borderId="0" xfId="141" applyFont="1" applyAlignment="1">
      <alignment horizontal="left" indent="2"/>
    </xf>
    <xf numFmtId="0" fontId="70" fillId="0" borderId="0" xfId="0" applyFont="1" applyAlignment="1">
      <alignment horizontal="left" wrapText="1"/>
    </xf>
    <xf numFmtId="0" fontId="29" fillId="0" borderId="0" xfId="141" applyFont="1" applyFill="1" applyAlignment="1">
      <alignment horizontal="left" vertical="top" wrapText="1"/>
    </xf>
    <xf numFmtId="0" fontId="33" fillId="47" borderId="98" xfId="0" applyFont="1" applyFill="1" applyBorder="1" applyAlignment="1">
      <alignment horizontal="center"/>
    </xf>
    <xf numFmtId="0" fontId="33" fillId="47" borderId="4" xfId="0" applyFont="1" applyFill="1" applyBorder="1" applyAlignment="1">
      <alignment horizontal="center"/>
    </xf>
    <xf numFmtId="0" fontId="29" fillId="0" borderId="0" xfId="141" quotePrefix="1" applyFont="1" applyFill="1" applyAlignment="1">
      <alignment horizontal="left" wrapText="1"/>
    </xf>
    <xf numFmtId="0" fontId="0" fillId="0" borderId="0" xfId="0" applyFill="1" applyAlignment="1">
      <alignment wrapText="1"/>
    </xf>
    <xf numFmtId="0" fontId="29" fillId="0" borderId="0" xfId="141" applyFont="1" applyFill="1" applyAlignment="1">
      <alignment horizontal="left" wrapText="1"/>
    </xf>
    <xf numFmtId="0" fontId="29" fillId="0" borderId="0" xfId="141" applyFont="1" applyAlignment="1">
      <alignment horizontal="left" wrapText="1"/>
    </xf>
    <xf numFmtId="0" fontId="32" fillId="45" borderId="55" xfId="0" applyFont="1" applyFill="1" applyBorder="1" applyAlignment="1">
      <alignment horizontal="center" wrapText="1"/>
    </xf>
    <xf numFmtId="0" fontId="32" fillId="45" borderId="54" xfId="0" applyFont="1" applyFill="1" applyBorder="1" applyAlignment="1">
      <alignment horizontal="center" wrapText="1"/>
    </xf>
    <xf numFmtId="0" fontId="32" fillId="45" borderId="62" xfId="0" applyFont="1" applyFill="1" applyBorder="1" applyAlignment="1">
      <alignment horizontal="center" wrapText="1"/>
    </xf>
    <xf numFmtId="0" fontId="32" fillId="45" borderId="61" xfId="0" applyFont="1" applyFill="1" applyBorder="1" applyAlignment="1">
      <alignment horizontal="center" wrapText="1"/>
    </xf>
    <xf numFmtId="0" fontId="32" fillId="45" borderId="77" xfId="0" applyFont="1" applyFill="1" applyBorder="1" applyAlignment="1">
      <alignment horizontal="center" wrapText="1"/>
    </xf>
    <xf numFmtId="0" fontId="32" fillId="45" borderId="102" xfId="0" applyFont="1" applyFill="1" applyBorder="1" applyAlignment="1">
      <alignment horizontal="center" wrapText="1"/>
    </xf>
    <xf numFmtId="0" fontId="32" fillId="47" borderId="31" xfId="0" applyFont="1" applyFill="1" applyBorder="1" applyAlignment="1">
      <alignment horizontal="center"/>
    </xf>
    <xf numFmtId="0" fontId="32" fillId="47" borderId="30" xfId="0" applyFont="1" applyFill="1" applyBorder="1" applyAlignment="1">
      <alignment horizontal="center"/>
    </xf>
    <xf numFmtId="0" fontId="32" fillId="47" borderId="29" xfId="0" applyFont="1" applyFill="1" applyBorder="1" applyAlignment="1">
      <alignment horizontal="center"/>
    </xf>
    <xf numFmtId="0" fontId="29" fillId="0" borderId="0" xfId="141" applyFont="1" applyAlignment="1">
      <alignment horizontal="left"/>
    </xf>
    <xf numFmtId="0" fontId="29" fillId="0" borderId="0" xfId="141" applyFont="1"/>
    <xf numFmtId="0" fontId="33" fillId="47" borderId="79" xfId="0" applyFont="1" applyFill="1" applyBorder="1" applyAlignment="1">
      <alignment horizontal="center"/>
    </xf>
    <xf numFmtId="0" fontId="33" fillId="0" borderId="0" xfId="0" applyFont="1" applyAlignment="1">
      <alignment horizontal="left"/>
    </xf>
    <xf numFmtId="0" fontId="33" fillId="0" borderId="0" xfId="127" applyFont="1" applyAlignment="1">
      <alignment horizontal="left"/>
    </xf>
    <xf numFmtId="49" fontId="33" fillId="0" borderId="0" xfId="127" quotePrefix="1" applyNumberFormat="1" applyFont="1" applyAlignment="1">
      <alignment horizontal="left"/>
    </xf>
    <xf numFmtId="0" fontId="32" fillId="47" borderId="36" xfId="0" applyFont="1" applyFill="1" applyBorder="1" applyAlignment="1">
      <alignment horizontal="center"/>
    </xf>
    <xf numFmtId="0" fontId="32" fillId="47" borderId="18" xfId="0" applyFont="1" applyFill="1" applyBorder="1" applyAlignment="1">
      <alignment horizontal="center"/>
    </xf>
    <xf numFmtId="0" fontId="32" fillId="47" borderId="37" xfId="0" applyFont="1" applyFill="1" applyBorder="1" applyAlignment="1">
      <alignment horizontal="center"/>
    </xf>
    <xf numFmtId="0" fontId="29" fillId="0" borderId="0" xfId="0" applyFont="1" applyAlignment="1">
      <alignment wrapText="1"/>
    </xf>
    <xf numFmtId="0" fontId="29" fillId="0" borderId="0" xfId="46809" quotePrefix="1" applyFont="1" applyFill="1" applyAlignment="1">
      <alignment horizontal="left" vertical="top" wrapText="1"/>
    </xf>
    <xf numFmtId="0" fontId="33" fillId="0" borderId="0" xfId="0" applyFont="1" applyAlignment="1">
      <alignment horizontal="center"/>
    </xf>
    <xf numFmtId="0" fontId="29" fillId="0" borderId="0" xfId="0" applyFont="1" applyBorder="1" applyAlignment="1">
      <alignment horizontal="left" wrapText="1"/>
    </xf>
    <xf numFmtId="0" fontId="33" fillId="47" borderId="55" xfId="0" applyFont="1" applyFill="1" applyBorder="1" applyAlignment="1">
      <alignment horizontal="center"/>
    </xf>
    <xf numFmtId="0" fontId="33" fillId="47" borderId="54" xfId="0" applyFont="1" applyFill="1" applyBorder="1" applyAlignment="1">
      <alignment horizontal="center"/>
    </xf>
    <xf numFmtId="0" fontId="33" fillId="47" borderId="62" xfId="0" applyFont="1" applyFill="1" applyBorder="1" applyAlignment="1">
      <alignment horizontal="center"/>
    </xf>
    <xf numFmtId="0" fontId="29" fillId="0" borderId="0" xfId="141" applyFont="1" applyAlignment="1">
      <alignment vertical="top" wrapText="1"/>
    </xf>
    <xf numFmtId="0" fontId="29" fillId="0" borderId="0" xfId="141" applyFont="1" applyAlignment="1">
      <alignment wrapText="1"/>
    </xf>
    <xf numFmtId="0" fontId="32" fillId="47" borderId="77" xfId="0" applyFont="1" applyFill="1" applyBorder="1" applyAlignment="1">
      <alignment horizontal="center"/>
    </xf>
    <xf numFmtId="0" fontId="32" fillId="47" borderId="102" xfId="0" applyFont="1" applyFill="1" applyBorder="1" applyAlignment="1">
      <alignment horizontal="center"/>
    </xf>
    <xf numFmtId="0" fontId="32" fillId="47" borderId="61" xfId="0" applyFont="1" applyFill="1" applyBorder="1" applyAlignment="1">
      <alignment horizontal="center"/>
    </xf>
    <xf numFmtId="0" fontId="29" fillId="0" borderId="0" xfId="141" applyFont="1" applyAlignment="1">
      <alignment horizontal="left" vertical="top" wrapText="1"/>
    </xf>
    <xf numFmtId="0" fontId="29" fillId="0" borderId="0" xfId="0" applyFont="1" applyAlignment="1">
      <alignment horizontal="left" vertical="top" wrapText="1"/>
    </xf>
    <xf numFmtId="0" fontId="33" fillId="0" borderId="0" xfId="0" applyFont="1" applyBorder="1" applyAlignment="1">
      <alignment horizontal="center" wrapText="1"/>
    </xf>
    <xf numFmtId="49" fontId="33" fillId="0" borderId="0" xfId="0" applyNumberFormat="1" applyFont="1" applyBorder="1" applyAlignment="1">
      <alignment horizontal="center"/>
    </xf>
    <xf numFmtId="0" fontId="29" fillId="0" borderId="0" xfId="0" applyFont="1" applyBorder="1" applyAlignment="1">
      <alignment horizontal="center"/>
    </xf>
    <xf numFmtId="0" fontId="33" fillId="0" borderId="0" xfId="0" applyFont="1" applyBorder="1" applyAlignment="1">
      <alignment horizontal="center"/>
    </xf>
    <xf numFmtId="0" fontId="29" fillId="0" borderId="0" xfId="122" applyFont="1" applyFill="1" applyAlignment="1">
      <alignment horizontal="left" wrapText="1"/>
    </xf>
    <xf numFmtId="0" fontId="32" fillId="47" borderId="34" xfId="0" applyFont="1" applyFill="1" applyBorder="1" applyAlignment="1">
      <alignment horizontal="center"/>
    </xf>
    <xf numFmtId="0" fontId="32" fillId="47" borderId="35" xfId="0" applyFont="1" applyFill="1" applyBorder="1" applyAlignment="1">
      <alignment horizontal="center"/>
    </xf>
    <xf numFmtId="49" fontId="33" fillId="47" borderId="98" xfId="0" applyNumberFormat="1" applyFont="1" applyFill="1" applyBorder="1" applyAlignment="1">
      <alignment horizontal="left"/>
    </xf>
    <xf numFmtId="49" fontId="33" fillId="47" borderId="4" xfId="0" applyNumberFormat="1" applyFont="1" applyFill="1" applyBorder="1" applyAlignment="1">
      <alignment horizontal="left"/>
    </xf>
    <xf numFmtId="49" fontId="33" fillId="47" borderId="79" xfId="0" applyNumberFormat="1" applyFont="1" applyFill="1" applyBorder="1" applyAlignment="1">
      <alignment horizontal="left"/>
    </xf>
    <xf numFmtId="0" fontId="33" fillId="0" borderId="56" xfId="0" applyFont="1" applyBorder="1" applyAlignment="1">
      <alignment horizontal="center" wrapText="1"/>
    </xf>
    <xf numFmtId="0" fontId="33" fillId="0" borderId="26" xfId="0" applyFont="1" applyBorder="1" applyAlignment="1">
      <alignment horizontal="center" wrapText="1"/>
    </xf>
    <xf numFmtId="0" fontId="33" fillId="0" borderId="67" xfId="0" applyFont="1" applyBorder="1" applyAlignment="1">
      <alignment horizontal="center" wrapText="1"/>
    </xf>
    <xf numFmtId="0" fontId="33" fillId="0" borderId="56" xfId="0" applyFont="1" applyBorder="1" applyAlignment="1">
      <alignment horizontal="center"/>
    </xf>
    <xf numFmtId="0" fontId="29" fillId="0" borderId="26" xfId="0" applyFont="1" applyBorder="1" applyAlignment="1">
      <alignment horizontal="center"/>
    </xf>
    <xf numFmtId="0" fontId="29" fillId="0" borderId="67" xfId="0" applyFont="1" applyBorder="1" applyAlignment="1">
      <alignment horizontal="center"/>
    </xf>
    <xf numFmtId="49" fontId="33" fillId="0" borderId="56" xfId="0" applyNumberFormat="1" applyFont="1" applyBorder="1" applyAlignment="1">
      <alignment horizontal="center"/>
    </xf>
    <xf numFmtId="0" fontId="33" fillId="0" borderId="22" xfId="0" applyFont="1" applyBorder="1" applyAlignment="1">
      <alignment horizontal="center" wrapText="1"/>
    </xf>
    <xf numFmtId="0" fontId="33" fillId="0" borderId="49" xfId="0" applyFont="1" applyBorder="1" applyAlignment="1">
      <alignment horizontal="center" wrapText="1"/>
    </xf>
    <xf numFmtId="0" fontId="0" fillId="0" borderId="0" xfId="0" applyBorder="1" applyAlignment="1">
      <alignment horizontal="center" wrapText="1"/>
    </xf>
    <xf numFmtId="49" fontId="33" fillId="0" borderId="67" xfId="0" applyNumberFormat="1" applyFont="1" applyBorder="1" applyAlignment="1">
      <alignment horizontal="center" vertical="center"/>
    </xf>
    <xf numFmtId="49" fontId="0" fillId="0" borderId="0" xfId="0" applyNumberFormat="1" applyBorder="1" applyAlignment="1">
      <alignment horizontal="center" vertical="center"/>
    </xf>
    <xf numFmtId="49" fontId="33" fillId="47" borderId="98" xfId="0" applyNumberFormat="1" applyFont="1" applyFill="1" applyBorder="1" applyAlignment="1">
      <alignment horizontal="left" vertical="center"/>
    </xf>
    <xf numFmtId="49" fontId="33" fillId="47" borderId="62" xfId="0" applyNumberFormat="1" applyFont="1" applyFill="1" applyBorder="1" applyAlignment="1">
      <alignment horizontal="left" vertical="center"/>
    </xf>
    <xf numFmtId="0" fontId="32" fillId="47" borderId="19" xfId="0" applyFont="1" applyFill="1" applyBorder="1" applyAlignment="1">
      <alignment horizontal="center" wrapText="1"/>
    </xf>
    <xf numFmtId="0" fontId="32" fillId="47" borderId="26" xfId="0" applyFont="1" applyFill="1" applyBorder="1" applyAlignment="1">
      <alignment horizontal="center" wrapText="1"/>
    </xf>
    <xf numFmtId="0" fontId="32" fillId="47" borderId="18" xfId="0" applyFont="1" applyFill="1" applyBorder="1" applyAlignment="1">
      <alignment horizontal="center" wrapText="1"/>
    </xf>
    <xf numFmtId="0" fontId="29" fillId="0" borderId="56" xfId="0" applyFont="1" applyFill="1" applyBorder="1" applyAlignment="1">
      <alignment vertical="top" wrapText="1"/>
    </xf>
    <xf numFmtId="0" fontId="29" fillId="0" borderId="26" xfId="0" applyFont="1" applyFill="1" applyBorder="1" applyAlignment="1">
      <alignment vertical="top" wrapText="1"/>
    </xf>
    <xf numFmtId="0" fontId="29" fillId="0" borderId="67" xfId="0" applyFont="1" applyFill="1" applyBorder="1" applyAlignment="1">
      <alignment vertical="top" wrapText="1"/>
    </xf>
    <xf numFmtId="0" fontId="32" fillId="47" borderId="67" xfId="0" applyFont="1" applyFill="1" applyBorder="1" applyAlignment="1">
      <alignment horizontal="center"/>
    </xf>
    <xf numFmtId="0" fontId="29" fillId="47" borderId="67" xfId="0" applyFont="1" applyFill="1" applyBorder="1" applyAlignment="1">
      <alignment horizontal="center"/>
    </xf>
    <xf numFmtId="0" fontId="29" fillId="47" borderId="23" xfId="0" applyFont="1" applyFill="1" applyBorder="1" applyAlignment="1">
      <alignment horizontal="center"/>
    </xf>
    <xf numFmtId="0" fontId="32" fillId="47" borderId="26" xfId="0" applyFont="1" applyFill="1" applyBorder="1" applyAlignment="1">
      <alignment horizontal="center"/>
    </xf>
    <xf numFmtId="0" fontId="29" fillId="47" borderId="26" xfId="0" applyFont="1" applyFill="1" applyBorder="1" applyAlignment="1">
      <alignment horizontal="center"/>
    </xf>
    <xf numFmtId="0" fontId="29" fillId="47" borderId="18" xfId="0" applyFont="1" applyFill="1" applyBorder="1" applyAlignment="1">
      <alignment horizontal="center"/>
    </xf>
    <xf numFmtId="0" fontId="32" fillId="47" borderId="18" xfId="0" applyFont="1" applyFill="1" applyBorder="1" applyAlignment="1"/>
    <xf numFmtId="0" fontId="32" fillId="47" borderId="9" xfId="0" applyFont="1" applyFill="1" applyBorder="1" applyAlignment="1">
      <alignment horizontal="center"/>
    </xf>
    <xf numFmtId="0" fontId="32" fillId="47" borderId="9" xfId="0" applyFont="1" applyFill="1" applyBorder="1" applyAlignment="1">
      <alignment horizontal="center" wrapText="1"/>
    </xf>
    <xf numFmtId="49" fontId="33" fillId="47" borderId="62" xfId="0" applyNumberFormat="1" applyFont="1" applyFill="1" applyBorder="1" applyAlignment="1">
      <alignment horizontal="left"/>
    </xf>
    <xf numFmtId="0" fontId="32" fillId="47" borderId="9" xfId="0" applyFont="1" applyFill="1" applyBorder="1" applyAlignment="1"/>
    <xf numFmtId="0" fontId="0" fillId="0" borderId="0" xfId="0" applyFill="1" applyAlignment="1">
      <alignment horizontal="left" wrapText="1"/>
    </xf>
    <xf numFmtId="0" fontId="0" fillId="0" borderId="0" xfId="0" applyBorder="1" applyAlignment="1">
      <alignment horizontal="center"/>
    </xf>
    <xf numFmtId="49" fontId="0" fillId="0" borderId="0" xfId="0" applyNumberFormat="1" applyBorder="1" applyAlignment="1">
      <alignment horizontal="center"/>
    </xf>
    <xf numFmtId="0" fontId="32" fillId="47" borderId="31" xfId="0" quotePrefix="1" applyFont="1" applyFill="1" applyBorder="1" applyAlignment="1">
      <alignment horizontal="center"/>
    </xf>
    <xf numFmtId="0" fontId="29" fillId="0" borderId="0" xfId="0" quotePrefix="1" applyFont="1" applyBorder="1" applyAlignment="1">
      <alignment horizontal="left" vertical="top" wrapText="1"/>
    </xf>
    <xf numFmtId="0" fontId="29" fillId="0" borderId="0" xfId="0" quotePrefix="1" applyFont="1" applyBorder="1" applyAlignment="1">
      <alignment horizontal="left" vertical="top"/>
    </xf>
    <xf numFmtId="0" fontId="29" fillId="0" borderId="0" xfId="122" applyFont="1" applyFill="1" applyBorder="1" applyAlignment="1">
      <alignment horizontal="left" wrapText="1"/>
    </xf>
    <xf numFmtId="0" fontId="72" fillId="47" borderId="98" xfId="0" applyFont="1" applyFill="1" applyBorder="1" applyAlignment="1">
      <alignment horizontal="center" wrapText="1"/>
    </xf>
    <xf numFmtId="0" fontId="72" fillId="47" borderId="4" xfId="0" applyFont="1" applyFill="1" applyBorder="1" applyAlignment="1">
      <alignment horizontal="center" wrapText="1"/>
    </xf>
    <xf numFmtId="0" fontId="72" fillId="47" borderId="79" xfId="0" applyFont="1" applyFill="1" applyBorder="1" applyAlignment="1">
      <alignment horizontal="center" wrapText="1"/>
    </xf>
    <xf numFmtId="0" fontId="33" fillId="0" borderId="0" xfId="0" applyFont="1" applyAlignment="1">
      <alignment horizontal="center" wrapText="1"/>
    </xf>
    <xf numFmtId="0" fontId="29" fillId="0" borderId="0" xfId="46809" quotePrefix="1" applyFont="1" applyFill="1" applyAlignment="1">
      <alignment horizontal="left" wrapText="1"/>
    </xf>
    <xf numFmtId="0" fontId="29" fillId="0" borderId="0" xfId="0" quotePrefix="1" applyFont="1" applyAlignment="1">
      <alignment horizontal="left"/>
    </xf>
    <xf numFmtId="0" fontId="0" fillId="0" borderId="0" xfId="0" applyAlignment="1">
      <alignment horizontal="left"/>
    </xf>
    <xf numFmtId="0" fontId="32" fillId="0" borderId="9" xfId="122" applyFont="1" applyFill="1" applyBorder="1" applyAlignment="1">
      <alignment horizontal="center"/>
    </xf>
    <xf numFmtId="49" fontId="33" fillId="0" borderId="47" xfId="0" quotePrefix="1" applyNumberFormat="1" applyFont="1" applyBorder="1" applyAlignment="1">
      <alignment horizontal="center"/>
    </xf>
    <xf numFmtId="49" fontId="33" fillId="0" borderId="18" xfId="0" applyNumberFormat="1" applyFont="1" applyBorder="1" applyAlignment="1">
      <alignment horizontal="center"/>
    </xf>
    <xf numFmtId="49" fontId="33" fillId="0" borderId="23" xfId="0" applyNumberFormat="1" applyFont="1" applyBorder="1" applyAlignment="1">
      <alignment horizontal="center"/>
    </xf>
    <xf numFmtId="0" fontId="32" fillId="47" borderId="9" xfId="0" quotePrefix="1" applyFont="1" applyFill="1" applyBorder="1" applyAlignment="1">
      <alignment horizontal="center"/>
    </xf>
    <xf numFmtId="0" fontId="73" fillId="0" borderId="0" xfId="122" applyFont="1" applyFill="1"/>
    <xf numFmtId="0" fontId="33" fillId="47" borderId="31" xfId="122" applyFont="1" applyFill="1" applyBorder="1" applyAlignment="1">
      <alignment horizontal="center" vertical="center" wrapText="1"/>
    </xf>
    <xf numFmtId="0" fontId="33" fillId="47" borderId="30" xfId="122" applyFont="1" applyFill="1" applyBorder="1" applyAlignment="1">
      <alignment horizontal="center" vertical="center" wrapText="1"/>
    </xf>
    <xf numFmtId="0" fontId="33" fillId="47" borderId="29" xfId="122" applyFont="1" applyFill="1" applyBorder="1" applyAlignment="1">
      <alignment horizontal="center" vertical="center" wrapText="1"/>
    </xf>
    <xf numFmtId="0" fontId="33" fillId="47" borderId="54" xfId="122" applyFont="1" applyFill="1" applyBorder="1" applyAlignment="1">
      <alignment horizontal="center" vertical="center" wrapText="1"/>
    </xf>
    <xf numFmtId="0" fontId="33" fillId="47" borderId="66" xfId="122" applyFont="1" applyFill="1" applyBorder="1" applyAlignment="1">
      <alignment horizontal="center" vertical="center" wrapText="1"/>
    </xf>
    <xf numFmtId="0" fontId="33" fillId="47" borderId="32" xfId="122" applyFont="1" applyFill="1" applyBorder="1" applyAlignment="1">
      <alignment horizontal="center" vertical="center" wrapText="1"/>
    </xf>
    <xf numFmtId="0" fontId="33" fillId="47" borderId="39" xfId="122" applyFont="1" applyFill="1" applyBorder="1" applyAlignment="1">
      <alignment horizontal="center" vertical="center" wrapText="1"/>
    </xf>
    <xf numFmtId="0" fontId="146" fillId="0" borderId="0" xfId="122" applyFont="1" applyFill="1"/>
    <xf numFmtId="0" fontId="146" fillId="0" borderId="67" xfId="122" applyFont="1" applyFill="1" applyBorder="1"/>
    <xf numFmtId="0" fontId="146" fillId="0" borderId="0" xfId="122" applyFont="1" applyFill="1" applyBorder="1"/>
    <xf numFmtId="0" fontId="146" fillId="0" borderId="67" xfId="122" applyFont="1" applyFill="1" applyBorder="1" applyAlignment="1">
      <alignment wrapText="1"/>
    </xf>
    <xf numFmtId="0" fontId="146" fillId="0" borderId="0" xfId="122" applyFont="1" applyFill="1" applyBorder="1" applyAlignment="1">
      <alignment wrapText="1"/>
    </xf>
    <xf numFmtId="0" fontId="33" fillId="47" borderId="61" xfId="122" applyFont="1" applyFill="1" applyBorder="1" applyAlignment="1">
      <alignment horizontal="center" vertical="center" wrapText="1"/>
    </xf>
    <xf numFmtId="0" fontId="33" fillId="47" borderId="27" xfId="122" applyFont="1" applyFill="1" applyBorder="1" applyAlignment="1">
      <alignment horizontal="center" vertical="center" wrapText="1"/>
    </xf>
    <xf numFmtId="0" fontId="33" fillId="47" borderId="56" xfId="122" applyFont="1" applyFill="1" applyBorder="1" applyAlignment="1">
      <alignment horizontal="center" vertical="center" wrapText="1"/>
    </xf>
    <xf numFmtId="0" fontId="33" fillId="47" borderId="46" xfId="122" applyFont="1" applyFill="1" applyBorder="1" applyAlignment="1">
      <alignment horizontal="center" vertical="center" wrapText="1"/>
    </xf>
    <xf numFmtId="0" fontId="33" fillId="47" borderId="53" xfId="122" applyFont="1" applyFill="1" applyBorder="1" applyAlignment="1">
      <alignment horizontal="center" vertical="center" wrapText="1"/>
    </xf>
    <xf numFmtId="0" fontId="33" fillId="47" borderId="40" xfId="122" applyFont="1" applyFill="1" applyBorder="1" applyAlignment="1">
      <alignment horizontal="center" vertical="center" wrapText="1"/>
    </xf>
    <xf numFmtId="0" fontId="33" fillId="47" borderId="45" xfId="122" applyFont="1" applyFill="1" applyBorder="1" applyAlignment="1">
      <alignment horizontal="center" vertical="center" wrapText="1"/>
    </xf>
    <xf numFmtId="0" fontId="33" fillId="47" borderId="43" xfId="122" applyFont="1" applyFill="1" applyBorder="1" applyAlignment="1">
      <alignment horizontal="center" vertical="center" wrapText="1"/>
    </xf>
    <xf numFmtId="0" fontId="33" fillId="0" borderId="55" xfId="122" applyFont="1" applyFill="1" applyBorder="1" applyAlignment="1">
      <alignment horizontal="center"/>
    </xf>
    <xf numFmtId="0" fontId="33" fillId="0" borderId="54" xfId="122" applyFont="1" applyFill="1" applyBorder="1" applyAlignment="1">
      <alignment horizontal="center"/>
    </xf>
    <xf numFmtId="0" fontId="33" fillId="0" borderId="62" xfId="122" applyFont="1" applyFill="1" applyBorder="1" applyAlignment="1">
      <alignment horizontal="center"/>
    </xf>
    <xf numFmtId="49" fontId="33" fillId="0" borderId="65" xfId="122" applyNumberFormat="1" applyFont="1" applyFill="1" applyBorder="1" applyAlignment="1">
      <alignment horizontal="center"/>
    </xf>
    <xf numFmtId="49" fontId="33" fillId="0" borderId="0" xfId="122" applyNumberFormat="1" applyFont="1" applyFill="1" applyBorder="1" applyAlignment="1">
      <alignment horizontal="center"/>
    </xf>
    <xf numFmtId="49" fontId="33" fillId="0" borderId="58" xfId="122" applyNumberFormat="1" applyFont="1" applyFill="1" applyBorder="1" applyAlignment="1">
      <alignment horizontal="center"/>
    </xf>
    <xf numFmtId="49" fontId="33" fillId="0" borderId="64" xfId="122" applyNumberFormat="1" applyFont="1" applyFill="1" applyBorder="1" applyAlignment="1">
      <alignment horizontal="center"/>
    </xf>
    <xf numFmtId="49" fontId="33" fillId="0" borderId="66" xfId="122" applyNumberFormat="1" applyFont="1" applyFill="1" applyBorder="1" applyAlignment="1">
      <alignment horizontal="center"/>
    </xf>
    <xf numFmtId="49" fontId="33" fillId="0" borderId="59" xfId="122" applyNumberFormat="1" applyFont="1" applyFill="1" applyBorder="1" applyAlignment="1">
      <alignment horizontal="center"/>
    </xf>
    <xf numFmtId="0" fontId="33" fillId="47" borderId="26" xfId="122" applyFont="1" applyFill="1" applyBorder="1" applyAlignment="1">
      <alignment horizontal="center" vertical="center" wrapText="1"/>
    </xf>
    <xf numFmtId="0" fontId="33" fillId="47" borderId="65" xfId="122" applyFont="1" applyFill="1" applyBorder="1" applyAlignment="1">
      <alignment horizontal="center" vertical="center" wrapText="1"/>
    </xf>
    <xf numFmtId="0" fontId="33" fillId="47" borderId="0" xfId="122" applyFont="1" applyFill="1" applyBorder="1" applyAlignment="1">
      <alignment horizontal="center" vertical="center" wrapText="1"/>
    </xf>
    <xf numFmtId="0" fontId="33" fillId="47" borderId="64" xfId="122" applyFont="1" applyFill="1" applyBorder="1" applyAlignment="1">
      <alignment horizontal="center" vertical="center" wrapText="1"/>
    </xf>
    <xf numFmtId="0" fontId="33" fillId="47" borderId="59" xfId="122" applyFont="1" applyFill="1" applyBorder="1" applyAlignment="1">
      <alignment horizontal="center" vertical="center" wrapText="1"/>
    </xf>
    <xf numFmtId="0" fontId="33" fillId="47" borderId="42" xfId="122" applyFont="1" applyFill="1" applyBorder="1" applyAlignment="1">
      <alignment horizontal="center" vertical="center" wrapText="1"/>
    </xf>
    <xf numFmtId="0" fontId="41" fillId="0" borderId="40" xfId="0" applyFont="1" applyBorder="1" applyAlignment="1">
      <alignment horizontal="center" vertical="center" wrapText="1"/>
    </xf>
    <xf numFmtId="0" fontId="33" fillId="47" borderId="41" xfId="122" applyFont="1" applyFill="1" applyBorder="1" applyAlignment="1">
      <alignment horizontal="center" vertical="center" wrapText="1"/>
    </xf>
    <xf numFmtId="0" fontId="33" fillId="47" borderId="55" xfId="122" applyFont="1" applyFill="1" applyBorder="1" applyAlignment="1">
      <alignment horizontal="center" vertical="center" wrapText="1"/>
    </xf>
    <xf numFmtId="0" fontId="33" fillId="47" borderId="62" xfId="122" applyFont="1" applyFill="1" applyBorder="1" applyAlignment="1">
      <alignment horizontal="center" vertical="center" wrapText="1"/>
    </xf>
    <xf numFmtId="0" fontId="33" fillId="47" borderId="44" xfId="122" applyFont="1" applyFill="1" applyBorder="1" applyAlignment="1">
      <alignment horizontal="center" vertical="center" wrapText="1"/>
    </xf>
    <xf numFmtId="0" fontId="33" fillId="47" borderId="52" xfId="122" applyFont="1" applyFill="1" applyBorder="1" applyAlignment="1">
      <alignment horizontal="center" vertical="center"/>
    </xf>
    <xf numFmtId="0" fontId="33" fillId="47" borderId="50" xfId="122" applyFont="1" applyFill="1" applyBorder="1" applyAlignment="1">
      <alignment horizontal="center" vertical="center"/>
    </xf>
    <xf numFmtId="0" fontId="33" fillId="47" borderId="51" xfId="122" applyFont="1" applyFill="1" applyBorder="1" applyAlignment="1">
      <alignment horizontal="center" vertical="center"/>
    </xf>
    <xf numFmtId="0" fontId="33" fillId="47" borderId="53" xfId="354" applyFont="1" applyFill="1" applyBorder="1" applyAlignment="1">
      <alignment horizontal="center" vertical="center" wrapText="1"/>
    </xf>
    <xf numFmtId="0" fontId="33" fillId="47" borderId="45" xfId="354" applyFont="1" applyFill="1" applyBorder="1" applyAlignment="1">
      <alignment horizontal="center" vertical="center" wrapText="1"/>
    </xf>
    <xf numFmtId="0" fontId="32" fillId="0" borderId="0" xfId="0" applyFont="1" applyAlignment="1">
      <alignment wrapText="1"/>
    </xf>
    <xf numFmtId="0" fontId="29" fillId="0" borderId="0" xfId="2807" applyFont="1" applyFill="1" applyBorder="1" applyAlignment="1">
      <alignment horizontal="left" vertical="center" wrapText="1"/>
    </xf>
    <xf numFmtId="0" fontId="29" fillId="0" borderId="0" xfId="0" applyFont="1" applyFill="1" applyAlignment="1">
      <alignment horizontal="left" vertical="center" wrapText="1"/>
    </xf>
    <xf numFmtId="0" fontId="74" fillId="0" borderId="0" xfId="122" applyFont="1" applyAlignment="1">
      <alignment horizontal="left" wrapText="1"/>
    </xf>
    <xf numFmtId="0" fontId="29" fillId="0" borderId="0" xfId="122" applyFont="1" applyAlignment="1">
      <alignment horizontal="left" wrapText="1"/>
    </xf>
    <xf numFmtId="0" fontId="33" fillId="0" borderId="68" xfId="122" applyFont="1" applyBorder="1" applyAlignment="1">
      <alignment horizontal="center" wrapText="1"/>
    </xf>
    <xf numFmtId="0" fontId="33" fillId="0" borderId="42" xfId="122" applyFont="1" applyBorder="1" applyAlignment="1">
      <alignment horizontal="center"/>
    </xf>
    <xf numFmtId="0" fontId="33" fillId="0" borderId="43" xfId="122" applyFont="1" applyBorder="1" applyAlignment="1">
      <alignment horizontal="center"/>
    </xf>
    <xf numFmtId="49" fontId="33" fillId="0" borderId="53" xfId="122" applyNumberFormat="1" applyFont="1" applyBorder="1" applyAlignment="1">
      <alignment horizontal="center" wrapText="1"/>
    </xf>
    <xf numFmtId="49" fontId="33" fillId="0" borderId="40" xfId="122" applyNumberFormat="1" applyFont="1" applyBorder="1" applyAlignment="1">
      <alignment horizontal="center"/>
    </xf>
    <xf numFmtId="49" fontId="33" fillId="0" borderId="45" xfId="122" applyNumberFormat="1" applyFont="1" applyBorder="1" applyAlignment="1">
      <alignment horizontal="center"/>
    </xf>
    <xf numFmtId="0" fontId="74" fillId="0" borderId="0" xfId="2807" applyFont="1" applyBorder="1" applyAlignment="1">
      <alignment horizontal="left" wrapText="1"/>
    </xf>
    <xf numFmtId="0" fontId="29" fillId="0" borderId="0" xfId="2807" applyFont="1" applyBorder="1" applyAlignment="1">
      <alignment horizontal="left" wrapText="1"/>
    </xf>
    <xf numFmtId="49" fontId="33" fillId="0" borderId="65" xfId="122" applyNumberFormat="1" applyFont="1" applyBorder="1" applyAlignment="1">
      <alignment horizontal="center"/>
    </xf>
    <xf numFmtId="49" fontId="0" fillId="0" borderId="58" xfId="0" applyNumberFormat="1" applyBorder="1" applyAlignment="1">
      <alignment horizontal="center"/>
    </xf>
    <xf numFmtId="0" fontId="74" fillId="0" borderId="0" xfId="2807" applyFont="1" applyFill="1" applyBorder="1" applyAlignment="1">
      <alignment horizontal="left" wrapText="1"/>
    </xf>
    <xf numFmtId="0" fontId="29" fillId="0" borderId="0" xfId="2807" applyFont="1" applyFill="1" applyBorder="1" applyAlignment="1">
      <alignment horizontal="left" wrapText="1"/>
    </xf>
    <xf numFmtId="0" fontId="29" fillId="0" borderId="0" xfId="0" applyFont="1" applyFill="1" applyAlignment="1">
      <alignment wrapText="1"/>
    </xf>
    <xf numFmtId="0" fontId="33" fillId="0" borderId="0" xfId="0" applyFont="1" applyBorder="1" applyAlignment="1">
      <alignment horizontal="center" vertical="center"/>
    </xf>
    <xf numFmtId="0" fontId="0" fillId="0" borderId="0" xfId="0" applyBorder="1" applyAlignment="1">
      <alignment horizontal="center" vertical="center"/>
    </xf>
    <xf numFmtId="0" fontId="29" fillId="0" borderId="0" xfId="0" applyFont="1" applyAlignment="1">
      <alignment horizontal="left"/>
    </xf>
    <xf numFmtId="0" fontId="74" fillId="0" borderId="67" xfId="122" applyFont="1" applyFill="1" applyBorder="1"/>
    <xf numFmtId="0" fontId="74" fillId="0" borderId="0" xfId="122" applyFont="1" applyFill="1" applyBorder="1"/>
    <xf numFmtId="0" fontId="29" fillId="0" borderId="0" xfId="168" applyFont="1" applyAlignment="1">
      <alignment horizontal="left" vertical="center" wrapText="1"/>
    </xf>
    <xf numFmtId="0" fontId="33" fillId="47" borderId="77" xfId="0" applyFont="1" applyFill="1" applyBorder="1" applyAlignment="1">
      <alignment horizontal="center" vertical="center" wrapText="1"/>
    </xf>
    <xf numFmtId="0" fontId="33" fillId="47" borderId="28" xfId="0" applyFont="1" applyFill="1" applyBorder="1" applyAlignment="1">
      <alignment horizontal="center" vertical="center" wrapText="1"/>
    </xf>
    <xf numFmtId="0" fontId="33" fillId="47" borderId="31" xfId="0" applyFont="1" applyFill="1" applyBorder="1" applyAlignment="1">
      <alignment horizontal="center" vertical="center" wrapText="1"/>
    </xf>
    <xf numFmtId="0" fontId="33" fillId="47" borderId="30" xfId="0" applyFont="1" applyFill="1" applyBorder="1" applyAlignment="1">
      <alignment horizontal="center" vertical="center" wrapText="1"/>
    </xf>
    <xf numFmtId="0" fontId="33" fillId="47" borderId="29" xfId="0" applyFont="1" applyFill="1" applyBorder="1" applyAlignment="1">
      <alignment horizontal="center" vertical="center" wrapText="1"/>
    </xf>
    <xf numFmtId="0" fontId="33" fillId="47" borderId="108" xfId="0" applyFont="1" applyFill="1" applyBorder="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vertical="center"/>
    </xf>
    <xf numFmtId="0" fontId="0" fillId="0" borderId="0" xfId="0" applyAlignment="1">
      <alignment vertical="center"/>
    </xf>
    <xf numFmtId="0" fontId="29" fillId="0" borderId="0" xfId="122" applyFont="1" applyFill="1" applyAlignment="1">
      <alignment vertical="center" wrapText="1"/>
    </xf>
    <xf numFmtId="0" fontId="0" fillId="0" borderId="0" xfId="0" applyFill="1" applyAlignment="1">
      <alignment vertical="center" wrapText="1"/>
    </xf>
    <xf numFmtId="0" fontId="29" fillId="0" borderId="0" xfId="122" applyFont="1" applyAlignment="1">
      <alignment vertical="center" wrapText="1"/>
    </xf>
    <xf numFmtId="0" fontId="0" fillId="0" borderId="0" xfId="0" applyAlignment="1">
      <alignment vertical="center" wrapText="1"/>
    </xf>
    <xf numFmtId="0" fontId="29" fillId="0" borderId="0" xfId="122" applyFont="1" applyFill="1" applyAlignment="1">
      <alignment vertical="center"/>
    </xf>
    <xf numFmtId="0" fontId="29" fillId="0" borderId="0" xfId="917" applyFont="1" applyFill="1" applyBorder="1" applyAlignment="1">
      <alignment vertical="center" wrapText="1"/>
    </xf>
    <xf numFmtId="0" fontId="33" fillId="0" borderId="67" xfId="0" applyFont="1" applyBorder="1" applyAlignment="1">
      <alignment horizontal="center"/>
    </xf>
    <xf numFmtId="49" fontId="33" fillId="0" borderId="67" xfId="0" applyNumberFormat="1" applyFont="1" applyBorder="1" applyAlignment="1">
      <alignment horizontal="center"/>
    </xf>
    <xf numFmtId="0" fontId="32" fillId="47" borderId="31" xfId="46741" applyFont="1" applyFill="1" applyBorder="1" applyAlignment="1">
      <alignment horizontal="center" vertical="center" wrapText="1"/>
    </xf>
    <xf numFmtId="0" fontId="32" fillId="47" borderId="24" xfId="46741" applyFont="1" applyFill="1" applyBorder="1" applyAlignment="1">
      <alignment horizontal="center" vertical="center" wrapText="1"/>
    </xf>
    <xf numFmtId="0" fontId="32" fillId="47" borderId="110" xfId="46741" applyFont="1" applyFill="1" applyBorder="1" applyAlignment="1">
      <alignment horizontal="center" vertical="center" wrapText="1"/>
    </xf>
    <xf numFmtId="0" fontId="32" fillId="47" borderId="54" xfId="46741" applyFont="1" applyFill="1" applyBorder="1" applyAlignment="1">
      <alignment horizontal="center" vertical="center" wrapText="1"/>
    </xf>
    <xf numFmtId="0" fontId="32" fillId="47" borderId="111" xfId="46741" applyFont="1" applyFill="1" applyBorder="1" applyAlignment="1">
      <alignment horizontal="center" vertical="center" wrapText="1"/>
    </xf>
    <xf numFmtId="0" fontId="29" fillId="0" borderId="62" xfId="46741" applyBorder="1" applyAlignment="1"/>
    <xf numFmtId="0" fontId="29" fillId="0" borderId="23" xfId="46741" applyBorder="1" applyAlignment="1"/>
    <xf numFmtId="0" fontId="29" fillId="0" borderId="60" xfId="46741" applyBorder="1" applyAlignment="1"/>
    <xf numFmtId="0" fontId="32" fillId="47" borderId="23" xfId="46741" applyFont="1" applyFill="1" applyBorder="1" applyAlignment="1">
      <alignment horizontal="center" vertical="center" wrapText="1"/>
    </xf>
    <xf numFmtId="0" fontId="32" fillId="47" borderId="25" xfId="46741" applyFont="1" applyFill="1" applyBorder="1" applyAlignment="1">
      <alignment horizontal="center" vertical="center" wrapText="1"/>
    </xf>
    <xf numFmtId="0" fontId="32" fillId="47" borderId="47" xfId="46741" applyFont="1" applyFill="1" applyBorder="1" applyAlignment="1">
      <alignment horizontal="center" vertical="center" wrapText="1"/>
    </xf>
    <xf numFmtId="0" fontId="29" fillId="0" borderId="0" xfId="0" applyFont="1"/>
    <xf numFmtId="49" fontId="33" fillId="0" borderId="25" xfId="0" quotePrefix="1" applyNumberFormat="1" applyFont="1" applyBorder="1" applyAlignment="1">
      <alignment horizontal="center"/>
    </xf>
    <xf numFmtId="0" fontId="29" fillId="0" borderId="0" xfId="0" quotePrefix="1" applyFont="1"/>
    <xf numFmtId="0" fontId="70" fillId="0" borderId="0" xfId="0" applyFont="1"/>
    <xf numFmtId="0" fontId="32" fillId="47" borderId="19" xfId="0" applyFont="1" applyFill="1" applyBorder="1" applyAlignment="1">
      <alignment horizontal="center" vertical="center"/>
    </xf>
    <xf numFmtId="0" fontId="32" fillId="47" borderId="18" xfId="0" applyFont="1" applyFill="1" applyBorder="1" applyAlignment="1">
      <alignment horizontal="center" vertical="center"/>
    </xf>
    <xf numFmtId="0" fontId="147" fillId="84" borderId="22" xfId="845" applyFont="1" applyFill="1" applyBorder="1" applyAlignment="1">
      <alignment horizontal="center" vertical="center" wrapText="1"/>
    </xf>
    <xf numFmtId="0" fontId="147" fillId="84" borderId="48" xfId="845" applyFont="1" applyFill="1" applyBorder="1" applyAlignment="1">
      <alignment horizontal="center" vertical="center" wrapText="1"/>
    </xf>
    <xf numFmtId="0" fontId="147" fillId="84" borderId="23" xfId="845" applyFont="1" applyFill="1" applyBorder="1" applyAlignment="1">
      <alignment horizontal="center" vertical="center" wrapText="1"/>
    </xf>
    <xf numFmtId="0" fontId="147" fillId="84" borderId="47" xfId="845" applyFont="1" applyFill="1" applyBorder="1" applyAlignment="1">
      <alignment horizontal="center" vertical="center" wrapText="1"/>
    </xf>
    <xf numFmtId="0" fontId="159" fillId="0" borderId="0" xfId="0" applyFont="1" applyAlignment="1">
      <alignment horizontal="left" vertical="center" wrapText="1"/>
    </xf>
    <xf numFmtId="0" fontId="29" fillId="0" borderId="0" xfId="168" applyFont="1" applyAlignment="1">
      <alignment horizontal="left" wrapText="1"/>
    </xf>
    <xf numFmtId="0" fontId="156" fillId="0" borderId="98" xfId="0" applyFont="1" applyBorder="1" applyAlignment="1">
      <alignment horizontal="left" vertical="center"/>
    </xf>
    <xf numFmtId="0" fontId="156" fillId="0" borderId="79" xfId="0" applyFont="1" applyBorder="1" applyAlignment="1">
      <alignment horizontal="left" vertical="center"/>
    </xf>
    <xf numFmtId="0" fontId="70" fillId="48" borderId="0" xfId="845" quotePrefix="1" applyFont="1" applyFill="1" applyAlignment="1">
      <alignment vertical="center"/>
    </xf>
    <xf numFmtId="0" fontId="70" fillId="48" borderId="0" xfId="845" applyFont="1" applyFill="1" applyAlignment="1"/>
    <xf numFmtId="0" fontId="29" fillId="0" borderId="0" xfId="168" applyFont="1" applyAlignment="1">
      <alignment wrapText="1"/>
    </xf>
    <xf numFmtId="0" fontId="70" fillId="48" borderId="0" xfId="845" quotePrefix="1" applyFont="1" applyFill="1" applyAlignment="1">
      <alignment horizontal="left" vertical="center" wrapText="1"/>
    </xf>
    <xf numFmtId="0" fontId="70" fillId="48" borderId="0" xfId="845" applyFont="1" applyFill="1" applyAlignment="1">
      <alignment horizontal="left" vertical="center" wrapText="1"/>
    </xf>
    <xf numFmtId="0" fontId="70" fillId="48" borderId="0" xfId="0" applyFont="1" applyFill="1" applyAlignment="1">
      <alignment vertical="top"/>
    </xf>
    <xf numFmtId="0" fontId="149" fillId="86" borderId="20" xfId="0" applyFont="1" applyFill="1" applyBorder="1" applyAlignment="1">
      <alignment horizontal="center" vertical="center" wrapText="1"/>
    </xf>
    <xf numFmtId="0" fontId="149" fillId="86" borderId="5" xfId="0" applyFont="1" applyFill="1" applyBorder="1" applyAlignment="1">
      <alignment horizontal="center" vertical="center" wrapText="1"/>
    </xf>
    <xf numFmtId="0" fontId="149" fillId="86" borderId="21" xfId="0" applyFont="1" applyFill="1" applyBorder="1" applyAlignment="1">
      <alignment horizontal="center" vertical="center" wrapText="1"/>
    </xf>
    <xf numFmtId="0" fontId="150" fillId="86" borderId="20" xfId="0" applyFont="1" applyFill="1" applyBorder="1" applyAlignment="1">
      <alignment horizontal="center" vertical="center" wrapText="1"/>
    </xf>
    <xf numFmtId="0" fontId="150" fillId="86" borderId="5" xfId="0" applyFont="1" applyFill="1" applyBorder="1" applyAlignment="1">
      <alignment horizontal="center" vertical="center" wrapText="1"/>
    </xf>
    <xf numFmtId="0" fontId="150" fillId="86" borderId="21" xfId="0" applyFont="1" applyFill="1" applyBorder="1" applyAlignment="1">
      <alignment horizontal="center" vertical="center" wrapText="1"/>
    </xf>
    <xf numFmtId="0" fontId="153" fillId="86" borderId="20" xfId="0" applyFont="1" applyFill="1" applyBorder="1" applyAlignment="1">
      <alignment horizontal="center" vertical="center" wrapText="1"/>
    </xf>
    <xf numFmtId="0" fontId="155" fillId="86" borderId="5" xfId="0" applyFont="1" applyFill="1" applyBorder="1" applyAlignment="1">
      <alignment horizontal="center" vertical="center" wrapText="1"/>
    </xf>
    <xf numFmtId="0" fontId="155" fillId="86" borderId="21" xfId="0" applyFont="1" applyFill="1" applyBorder="1" applyAlignment="1">
      <alignment horizontal="center" vertical="center" wrapText="1"/>
    </xf>
    <xf numFmtId="0" fontId="151" fillId="84" borderId="19" xfId="0" applyFont="1" applyFill="1" applyBorder="1" applyAlignment="1">
      <alignment horizontal="center" vertical="center" wrapText="1"/>
    </xf>
    <xf numFmtId="0" fontId="151" fillId="84" borderId="18" xfId="0" applyFont="1" applyFill="1" applyBorder="1" applyAlignment="1">
      <alignment horizontal="center" vertical="center" wrapText="1"/>
    </xf>
    <xf numFmtId="0" fontId="151" fillId="84" borderId="26" xfId="0" applyFont="1" applyFill="1" applyBorder="1" applyAlignment="1">
      <alignment horizontal="center" vertical="center" wrapText="1"/>
    </xf>
    <xf numFmtId="0" fontId="151" fillId="84" borderId="20" xfId="0" applyFont="1" applyFill="1" applyBorder="1" applyAlignment="1">
      <alignment horizontal="center" vertical="center" wrapText="1"/>
    </xf>
    <xf numFmtId="0" fontId="151" fillId="84" borderId="5" xfId="0" applyFont="1" applyFill="1" applyBorder="1" applyAlignment="1">
      <alignment horizontal="center" vertical="center" wrapText="1"/>
    </xf>
    <xf numFmtId="0" fontId="151" fillId="84" borderId="21" xfId="0" applyFont="1" applyFill="1" applyBorder="1" applyAlignment="1">
      <alignment horizontal="center" vertical="center" wrapText="1"/>
    </xf>
  </cellXfs>
  <cellStyles count="46816">
    <cellStyle name="20% - Accent1 2" xfId="1" xr:uid="{00000000-0005-0000-0000-000000000000}"/>
    <cellStyle name="20% - Accent1 2 2" xfId="568" xr:uid="{00000000-0005-0000-0000-000001000000}"/>
    <cellStyle name="20% - Accent1 2 2 2" xfId="46634" xr:uid="{00000000-0005-0000-0000-000002000000}"/>
    <cellStyle name="20% - Accent1 2 3" xfId="569" xr:uid="{00000000-0005-0000-0000-000003000000}"/>
    <cellStyle name="20% - Accent1 2 4" xfId="570" xr:uid="{00000000-0005-0000-0000-000004000000}"/>
    <cellStyle name="20% - Accent1 2 5" xfId="571" xr:uid="{00000000-0005-0000-0000-000005000000}"/>
    <cellStyle name="20% - Accent1 2 6" xfId="572" xr:uid="{00000000-0005-0000-0000-000006000000}"/>
    <cellStyle name="20% - Accent1 2 7" xfId="567" xr:uid="{00000000-0005-0000-0000-000007000000}"/>
    <cellStyle name="20% - Accent1 2 8" xfId="368"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4" xr:uid="{00000000-0005-0000-0000-00000E000000}"/>
    <cellStyle name="20% - Accent2 2 2 2" xfId="46596" xr:uid="{00000000-0005-0000-0000-00000F000000}"/>
    <cellStyle name="20% - Accent2 2 3" xfId="575" xr:uid="{00000000-0005-0000-0000-000010000000}"/>
    <cellStyle name="20% - Accent2 2 4" xfId="576" xr:uid="{00000000-0005-0000-0000-000011000000}"/>
    <cellStyle name="20% - Accent2 2 5" xfId="577" xr:uid="{00000000-0005-0000-0000-000012000000}"/>
    <cellStyle name="20% - Accent2 2 6" xfId="578" xr:uid="{00000000-0005-0000-0000-000013000000}"/>
    <cellStyle name="20% - Accent2 2 7" xfId="573" xr:uid="{00000000-0005-0000-0000-000014000000}"/>
    <cellStyle name="20% - Accent2 2 8" xfId="369"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80" xr:uid="{00000000-0005-0000-0000-00001B000000}"/>
    <cellStyle name="20% - Accent3 2 2 2" xfId="46626" xr:uid="{00000000-0005-0000-0000-00001C000000}"/>
    <cellStyle name="20% - Accent3 2 3" xfId="581" xr:uid="{00000000-0005-0000-0000-00001D000000}"/>
    <cellStyle name="20% - Accent3 2 4" xfId="582" xr:uid="{00000000-0005-0000-0000-00001E000000}"/>
    <cellStyle name="20% - Accent3 2 5" xfId="583" xr:uid="{00000000-0005-0000-0000-00001F000000}"/>
    <cellStyle name="20% - Accent3 2 6" xfId="584" xr:uid="{00000000-0005-0000-0000-000020000000}"/>
    <cellStyle name="20% - Accent3 2 7" xfId="579" xr:uid="{00000000-0005-0000-0000-000021000000}"/>
    <cellStyle name="20% - Accent3 2 8" xfId="370"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6" xr:uid="{00000000-0005-0000-0000-000028000000}"/>
    <cellStyle name="20% - Accent4 2 2 2" xfId="46611" xr:uid="{00000000-0005-0000-0000-000029000000}"/>
    <cellStyle name="20% - Accent4 2 3" xfId="587" xr:uid="{00000000-0005-0000-0000-00002A000000}"/>
    <cellStyle name="20% - Accent4 2 4" xfId="588" xr:uid="{00000000-0005-0000-0000-00002B000000}"/>
    <cellStyle name="20% - Accent4 2 5" xfId="589" xr:uid="{00000000-0005-0000-0000-00002C000000}"/>
    <cellStyle name="20% - Accent4 2 6" xfId="590" xr:uid="{00000000-0005-0000-0000-00002D000000}"/>
    <cellStyle name="20% - Accent4 2 7" xfId="585" xr:uid="{00000000-0005-0000-0000-00002E000000}"/>
    <cellStyle name="20% - Accent4 2 8" xfId="371"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2"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2" xr:uid="{00000000-0005-0000-0000-00003C000000}"/>
    <cellStyle name="20% - Accent6 2 2 2" xfId="46605" xr:uid="{00000000-0005-0000-0000-00003D000000}"/>
    <cellStyle name="20% - Accent6 2 3" xfId="593" xr:uid="{00000000-0005-0000-0000-00003E000000}"/>
    <cellStyle name="20% - Accent6 2 4" xfId="594" xr:uid="{00000000-0005-0000-0000-00003F000000}"/>
    <cellStyle name="20% - Accent6 2 5" xfId="595" xr:uid="{00000000-0005-0000-0000-000040000000}"/>
    <cellStyle name="20% - Accent6 2 6" xfId="596" xr:uid="{00000000-0005-0000-0000-000041000000}"/>
    <cellStyle name="20% - Accent6 2 7" xfId="591" xr:uid="{00000000-0005-0000-0000-000042000000}"/>
    <cellStyle name="20% - Accent6 2 8" xfId="373"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8" xr:uid="{00000000-0005-0000-0000-000049000000}"/>
    <cellStyle name="40% - Accent1 2 2 2" xfId="46646" xr:uid="{00000000-0005-0000-0000-00004A000000}"/>
    <cellStyle name="40% - Accent1 2 3" xfId="599" xr:uid="{00000000-0005-0000-0000-00004B000000}"/>
    <cellStyle name="40% - Accent1 2 4" xfId="600" xr:uid="{00000000-0005-0000-0000-00004C000000}"/>
    <cellStyle name="40% - Accent1 2 5" xfId="601" xr:uid="{00000000-0005-0000-0000-00004D000000}"/>
    <cellStyle name="40% - Accent1 2 6" xfId="602" xr:uid="{00000000-0005-0000-0000-00004E000000}"/>
    <cellStyle name="40% - Accent1 2 7" xfId="597" xr:uid="{00000000-0005-0000-0000-00004F000000}"/>
    <cellStyle name="40% - Accent1 2 8" xfId="374"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5"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4" xr:uid="{00000000-0005-0000-0000-00005D000000}"/>
    <cellStyle name="40% - Accent3 2 2 2" xfId="46643" xr:uid="{00000000-0005-0000-0000-00005E000000}"/>
    <cellStyle name="40% - Accent3 2 3" xfId="605" xr:uid="{00000000-0005-0000-0000-00005F000000}"/>
    <cellStyle name="40% - Accent3 2 4" xfId="606" xr:uid="{00000000-0005-0000-0000-000060000000}"/>
    <cellStyle name="40% - Accent3 2 5" xfId="607" xr:uid="{00000000-0005-0000-0000-000061000000}"/>
    <cellStyle name="40% - Accent3 2 6" xfId="608" xr:uid="{00000000-0005-0000-0000-000062000000}"/>
    <cellStyle name="40% - Accent3 2 7" xfId="603" xr:uid="{00000000-0005-0000-0000-000063000000}"/>
    <cellStyle name="40% - Accent3 2 8" xfId="376"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10" xr:uid="{00000000-0005-0000-0000-00006A000000}"/>
    <cellStyle name="40% - Accent4 2 2 2" xfId="46647" xr:uid="{00000000-0005-0000-0000-00006B000000}"/>
    <cellStyle name="40% - Accent4 2 3" xfId="611" xr:uid="{00000000-0005-0000-0000-00006C000000}"/>
    <cellStyle name="40% - Accent4 2 4" xfId="612" xr:uid="{00000000-0005-0000-0000-00006D000000}"/>
    <cellStyle name="40% - Accent4 2 5" xfId="613" xr:uid="{00000000-0005-0000-0000-00006E000000}"/>
    <cellStyle name="40% - Accent4 2 6" xfId="614" xr:uid="{00000000-0005-0000-0000-00006F000000}"/>
    <cellStyle name="40% - Accent4 2 7" xfId="609" xr:uid="{00000000-0005-0000-0000-000070000000}"/>
    <cellStyle name="40% - Accent4 2 8" xfId="377"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8"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6" xr:uid="{00000000-0005-0000-0000-00007E000000}"/>
    <cellStyle name="40% - Accent6 2 2 2" xfId="46618" xr:uid="{00000000-0005-0000-0000-00007F000000}"/>
    <cellStyle name="40% - Accent6 2 3" xfId="617" xr:uid="{00000000-0005-0000-0000-000080000000}"/>
    <cellStyle name="40% - Accent6 2 4" xfId="618" xr:uid="{00000000-0005-0000-0000-000081000000}"/>
    <cellStyle name="40% - Accent6 2 5" xfId="619" xr:uid="{00000000-0005-0000-0000-000082000000}"/>
    <cellStyle name="40% - Accent6 2 6" xfId="620" xr:uid="{00000000-0005-0000-0000-000083000000}"/>
    <cellStyle name="40% - Accent6 2 7" xfId="615" xr:uid="{00000000-0005-0000-0000-000084000000}"/>
    <cellStyle name="40% - Accent6 2 8" xfId="379"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2" xr:uid="{00000000-0005-0000-0000-00008B000000}"/>
    <cellStyle name="60% - Accent1 2 2 2" xfId="46648" xr:uid="{00000000-0005-0000-0000-00008C000000}"/>
    <cellStyle name="60% - Accent1 2 3" xfId="623" xr:uid="{00000000-0005-0000-0000-00008D000000}"/>
    <cellStyle name="60% - Accent1 2 4" xfId="624" xr:uid="{00000000-0005-0000-0000-00008E000000}"/>
    <cellStyle name="60% - Accent1 2 5" xfId="625" xr:uid="{00000000-0005-0000-0000-00008F000000}"/>
    <cellStyle name="60% - Accent1 2 6" xfId="626" xr:uid="{00000000-0005-0000-0000-000090000000}"/>
    <cellStyle name="60% - Accent1 2 7" xfId="621" xr:uid="{00000000-0005-0000-0000-000091000000}"/>
    <cellStyle name="60% - Accent1 2 8" xfId="380"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1"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8" xr:uid="{00000000-0005-0000-0000-00009D000000}"/>
    <cellStyle name="60% - Accent3 2 2 2" xfId="46613" xr:uid="{00000000-0005-0000-0000-00009E000000}"/>
    <cellStyle name="60% - Accent3 2 3" xfId="629" xr:uid="{00000000-0005-0000-0000-00009F000000}"/>
    <cellStyle name="60% - Accent3 2 4" xfId="630" xr:uid="{00000000-0005-0000-0000-0000A0000000}"/>
    <cellStyle name="60% - Accent3 2 5" xfId="631" xr:uid="{00000000-0005-0000-0000-0000A1000000}"/>
    <cellStyle name="60% - Accent3 2 6" xfId="632" xr:uid="{00000000-0005-0000-0000-0000A2000000}"/>
    <cellStyle name="60% - Accent3 2 7" xfId="627" xr:uid="{00000000-0005-0000-0000-0000A3000000}"/>
    <cellStyle name="60% - Accent3 2 8" xfId="382"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4" xr:uid="{00000000-0005-0000-0000-0000A9000000}"/>
    <cellStyle name="60% - Accent4 2 2 2" xfId="46635" xr:uid="{00000000-0005-0000-0000-0000AA000000}"/>
    <cellStyle name="60% - Accent4 2 3" xfId="635" xr:uid="{00000000-0005-0000-0000-0000AB000000}"/>
    <cellStyle name="60% - Accent4 2 4" xfId="636" xr:uid="{00000000-0005-0000-0000-0000AC000000}"/>
    <cellStyle name="60% - Accent4 2 5" xfId="637" xr:uid="{00000000-0005-0000-0000-0000AD000000}"/>
    <cellStyle name="60% - Accent4 2 6" xfId="638" xr:uid="{00000000-0005-0000-0000-0000AE000000}"/>
    <cellStyle name="60% - Accent4 2 7" xfId="633" xr:uid="{00000000-0005-0000-0000-0000AF000000}"/>
    <cellStyle name="60% - Accent4 2 8" xfId="383"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4"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40" xr:uid="{00000000-0005-0000-0000-0000BB000000}"/>
    <cellStyle name="60% - Accent6 2 2 2" xfId="46604" xr:uid="{00000000-0005-0000-0000-0000BC000000}"/>
    <cellStyle name="60% - Accent6 2 3" xfId="641" xr:uid="{00000000-0005-0000-0000-0000BD000000}"/>
    <cellStyle name="60% - Accent6 2 4" xfId="642" xr:uid="{00000000-0005-0000-0000-0000BE000000}"/>
    <cellStyle name="60% - Accent6 2 5" xfId="643" xr:uid="{00000000-0005-0000-0000-0000BF000000}"/>
    <cellStyle name="60% - Accent6 2 6" xfId="644" xr:uid="{00000000-0005-0000-0000-0000C0000000}"/>
    <cellStyle name="60% - Accent6 2 7" xfId="639" xr:uid="{00000000-0005-0000-0000-0000C1000000}"/>
    <cellStyle name="60% - Accent6 2 8" xfId="385"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6" xr:uid="{00000000-0005-0000-0000-0000CA000000}"/>
    <cellStyle name="Accent1 2 2 2" xfId="46628" xr:uid="{00000000-0005-0000-0000-0000CB000000}"/>
    <cellStyle name="Accent1 2 3" xfId="647" xr:uid="{00000000-0005-0000-0000-0000CC000000}"/>
    <cellStyle name="Accent1 2 4" xfId="648" xr:uid="{00000000-0005-0000-0000-0000CD000000}"/>
    <cellStyle name="Accent1 2 5" xfId="649" xr:uid="{00000000-0005-0000-0000-0000CE000000}"/>
    <cellStyle name="Accent1 2 6" xfId="650" xr:uid="{00000000-0005-0000-0000-0000CF000000}"/>
    <cellStyle name="Accent1 2 7" xfId="645" xr:uid="{00000000-0005-0000-0000-0000D0000000}"/>
    <cellStyle name="Accent1 2 8" xfId="386"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7"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8"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2" xr:uid="{00000000-0005-0000-0000-0000EE000000}"/>
    <cellStyle name="Accent4 2 2 2" xfId="46620" xr:uid="{00000000-0005-0000-0000-0000EF000000}"/>
    <cellStyle name="Accent4 2 3" xfId="653" xr:uid="{00000000-0005-0000-0000-0000F0000000}"/>
    <cellStyle name="Accent4 2 4" xfId="654" xr:uid="{00000000-0005-0000-0000-0000F1000000}"/>
    <cellStyle name="Accent4 2 5" xfId="655" xr:uid="{00000000-0005-0000-0000-0000F2000000}"/>
    <cellStyle name="Accent4 2 6" xfId="656" xr:uid="{00000000-0005-0000-0000-0000F3000000}"/>
    <cellStyle name="Accent4 2 7" xfId="651" xr:uid="{00000000-0005-0000-0000-0000F4000000}"/>
    <cellStyle name="Accent4 2 8" xfId="389"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90"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1"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3" xr:uid="{00000000-0005-0000-0000-000012010000}"/>
    <cellStyle name="Bad 2" xfId="29" xr:uid="{00000000-0005-0000-0000-000013010000}"/>
    <cellStyle name="Bad 2 2" xfId="392"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8" xr:uid="{00000000-0005-0000-0000-00001A010000}"/>
    <cellStyle name="Calculation 2 2 2" xfId="46631" xr:uid="{00000000-0005-0000-0000-00001B010000}"/>
    <cellStyle name="Calculation 2 3" xfId="659" xr:uid="{00000000-0005-0000-0000-00001C010000}"/>
    <cellStyle name="Calculation 2 4" xfId="660" xr:uid="{00000000-0005-0000-0000-00001D010000}"/>
    <cellStyle name="Calculation 2 5" xfId="661" xr:uid="{00000000-0005-0000-0000-00001E010000}"/>
    <cellStyle name="Calculation 2 6" xfId="662" xr:uid="{00000000-0005-0000-0000-00001F010000}"/>
    <cellStyle name="Calculation 2 7" xfId="657" xr:uid="{00000000-0005-0000-0000-000020010000}"/>
    <cellStyle name="Calculation 2 8" xfId="393"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4"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3"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2" xr:uid="{00000000-0005-0000-0000-00003C010000}"/>
    <cellStyle name="Comma 2 2 3" xfId="664"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1" xr:uid="{00000000-0005-0000-0000-00009D040000}"/>
    <cellStyle name="Comma 2 3 2" xfId="666" xr:uid="{00000000-0005-0000-0000-00009E040000}"/>
    <cellStyle name="Comma 2 3 3" xfId="667" xr:uid="{00000000-0005-0000-0000-00009F040000}"/>
    <cellStyle name="Comma 2 3 4" xfId="668" xr:uid="{00000000-0005-0000-0000-0000A0040000}"/>
    <cellStyle name="Comma 2 3 5" xfId="669" xr:uid="{00000000-0005-0000-0000-0000A1040000}"/>
    <cellStyle name="Comma 2 3 6" xfId="670"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1" xr:uid="{00000000-0005-0000-0000-000002080000}"/>
    <cellStyle name="Comma 2 3 8" xfId="665"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5" xr:uid="{00000000-0005-0000-0000-00001D080000}"/>
    <cellStyle name="Comma 4 11" xfId="31490" xr:uid="{00000000-0005-0000-0000-00001E080000}"/>
    <cellStyle name="Comma 4 2" xfId="673" xr:uid="{00000000-0005-0000-0000-00001F080000}"/>
    <cellStyle name="Comma 4 2 2" xfId="674" xr:uid="{00000000-0005-0000-0000-000020080000}"/>
    <cellStyle name="Comma 4 3" xfId="675" xr:uid="{00000000-0005-0000-0000-000021080000}"/>
    <cellStyle name="Comma 4 4" xfId="676" xr:uid="{00000000-0005-0000-0000-000022080000}"/>
    <cellStyle name="Comma 4 5" xfId="677" xr:uid="{00000000-0005-0000-0000-000023080000}"/>
    <cellStyle name="Comma 4 6" xfId="678" xr:uid="{00000000-0005-0000-0000-000024080000}"/>
    <cellStyle name="Comma 4 7" xfId="679" xr:uid="{00000000-0005-0000-0000-000025080000}"/>
    <cellStyle name="Comma 4 8" xfId="680" xr:uid="{00000000-0005-0000-0000-000026080000}"/>
    <cellStyle name="Comma 4 9" xfId="672"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1"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2"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3"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4"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0" xfId="55" xr:uid="{00000000-0005-0000-0000-000069080000}"/>
    <cellStyle name="Comma0 10" xfId="686" xr:uid="{00000000-0005-0000-0000-00006A080000}"/>
    <cellStyle name="Comma0 10 2" xfId="687" xr:uid="{00000000-0005-0000-0000-00006B080000}"/>
    <cellStyle name="Comma0 11" xfId="685" xr:uid="{00000000-0005-0000-0000-00006C080000}"/>
    <cellStyle name="Comma0 2" xfId="56" xr:uid="{00000000-0005-0000-0000-00006D080000}"/>
    <cellStyle name="Comma0 2 2" xfId="57" xr:uid="{00000000-0005-0000-0000-00006E080000}"/>
    <cellStyle name="Comma0 2 2 2" xfId="504" xr:uid="{00000000-0005-0000-0000-00006F080000}"/>
    <cellStyle name="Comma0 2 3" xfId="503" xr:uid="{00000000-0005-0000-0000-000070080000}"/>
    <cellStyle name="Comma0 3" xfId="58" xr:uid="{00000000-0005-0000-0000-000071080000}"/>
    <cellStyle name="Comma0 3 2" xfId="505" xr:uid="{00000000-0005-0000-0000-000072080000}"/>
    <cellStyle name="Comma0 4" xfId="688" xr:uid="{00000000-0005-0000-0000-000073080000}"/>
    <cellStyle name="Comma0 5" xfId="689" xr:uid="{00000000-0005-0000-0000-000074080000}"/>
    <cellStyle name="Comma0 5 2" xfId="690" xr:uid="{00000000-0005-0000-0000-000075080000}"/>
    <cellStyle name="Comma0 5 3" xfId="691" xr:uid="{00000000-0005-0000-0000-000076080000}"/>
    <cellStyle name="Comma0 6" xfId="692" xr:uid="{00000000-0005-0000-0000-000077080000}"/>
    <cellStyle name="Comma0 6 2" xfId="693" xr:uid="{00000000-0005-0000-0000-000078080000}"/>
    <cellStyle name="Comma0 7" xfId="694" xr:uid="{00000000-0005-0000-0000-000079080000}"/>
    <cellStyle name="Comma0 7 2" xfId="695" xr:uid="{00000000-0005-0000-0000-00007A080000}"/>
    <cellStyle name="Comma0 8" xfId="696" xr:uid="{00000000-0005-0000-0000-00007B080000}"/>
    <cellStyle name="Comma0 9" xfId="697" xr:uid="{00000000-0005-0000-0000-00007C080000}"/>
    <cellStyle name="Comma0 9 2" xfId="698" xr:uid="{00000000-0005-0000-0000-00007D080000}"/>
    <cellStyle name="Currency" xfId="46808" builtinId="4"/>
    <cellStyle name="Currency 10" xfId="700" xr:uid="{00000000-0005-0000-0000-00007F080000}"/>
    <cellStyle name="Currency 10 2" xfId="701" xr:uid="{00000000-0005-0000-0000-000080080000}"/>
    <cellStyle name="Currency 11" xfId="702" xr:uid="{00000000-0005-0000-0000-000081080000}"/>
    <cellStyle name="Currency 11 2" xfId="703" xr:uid="{00000000-0005-0000-0000-000082080000}"/>
    <cellStyle name="Currency 12" xfId="704" xr:uid="{00000000-0005-0000-0000-000083080000}"/>
    <cellStyle name="Currency 13" xfId="705" xr:uid="{00000000-0005-0000-0000-000084080000}"/>
    <cellStyle name="Currency 14" xfId="699" xr:uid="{00000000-0005-0000-0000-000085080000}"/>
    <cellStyle name="Currency 15" xfId="46784" xr:uid="{00000000-0005-0000-0000-000086080000}"/>
    <cellStyle name="Currency 16" xfId="46785" xr:uid="{00000000-0005-0000-0000-000087080000}"/>
    <cellStyle name="Currency 17" xfId="46786" xr:uid="{00000000-0005-0000-0000-000088080000}"/>
    <cellStyle name="Currency 18" xfId="46787" xr:uid="{00000000-0005-0000-0000-000089080000}"/>
    <cellStyle name="Currency 19" xfId="46788" xr:uid="{00000000-0005-0000-0000-00008A080000}"/>
    <cellStyle name="Currency 2" xfId="59" xr:uid="{00000000-0005-0000-0000-00008B080000}"/>
    <cellStyle name="Currency 2 2" xfId="60" xr:uid="{00000000-0005-0000-0000-00008C080000}"/>
    <cellStyle name="Currency 2 2 2" xfId="507" xr:uid="{00000000-0005-0000-0000-00008D080000}"/>
    <cellStyle name="Currency 2 3" xfId="506" xr:uid="{00000000-0005-0000-0000-00008E080000}"/>
    <cellStyle name="Currency 20" xfId="46789" xr:uid="{00000000-0005-0000-0000-00008F080000}"/>
    <cellStyle name="Currency 21" xfId="46790" xr:uid="{00000000-0005-0000-0000-000090080000}"/>
    <cellStyle name="Currency 22" xfId="46791" xr:uid="{00000000-0005-0000-0000-000091080000}"/>
    <cellStyle name="Currency 23" xfId="46792"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6" xr:uid="{00000000-0005-0000-0000-000097080000}"/>
    <cellStyle name="Currency 5 3" xfId="707" xr:uid="{00000000-0005-0000-0000-000098080000}"/>
    <cellStyle name="Currency 6" xfId="708" xr:uid="{00000000-0005-0000-0000-000099080000}"/>
    <cellStyle name="Currency 6 2" xfId="709" xr:uid="{00000000-0005-0000-0000-00009A080000}"/>
    <cellStyle name="Currency 6 3" xfId="46589" xr:uid="{00000000-0005-0000-0000-00009B080000}"/>
    <cellStyle name="Currency 7" xfId="710" xr:uid="{00000000-0005-0000-0000-00009C080000}"/>
    <cellStyle name="Currency 7 2" xfId="711" xr:uid="{00000000-0005-0000-0000-00009D080000}"/>
    <cellStyle name="Currency 8" xfId="712" xr:uid="{00000000-0005-0000-0000-00009E080000}"/>
    <cellStyle name="Currency 8 2" xfId="713" xr:uid="{00000000-0005-0000-0000-00009F080000}"/>
    <cellStyle name="Currency 9" xfId="714" xr:uid="{00000000-0005-0000-0000-0000A0080000}"/>
    <cellStyle name="Currency0" xfId="65" xr:uid="{00000000-0005-0000-0000-0000A1080000}"/>
    <cellStyle name="Currency0 10" xfId="716" xr:uid="{00000000-0005-0000-0000-0000A2080000}"/>
    <cellStyle name="Currency0 10 2" xfId="717" xr:uid="{00000000-0005-0000-0000-0000A3080000}"/>
    <cellStyle name="Currency0 11" xfId="715" xr:uid="{00000000-0005-0000-0000-0000A4080000}"/>
    <cellStyle name="Currency0 12" xfId="414" xr:uid="{00000000-0005-0000-0000-0000A5080000}"/>
    <cellStyle name="Currency0 13" xfId="31456" xr:uid="{00000000-0005-0000-0000-0000A6080000}"/>
    <cellStyle name="Currency0 2" xfId="66" xr:uid="{00000000-0005-0000-0000-0000A7080000}"/>
    <cellStyle name="Currency0 2 2" xfId="67" xr:uid="{00000000-0005-0000-0000-0000A8080000}"/>
    <cellStyle name="Currency0 2 2 2" xfId="509" xr:uid="{00000000-0005-0000-0000-0000A9080000}"/>
    <cellStyle name="Currency0 2 2 3" xfId="416" xr:uid="{00000000-0005-0000-0000-0000AA080000}"/>
    <cellStyle name="Currency0 2 2 4" xfId="31454" xr:uid="{00000000-0005-0000-0000-0000AB080000}"/>
    <cellStyle name="Currency0 2 3" xfId="508" xr:uid="{00000000-0005-0000-0000-0000AC080000}"/>
    <cellStyle name="Currency0 2 4" xfId="415" xr:uid="{00000000-0005-0000-0000-0000AD080000}"/>
    <cellStyle name="Currency0 2 5" xfId="31455" xr:uid="{00000000-0005-0000-0000-0000AE080000}"/>
    <cellStyle name="Currency0 3" xfId="68" xr:uid="{00000000-0005-0000-0000-0000AF080000}"/>
    <cellStyle name="Currency0 3 2" xfId="510" xr:uid="{00000000-0005-0000-0000-0000B0080000}"/>
    <cellStyle name="Currency0 3 3" xfId="417" xr:uid="{00000000-0005-0000-0000-0000B1080000}"/>
    <cellStyle name="Currency0 3 4" xfId="31489" xr:uid="{00000000-0005-0000-0000-0000B2080000}"/>
    <cellStyle name="Currency0 4" xfId="718" xr:uid="{00000000-0005-0000-0000-0000B3080000}"/>
    <cellStyle name="Currency0 5" xfId="719" xr:uid="{00000000-0005-0000-0000-0000B4080000}"/>
    <cellStyle name="Currency0 5 2" xfId="720" xr:uid="{00000000-0005-0000-0000-0000B5080000}"/>
    <cellStyle name="Currency0 5 3" xfId="721" xr:uid="{00000000-0005-0000-0000-0000B6080000}"/>
    <cellStyle name="Currency0 6" xfId="722" xr:uid="{00000000-0005-0000-0000-0000B7080000}"/>
    <cellStyle name="Currency0 6 2" xfId="723" xr:uid="{00000000-0005-0000-0000-0000B8080000}"/>
    <cellStyle name="Currency0 7" xfId="724" xr:uid="{00000000-0005-0000-0000-0000B9080000}"/>
    <cellStyle name="Currency0 7 2" xfId="725" xr:uid="{00000000-0005-0000-0000-0000BA080000}"/>
    <cellStyle name="Currency0 8" xfId="726" xr:uid="{00000000-0005-0000-0000-0000BB080000}"/>
    <cellStyle name="Currency0 9" xfId="727" xr:uid="{00000000-0005-0000-0000-0000BC080000}"/>
    <cellStyle name="Currency0 9 2" xfId="728" xr:uid="{00000000-0005-0000-0000-0000BD080000}"/>
    <cellStyle name="Date" xfId="69" xr:uid="{00000000-0005-0000-0000-0000BE080000}"/>
    <cellStyle name="Date 10" xfId="730" xr:uid="{00000000-0005-0000-0000-0000BF080000}"/>
    <cellStyle name="Date 10 2" xfId="731" xr:uid="{00000000-0005-0000-0000-0000C0080000}"/>
    <cellStyle name="Date 11" xfId="729" xr:uid="{00000000-0005-0000-0000-0000C1080000}"/>
    <cellStyle name="Date 2" xfId="70" xr:uid="{00000000-0005-0000-0000-0000C2080000}"/>
    <cellStyle name="Date 2 2" xfId="71" xr:uid="{00000000-0005-0000-0000-0000C3080000}"/>
    <cellStyle name="Date 2 2 2" xfId="512" xr:uid="{00000000-0005-0000-0000-0000C4080000}"/>
    <cellStyle name="Date 2 3" xfId="511" xr:uid="{00000000-0005-0000-0000-0000C5080000}"/>
    <cellStyle name="Date 3" xfId="72" xr:uid="{00000000-0005-0000-0000-0000C6080000}"/>
    <cellStyle name="Date 3 2" xfId="513" xr:uid="{00000000-0005-0000-0000-0000C7080000}"/>
    <cellStyle name="Date 4" xfId="732" xr:uid="{00000000-0005-0000-0000-0000C8080000}"/>
    <cellStyle name="Date 5" xfId="733" xr:uid="{00000000-0005-0000-0000-0000C9080000}"/>
    <cellStyle name="Date 5 2" xfId="734" xr:uid="{00000000-0005-0000-0000-0000CA080000}"/>
    <cellStyle name="Date 5 3" xfId="735" xr:uid="{00000000-0005-0000-0000-0000CB080000}"/>
    <cellStyle name="Date 6" xfId="736" xr:uid="{00000000-0005-0000-0000-0000CC080000}"/>
    <cellStyle name="Date 6 2" xfId="737" xr:uid="{00000000-0005-0000-0000-0000CD080000}"/>
    <cellStyle name="Date 7" xfId="738" xr:uid="{00000000-0005-0000-0000-0000CE080000}"/>
    <cellStyle name="Date 7 2" xfId="739" xr:uid="{00000000-0005-0000-0000-0000CF080000}"/>
    <cellStyle name="Date 8" xfId="740" xr:uid="{00000000-0005-0000-0000-0000D0080000}"/>
    <cellStyle name="Date 9" xfId="741" xr:uid="{00000000-0005-0000-0000-0000D1080000}"/>
    <cellStyle name="Date 9 2" xfId="742" xr:uid="{00000000-0005-0000-0000-0000D2080000}"/>
    <cellStyle name="Emphasis 1" xfId="46590" xr:uid="{00000000-0005-0000-0000-0000D3080000}"/>
    <cellStyle name="Emphasis 2" xfId="46676" xr:uid="{00000000-0005-0000-0000-0000D4080000}"/>
    <cellStyle name="Emphasis 3" xfId="46675" xr:uid="{00000000-0005-0000-0000-0000D5080000}"/>
    <cellStyle name="Explanatory Text 2" xfId="73" xr:uid="{00000000-0005-0000-0000-0000D6080000}"/>
    <cellStyle name="Explanatory Text 2 2" xfId="396" xr:uid="{00000000-0005-0000-0000-0000D7080000}"/>
    <cellStyle name="Explanatory Text 2 2 2" xfId="46636" xr:uid="{00000000-0005-0000-0000-0000D8080000}"/>
    <cellStyle name="Explanatory Text 2 3" xfId="31453" xr:uid="{00000000-0005-0000-0000-0000D9080000}"/>
    <cellStyle name="Explanatory Text 3" xfId="31361" xr:uid="{00000000-0005-0000-0000-0000DA080000}"/>
    <cellStyle name="Explanatory Text 3 2" xfId="46591" xr:uid="{00000000-0005-0000-0000-0000DB080000}"/>
    <cellStyle name="Fixed" xfId="74" xr:uid="{00000000-0005-0000-0000-0000DC080000}"/>
    <cellStyle name="Fixed 10" xfId="744" xr:uid="{00000000-0005-0000-0000-0000DD080000}"/>
    <cellStyle name="Fixed 10 2" xfId="745" xr:uid="{00000000-0005-0000-0000-0000DE080000}"/>
    <cellStyle name="Fixed 11" xfId="743" xr:uid="{00000000-0005-0000-0000-0000DF080000}"/>
    <cellStyle name="Fixed 2" xfId="75" xr:uid="{00000000-0005-0000-0000-0000E0080000}"/>
    <cellStyle name="Fixed 2 2" xfId="76" xr:uid="{00000000-0005-0000-0000-0000E1080000}"/>
    <cellStyle name="Fixed 2 2 2" xfId="515" xr:uid="{00000000-0005-0000-0000-0000E2080000}"/>
    <cellStyle name="Fixed 2 3" xfId="514" xr:uid="{00000000-0005-0000-0000-0000E3080000}"/>
    <cellStyle name="Fixed 3" xfId="77" xr:uid="{00000000-0005-0000-0000-0000E4080000}"/>
    <cellStyle name="Fixed 3 2" xfId="516" xr:uid="{00000000-0005-0000-0000-0000E5080000}"/>
    <cellStyle name="Fixed 4" xfId="746" xr:uid="{00000000-0005-0000-0000-0000E6080000}"/>
    <cellStyle name="Fixed 5" xfId="747" xr:uid="{00000000-0005-0000-0000-0000E7080000}"/>
    <cellStyle name="Fixed 5 2" xfId="748" xr:uid="{00000000-0005-0000-0000-0000E8080000}"/>
    <cellStyle name="Fixed 5 3" xfId="749" xr:uid="{00000000-0005-0000-0000-0000E9080000}"/>
    <cellStyle name="Fixed 6" xfId="750" xr:uid="{00000000-0005-0000-0000-0000EA080000}"/>
    <cellStyle name="Fixed 6 2" xfId="751" xr:uid="{00000000-0005-0000-0000-0000EB080000}"/>
    <cellStyle name="Fixed 7" xfId="752" xr:uid="{00000000-0005-0000-0000-0000EC080000}"/>
    <cellStyle name="Fixed 7 2" xfId="753" xr:uid="{00000000-0005-0000-0000-0000ED080000}"/>
    <cellStyle name="Fixed 8" xfId="754" xr:uid="{00000000-0005-0000-0000-0000EE080000}"/>
    <cellStyle name="Fixed 9" xfId="755" xr:uid="{00000000-0005-0000-0000-0000EF080000}"/>
    <cellStyle name="Fixed 9 2" xfId="756" xr:uid="{00000000-0005-0000-0000-0000F0080000}"/>
    <cellStyle name="Good 2" xfId="78" xr:uid="{00000000-0005-0000-0000-0000F1080000}"/>
    <cellStyle name="Good 2 2" xfId="397" xr:uid="{00000000-0005-0000-0000-0000F2080000}"/>
    <cellStyle name="Good 2 2 2" xfId="46619" xr:uid="{00000000-0005-0000-0000-0000F3080000}"/>
    <cellStyle name="Good 2 3" xfId="31488" xr:uid="{00000000-0005-0000-0000-0000F4080000}"/>
    <cellStyle name="Good 3" xfId="31362" xr:uid="{00000000-0005-0000-0000-0000F5080000}"/>
    <cellStyle name="Good 3 2" xfId="46674" xr:uid="{00000000-0005-0000-0000-0000F6080000}"/>
    <cellStyle name="Grey" xfId="79" xr:uid="{00000000-0005-0000-0000-0000F7080000}"/>
    <cellStyle name="Grey 2" xfId="80" xr:uid="{00000000-0005-0000-0000-0000F8080000}"/>
    <cellStyle name="HEADER" xfId="81" xr:uid="{00000000-0005-0000-0000-0000F9080000}"/>
    <cellStyle name="HEADER 2" xfId="419" xr:uid="{00000000-0005-0000-0000-0000FA080000}"/>
    <cellStyle name="HEADER 3" xfId="31452" xr:uid="{00000000-0005-0000-0000-0000FB080000}"/>
    <cellStyle name="Header1" xfId="82" xr:uid="{00000000-0005-0000-0000-0000FC080000}"/>
    <cellStyle name="Header1 2" xfId="420" xr:uid="{00000000-0005-0000-0000-0000FD080000}"/>
    <cellStyle name="Header1 3" xfId="31487" xr:uid="{00000000-0005-0000-0000-0000FE080000}"/>
    <cellStyle name="Header2" xfId="83" xr:uid="{00000000-0005-0000-0000-0000FF080000}"/>
    <cellStyle name="Header2 2" xfId="421" xr:uid="{00000000-0005-0000-0000-000000090000}"/>
    <cellStyle name="Header2 3" xfId="31451" xr:uid="{00000000-0005-0000-0000-000001090000}"/>
    <cellStyle name="Heading 1 2" xfId="84" xr:uid="{00000000-0005-0000-0000-000002090000}"/>
    <cellStyle name="Heading 1 2 2" xfId="85" xr:uid="{00000000-0005-0000-0000-000003090000}"/>
    <cellStyle name="Heading 1 2 3" xfId="422" xr:uid="{00000000-0005-0000-0000-000004090000}"/>
    <cellStyle name="Heading 1 2 3 2" xfId="46645" xr:uid="{00000000-0005-0000-0000-000005090000}"/>
    <cellStyle name="Heading 1 2 4" xfId="31486" xr:uid="{00000000-0005-0000-0000-000006090000}"/>
    <cellStyle name="Heading 1 3" xfId="86" xr:uid="{00000000-0005-0000-0000-000007090000}"/>
    <cellStyle name="Heading 1 3 2" xfId="758" xr:uid="{00000000-0005-0000-0000-000008090000}"/>
    <cellStyle name="Heading 1 3 3" xfId="759" xr:uid="{00000000-0005-0000-0000-000009090000}"/>
    <cellStyle name="Heading 1 3 4" xfId="760" xr:uid="{00000000-0005-0000-0000-00000A090000}"/>
    <cellStyle name="Heading 1 3 5" xfId="761" xr:uid="{00000000-0005-0000-0000-00000B090000}"/>
    <cellStyle name="Heading 1 3 6" xfId="762" xr:uid="{00000000-0005-0000-0000-00000C090000}"/>
    <cellStyle name="Heading 1 3 7" xfId="757" xr:uid="{00000000-0005-0000-0000-00000D090000}"/>
    <cellStyle name="Heading 1 3 8" xfId="398" xr:uid="{00000000-0005-0000-0000-00000E090000}"/>
    <cellStyle name="Heading 1 3 9" xfId="31450" xr:uid="{00000000-0005-0000-0000-00000F090000}"/>
    <cellStyle name="Heading 1 4" xfId="763" xr:uid="{00000000-0005-0000-0000-000010090000}"/>
    <cellStyle name="Heading 1 4 2" xfId="31533" xr:uid="{00000000-0005-0000-0000-000011090000}"/>
    <cellStyle name="Heading 1 4 3" xfId="31363" xr:uid="{00000000-0005-0000-0000-000012090000}"/>
    <cellStyle name="Heading 1 4 4" xfId="46673" xr:uid="{00000000-0005-0000-0000-000013090000}"/>
    <cellStyle name="Heading 1 5" xfId="764" xr:uid="{00000000-0005-0000-0000-000014090000}"/>
    <cellStyle name="Heading 1 6" xfId="765" xr:uid="{00000000-0005-0000-0000-000015090000}"/>
    <cellStyle name="Heading 1 7" xfId="766" xr:uid="{00000000-0005-0000-0000-000016090000}"/>
    <cellStyle name="Heading 1 8" xfId="767" xr:uid="{00000000-0005-0000-0000-000017090000}"/>
    <cellStyle name="Heading 1 9" xfId="768" xr:uid="{00000000-0005-0000-0000-000018090000}"/>
    <cellStyle name="Heading 2 10" xfId="769" xr:uid="{00000000-0005-0000-0000-000019090000}"/>
    <cellStyle name="Heading 2 2" xfId="87" xr:uid="{00000000-0005-0000-0000-00001A090000}"/>
    <cellStyle name="Heading 2 2 2" xfId="88" xr:uid="{00000000-0005-0000-0000-00001B090000}"/>
    <cellStyle name="Heading 2 2 3" xfId="424" xr:uid="{00000000-0005-0000-0000-00001C090000}"/>
    <cellStyle name="Heading 2 2 3 2" xfId="46640" xr:uid="{00000000-0005-0000-0000-00001D090000}"/>
    <cellStyle name="Heading 2 2 4" xfId="31449" xr:uid="{00000000-0005-0000-0000-00001E090000}"/>
    <cellStyle name="Heading 2 3" xfId="89" xr:uid="{00000000-0005-0000-0000-00001F090000}"/>
    <cellStyle name="Heading 2 3 2" xfId="423" xr:uid="{00000000-0005-0000-0000-000020090000}"/>
    <cellStyle name="Heading 2 3 3" xfId="31448" xr:uid="{00000000-0005-0000-0000-000021090000}"/>
    <cellStyle name="Heading 2 4" xfId="399" xr:uid="{00000000-0005-0000-0000-000022090000}"/>
    <cellStyle name="Heading 2 4 2" xfId="771" xr:uid="{00000000-0005-0000-0000-000023090000}"/>
    <cellStyle name="Heading 2 4 3" xfId="772" xr:uid="{00000000-0005-0000-0000-000024090000}"/>
    <cellStyle name="Heading 2 4 4" xfId="773" xr:uid="{00000000-0005-0000-0000-000025090000}"/>
    <cellStyle name="Heading 2 4 5" xfId="774" xr:uid="{00000000-0005-0000-0000-000026090000}"/>
    <cellStyle name="Heading 2 4 6" xfId="775" xr:uid="{00000000-0005-0000-0000-000027090000}"/>
    <cellStyle name="Heading 2 4 7" xfId="770" xr:uid="{00000000-0005-0000-0000-000028090000}"/>
    <cellStyle name="Heading 2 5" xfId="776" xr:uid="{00000000-0005-0000-0000-000029090000}"/>
    <cellStyle name="Heading 2 5 2" xfId="31534" xr:uid="{00000000-0005-0000-0000-00002A090000}"/>
    <cellStyle name="Heading 2 5 3" xfId="31364" xr:uid="{00000000-0005-0000-0000-00002B090000}"/>
    <cellStyle name="Heading 2 6" xfId="777" xr:uid="{00000000-0005-0000-0000-00002C090000}"/>
    <cellStyle name="Heading 2 7" xfId="778" xr:uid="{00000000-0005-0000-0000-00002D090000}"/>
    <cellStyle name="Heading 2 8" xfId="779" xr:uid="{00000000-0005-0000-0000-00002E090000}"/>
    <cellStyle name="Heading 2 9" xfId="780" xr:uid="{00000000-0005-0000-0000-00002F090000}"/>
    <cellStyle name="Heading 3 2" xfId="90" xr:uid="{00000000-0005-0000-0000-000030090000}"/>
    <cellStyle name="Heading 3 2 2" xfId="782" xr:uid="{00000000-0005-0000-0000-000031090000}"/>
    <cellStyle name="Heading 3 2 2 2" xfId="46639" xr:uid="{00000000-0005-0000-0000-000032090000}"/>
    <cellStyle name="Heading 3 2 3" xfId="783" xr:uid="{00000000-0005-0000-0000-000033090000}"/>
    <cellStyle name="Heading 3 2 4" xfId="784" xr:uid="{00000000-0005-0000-0000-000034090000}"/>
    <cellStyle name="Heading 3 2 5" xfId="785" xr:uid="{00000000-0005-0000-0000-000035090000}"/>
    <cellStyle name="Heading 3 2 6" xfId="786" xr:uid="{00000000-0005-0000-0000-000036090000}"/>
    <cellStyle name="Heading 3 2 7" xfId="781" xr:uid="{00000000-0005-0000-0000-000037090000}"/>
    <cellStyle name="Heading 3 2 8" xfId="400" xr:uid="{00000000-0005-0000-0000-000038090000}"/>
    <cellStyle name="Heading 3 2 9" xfId="31447" xr:uid="{00000000-0005-0000-0000-000039090000}"/>
    <cellStyle name="Heading 3 3" xfId="31365" xr:uid="{00000000-0005-0000-0000-00003A090000}"/>
    <cellStyle name="Heading 3 3 2" xfId="46592" xr:uid="{00000000-0005-0000-0000-00003B090000}"/>
    <cellStyle name="Heading 4 2" xfId="91" xr:uid="{00000000-0005-0000-0000-00003C090000}"/>
    <cellStyle name="Heading 4 2 2" xfId="788" xr:uid="{00000000-0005-0000-0000-00003D090000}"/>
    <cellStyle name="Heading 4 2 2 2" xfId="46644" xr:uid="{00000000-0005-0000-0000-00003E090000}"/>
    <cellStyle name="Heading 4 2 3" xfId="789" xr:uid="{00000000-0005-0000-0000-00003F090000}"/>
    <cellStyle name="Heading 4 2 4" xfId="790" xr:uid="{00000000-0005-0000-0000-000040090000}"/>
    <cellStyle name="Heading 4 2 5" xfId="791" xr:uid="{00000000-0005-0000-0000-000041090000}"/>
    <cellStyle name="Heading 4 2 6" xfId="792" xr:uid="{00000000-0005-0000-0000-000042090000}"/>
    <cellStyle name="Heading 4 2 7" xfId="787" xr:uid="{00000000-0005-0000-0000-000043090000}"/>
    <cellStyle name="Heading 4 2 8" xfId="401" xr:uid="{00000000-0005-0000-0000-000044090000}"/>
    <cellStyle name="Heading 4 2 9" xfId="31446" xr:uid="{00000000-0005-0000-0000-000045090000}"/>
    <cellStyle name="Heading 4 3" xfId="31366" xr:uid="{00000000-0005-0000-0000-000046090000}"/>
    <cellStyle name="Heading 4 3 2" xfId="46672" xr:uid="{00000000-0005-0000-0000-000047090000}"/>
    <cellStyle name="Heading1" xfId="92" xr:uid="{00000000-0005-0000-0000-000048090000}"/>
    <cellStyle name="Heading1 10" xfId="794" xr:uid="{00000000-0005-0000-0000-000049090000}"/>
    <cellStyle name="Heading1 10 2" xfId="795" xr:uid="{00000000-0005-0000-0000-00004A090000}"/>
    <cellStyle name="Heading1 11" xfId="793" xr:uid="{00000000-0005-0000-0000-00004B090000}"/>
    <cellStyle name="Heading1 2" xfId="93" xr:uid="{00000000-0005-0000-0000-00004C090000}"/>
    <cellStyle name="Heading1 2 2" xfId="94" xr:uid="{00000000-0005-0000-0000-00004D090000}"/>
    <cellStyle name="Heading1 2 2 2" xfId="518" xr:uid="{00000000-0005-0000-0000-00004E090000}"/>
    <cellStyle name="Heading1 2 3" xfId="517" xr:uid="{00000000-0005-0000-0000-00004F090000}"/>
    <cellStyle name="Heading1 3" xfId="95" xr:uid="{00000000-0005-0000-0000-000050090000}"/>
    <cellStyle name="Heading1 3 2" xfId="519" xr:uid="{00000000-0005-0000-0000-000051090000}"/>
    <cellStyle name="Heading1 4" xfId="796" xr:uid="{00000000-0005-0000-0000-000052090000}"/>
    <cellStyle name="Heading1 5" xfId="797" xr:uid="{00000000-0005-0000-0000-000053090000}"/>
    <cellStyle name="Heading1 5 2" xfId="798" xr:uid="{00000000-0005-0000-0000-000054090000}"/>
    <cellStyle name="Heading1 5 3" xfId="799" xr:uid="{00000000-0005-0000-0000-000055090000}"/>
    <cellStyle name="Heading1 6" xfId="800" xr:uid="{00000000-0005-0000-0000-000056090000}"/>
    <cellStyle name="Heading1 6 2" xfId="801" xr:uid="{00000000-0005-0000-0000-000057090000}"/>
    <cellStyle name="Heading1 7" xfId="802" xr:uid="{00000000-0005-0000-0000-000058090000}"/>
    <cellStyle name="Heading1 7 2" xfId="803" xr:uid="{00000000-0005-0000-0000-000059090000}"/>
    <cellStyle name="Heading1 8" xfId="804" xr:uid="{00000000-0005-0000-0000-00005A090000}"/>
    <cellStyle name="Heading1 9" xfId="805" xr:uid="{00000000-0005-0000-0000-00005B090000}"/>
    <cellStyle name="Heading1 9 2" xfId="806" xr:uid="{00000000-0005-0000-0000-00005C090000}"/>
    <cellStyle name="Heading1_2011-10 LIEE Table 6 (2)" xfId="96" xr:uid="{00000000-0005-0000-0000-00005D090000}"/>
    <cellStyle name="Heading2" xfId="97" xr:uid="{00000000-0005-0000-0000-00005E090000}"/>
    <cellStyle name="Heading2 10" xfId="808" xr:uid="{00000000-0005-0000-0000-00005F090000}"/>
    <cellStyle name="Heading2 10 2" xfId="809" xr:uid="{00000000-0005-0000-0000-000060090000}"/>
    <cellStyle name="Heading2 11" xfId="807" xr:uid="{00000000-0005-0000-0000-000061090000}"/>
    <cellStyle name="Heading2 2" xfId="98" xr:uid="{00000000-0005-0000-0000-000062090000}"/>
    <cellStyle name="Heading2 2 2" xfId="99" xr:uid="{00000000-0005-0000-0000-000063090000}"/>
    <cellStyle name="Heading2 2 2 2" xfId="521" xr:uid="{00000000-0005-0000-0000-000064090000}"/>
    <cellStyle name="Heading2 2 3" xfId="520" xr:uid="{00000000-0005-0000-0000-000065090000}"/>
    <cellStyle name="Heading2 3" xfId="100" xr:uid="{00000000-0005-0000-0000-000066090000}"/>
    <cellStyle name="Heading2 3 2" xfId="522" xr:uid="{00000000-0005-0000-0000-000067090000}"/>
    <cellStyle name="Heading2 4" xfId="810" xr:uid="{00000000-0005-0000-0000-000068090000}"/>
    <cellStyle name="Heading2 5" xfId="811" xr:uid="{00000000-0005-0000-0000-000069090000}"/>
    <cellStyle name="Heading2 5 2" xfId="812" xr:uid="{00000000-0005-0000-0000-00006A090000}"/>
    <cellStyle name="Heading2 5 3" xfId="813" xr:uid="{00000000-0005-0000-0000-00006B090000}"/>
    <cellStyle name="Heading2 6" xfId="814" xr:uid="{00000000-0005-0000-0000-00006C090000}"/>
    <cellStyle name="Heading2 6 2" xfId="815" xr:uid="{00000000-0005-0000-0000-00006D090000}"/>
    <cellStyle name="Heading2 7" xfId="816" xr:uid="{00000000-0005-0000-0000-00006E090000}"/>
    <cellStyle name="Heading2 7 2" xfId="817" xr:uid="{00000000-0005-0000-0000-00006F090000}"/>
    <cellStyle name="Heading2 8" xfId="818" xr:uid="{00000000-0005-0000-0000-000070090000}"/>
    <cellStyle name="Heading2 9" xfId="819" xr:uid="{00000000-0005-0000-0000-000071090000}"/>
    <cellStyle name="Heading2 9 2" xfId="820" xr:uid="{00000000-0005-0000-0000-000072090000}"/>
    <cellStyle name="Heading2_2011-10 LIEE Table 6 (2)" xfId="101" xr:uid="{00000000-0005-0000-0000-000073090000}"/>
    <cellStyle name="Hidden" xfId="102" xr:uid="{00000000-0005-0000-0000-000074090000}"/>
    <cellStyle name="Hidden 2" xfId="523" xr:uid="{00000000-0005-0000-0000-000075090000}"/>
    <cellStyle name="HIGHLIGHT" xfId="103" xr:uid="{00000000-0005-0000-0000-000076090000}"/>
    <cellStyle name="HIGHLIGHT 2" xfId="425" xr:uid="{00000000-0005-0000-0000-000077090000}"/>
    <cellStyle name="HIGHLIGHT 3" xfId="31445" xr:uid="{00000000-0005-0000-0000-000078090000}"/>
    <cellStyle name="Hyperlink" xfId="46813" builtinId="8"/>
    <cellStyle name="Hyperlink 2" xfId="104" xr:uid="{00000000-0005-0000-0000-00007A090000}"/>
    <cellStyle name="Input [yellow]" xfId="105" xr:uid="{00000000-0005-0000-0000-00007B090000}"/>
    <cellStyle name="Input [yellow] 2" xfId="106" xr:uid="{00000000-0005-0000-0000-00007C090000}"/>
    <cellStyle name="Input 10" xfId="16240" xr:uid="{00000000-0005-0000-0000-00007D090000}"/>
    <cellStyle name="Input 11" xfId="46566" xr:uid="{00000000-0005-0000-0000-00007E090000}"/>
    <cellStyle name="Input 2" xfId="107" xr:uid="{00000000-0005-0000-0000-00007F090000}"/>
    <cellStyle name="Input 2 2" xfId="822" xr:uid="{00000000-0005-0000-0000-000080090000}"/>
    <cellStyle name="Input 2 2 2" xfId="46629" xr:uid="{00000000-0005-0000-0000-000081090000}"/>
    <cellStyle name="Input 2 3" xfId="823" xr:uid="{00000000-0005-0000-0000-000082090000}"/>
    <cellStyle name="Input 2 4" xfId="824" xr:uid="{00000000-0005-0000-0000-000083090000}"/>
    <cellStyle name="Input 2 5" xfId="825" xr:uid="{00000000-0005-0000-0000-000084090000}"/>
    <cellStyle name="Input 2 6" xfId="826" xr:uid="{00000000-0005-0000-0000-000085090000}"/>
    <cellStyle name="Input 2 7" xfId="821" xr:uid="{00000000-0005-0000-0000-000086090000}"/>
    <cellStyle name="Input 2 8" xfId="402" xr:uid="{00000000-0005-0000-0000-000087090000}"/>
    <cellStyle name="Input 2 9" xfId="31444" xr:uid="{00000000-0005-0000-0000-000088090000}"/>
    <cellStyle name="Input 3" xfId="108" xr:uid="{00000000-0005-0000-0000-000089090000}"/>
    <cellStyle name="Input 3 2" xfId="827" xr:uid="{00000000-0005-0000-0000-00008A090000}"/>
    <cellStyle name="Input 3 2 2" xfId="46739" xr:uid="{00000000-0005-0000-0000-00008B090000}"/>
    <cellStyle name="Input 3 3" xfId="31443" xr:uid="{00000000-0005-0000-0000-00008C090000}"/>
    <cellStyle name="Input 4" xfId="109" xr:uid="{00000000-0005-0000-0000-00008D090000}"/>
    <cellStyle name="Input 4 2" xfId="828" xr:uid="{00000000-0005-0000-0000-00008E090000}"/>
    <cellStyle name="Input 4 3" xfId="31442" xr:uid="{00000000-0005-0000-0000-00008F090000}"/>
    <cellStyle name="Input 5" xfId="110" xr:uid="{00000000-0005-0000-0000-000090090000}"/>
    <cellStyle name="Input 5 2" xfId="829" xr:uid="{00000000-0005-0000-0000-000091090000}"/>
    <cellStyle name="Input 6" xfId="111" xr:uid="{00000000-0005-0000-0000-000092090000}"/>
    <cellStyle name="Input 6 2" xfId="830" xr:uid="{00000000-0005-0000-0000-000093090000}"/>
    <cellStyle name="Input 7" xfId="831" xr:uid="{00000000-0005-0000-0000-000094090000}"/>
    <cellStyle name="Input 7 2" xfId="46729" xr:uid="{00000000-0005-0000-0000-000095090000}"/>
    <cellStyle name="Input 8" xfId="2802" xr:uid="{00000000-0005-0000-0000-000096090000}"/>
    <cellStyle name="Input 9" xfId="16242" xr:uid="{00000000-0005-0000-0000-000097090000}"/>
    <cellStyle name="Linked Cell 2" xfId="112" xr:uid="{00000000-0005-0000-0000-000098090000}"/>
    <cellStyle name="Linked Cell 2 2" xfId="403" xr:uid="{00000000-0005-0000-0000-000099090000}"/>
    <cellStyle name="Linked Cell 2 2 2" xfId="46638" xr:uid="{00000000-0005-0000-0000-00009A090000}"/>
    <cellStyle name="Linked Cell 2 3" xfId="31441" xr:uid="{00000000-0005-0000-0000-00009B090000}"/>
    <cellStyle name="Linked Cell 3" xfId="31367" xr:uid="{00000000-0005-0000-0000-00009C090000}"/>
    <cellStyle name="Linked Cell 3 2" xfId="46671" xr:uid="{00000000-0005-0000-0000-00009D090000}"/>
    <cellStyle name="Neutral 2" xfId="113" xr:uid="{00000000-0005-0000-0000-00009E090000}"/>
    <cellStyle name="Neutral 2 2" xfId="404" xr:uid="{00000000-0005-0000-0000-00009F090000}"/>
    <cellStyle name="Neutral 2 2 2" xfId="46661" xr:uid="{00000000-0005-0000-0000-0000A0090000}"/>
    <cellStyle name="Neutral 2 3" xfId="31440" xr:uid="{00000000-0005-0000-0000-0000A1090000}"/>
    <cellStyle name="Neutral 3" xfId="31368" xr:uid="{00000000-0005-0000-0000-0000A2090000}"/>
    <cellStyle name="Neutral 3 2" xfId="46670"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2" xr:uid="{00000000-0005-0000-0000-0000AF090000}"/>
    <cellStyle name="Normal 10 4" xfId="31439" xr:uid="{00000000-0005-0000-0000-0000B0090000}"/>
    <cellStyle name="Normal 10 5" xfId="46793" xr:uid="{00000000-0005-0000-0000-0000B1090000}"/>
    <cellStyle name="Normal 100" xfId="16237" xr:uid="{00000000-0005-0000-0000-0000B2090000}"/>
    <cellStyle name="Normal 101" xfId="16241" xr:uid="{00000000-0005-0000-0000-0000B3090000}"/>
    <cellStyle name="Normal 102" xfId="11214" xr:uid="{00000000-0005-0000-0000-0000B4090000}"/>
    <cellStyle name="Normal 102 2" xfId="41548" xr:uid="{00000000-0005-0000-0000-0000B5090000}"/>
    <cellStyle name="Normal 102 3" xfId="26315" xr:uid="{00000000-0005-0000-0000-0000B6090000}"/>
    <cellStyle name="Normal 103" xfId="11219" xr:uid="{00000000-0005-0000-0000-0000B7090000}"/>
    <cellStyle name="Normal 103 2" xfId="41552" xr:uid="{00000000-0005-0000-0000-0000B8090000}"/>
    <cellStyle name="Normal 103 3" xfId="26319" xr:uid="{00000000-0005-0000-0000-0000B9090000}"/>
    <cellStyle name="Normal 104" xfId="11217" xr:uid="{00000000-0005-0000-0000-0000BA090000}"/>
    <cellStyle name="Normal 104 2" xfId="41550" xr:uid="{00000000-0005-0000-0000-0000BB090000}"/>
    <cellStyle name="Normal 104 3" xfId="26317" xr:uid="{00000000-0005-0000-0000-0000BC090000}"/>
    <cellStyle name="Normal 105" xfId="11216" xr:uid="{00000000-0005-0000-0000-0000BD090000}"/>
    <cellStyle name="Normal 105 2" xfId="41549" xr:uid="{00000000-0005-0000-0000-0000BE090000}"/>
    <cellStyle name="Normal 105 3" xfId="26316" xr:uid="{00000000-0005-0000-0000-0000BF090000}"/>
    <cellStyle name="Normal 106" xfId="6192" xr:uid="{00000000-0005-0000-0000-0000C0090000}"/>
    <cellStyle name="Normal 107" xfId="6197" xr:uid="{00000000-0005-0000-0000-0000C1090000}"/>
    <cellStyle name="Normal 108" xfId="7877" xr:uid="{00000000-0005-0000-0000-0000C2090000}"/>
    <cellStyle name="Normal 109" xfId="6194" xr:uid="{00000000-0005-0000-0000-0000C3090000}"/>
    <cellStyle name="Normal 11" xfId="124" xr:uid="{00000000-0005-0000-0000-0000C4090000}"/>
    <cellStyle name="Normal 11 2" xfId="31436" xr:uid="{00000000-0005-0000-0000-0000C5090000}"/>
    <cellStyle name="Normal 11 3" xfId="31391" xr:uid="{00000000-0005-0000-0000-0000C6090000}"/>
    <cellStyle name="Normal 11 4" xfId="46794" xr:uid="{00000000-0005-0000-0000-0000C7090000}"/>
    <cellStyle name="Normal 110" xfId="16274" xr:uid="{00000000-0005-0000-0000-0000C8090000}"/>
    <cellStyle name="Normal 111" xfId="16269" xr:uid="{00000000-0005-0000-0000-0000C9090000}"/>
    <cellStyle name="Normal 112" xfId="16256" xr:uid="{00000000-0005-0000-0000-0000CA090000}"/>
    <cellStyle name="Normal 113" xfId="16263" xr:uid="{00000000-0005-0000-0000-0000CB090000}"/>
    <cellStyle name="Normal 114" xfId="16260" xr:uid="{00000000-0005-0000-0000-0000CC090000}"/>
    <cellStyle name="Normal 115" xfId="16276" xr:uid="{00000000-0005-0000-0000-0000CD090000}"/>
    <cellStyle name="Normal 116" xfId="16268" xr:uid="{00000000-0005-0000-0000-0000CE090000}"/>
    <cellStyle name="Normal 117" xfId="16261" xr:uid="{00000000-0005-0000-0000-0000CF090000}"/>
    <cellStyle name="Normal 118" xfId="16266" xr:uid="{00000000-0005-0000-0000-0000D0090000}"/>
    <cellStyle name="Normal 119" xfId="16259" xr:uid="{00000000-0005-0000-0000-0000D1090000}"/>
    <cellStyle name="Normal 12" xfId="125" xr:uid="{00000000-0005-0000-0000-0000D2090000}"/>
    <cellStyle name="Normal 120" xfId="16272" xr:uid="{00000000-0005-0000-0000-0000D3090000}"/>
    <cellStyle name="Normal 121" xfId="16283" xr:uid="{00000000-0005-0000-0000-0000D4090000}"/>
    <cellStyle name="Normal 122" xfId="16279" xr:uid="{00000000-0005-0000-0000-0000D5090000}"/>
    <cellStyle name="Normal 123" xfId="31511" xr:uid="{00000000-0005-0000-0000-0000D6090000}"/>
    <cellStyle name="Normal 124" xfId="31525" xr:uid="{00000000-0005-0000-0000-0000D7090000}"/>
    <cellStyle name="Normal 125" xfId="46569" xr:uid="{00000000-0005-0000-0000-0000D8090000}"/>
    <cellStyle name="Normal 126" xfId="46565" xr:uid="{00000000-0005-0000-0000-0000D9090000}"/>
    <cellStyle name="Normal 127" xfId="46571" xr:uid="{00000000-0005-0000-0000-0000DA090000}"/>
    <cellStyle name="Normal 128" xfId="46572" xr:uid="{00000000-0005-0000-0000-0000DB090000}"/>
    <cellStyle name="Normal 129" xfId="31332" xr:uid="{00000000-0005-0000-0000-0000DC090000}"/>
    <cellStyle name="Normal 129 2" xfId="46742" xr:uid="{00000000-0005-0000-0000-0000DD090000}"/>
    <cellStyle name="Normal 13" xfId="126" xr:uid="{00000000-0005-0000-0000-0000DE090000}"/>
    <cellStyle name="Normal 130" xfId="46580" xr:uid="{00000000-0005-0000-0000-0000DF090000}"/>
    <cellStyle name="Normal 131" xfId="46741" xr:uid="{00000000-0005-0000-0000-0000E0090000}"/>
    <cellStyle name="Normal 132" xfId="46740" xr:uid="{00000000-0005-0000-0000-0000E1090000}"/>
    <cellStyle name="Normal 133" xfId="46745" xr:uid="{00000000-0005-0000-0000-0000E2090000}"/>
    <cellStyle name="Normal 134" xfId="46746" xr:uid="{00000000-0005-0000-0000-0000E3090000}"/>
    <cellStyle name="Normal 135" xfId="46809" xr:uid="{00000000-0005-0000-0000-0000E4090000}"/>
    <cellStyle name="Normal 136" xfId="46810" xr:uid="{00000000-0005-0000-0000-0000E5090000}"/>
    <cellStyle name="Normal 137" xfId="46812" xr:uid="{00000000-0005-0000-0000-0000E6090000}"/>
    <cellStyle name="Normal 138" xfId="46811" xr:uid="{00000000-0005-0000-0000-0000E7090000}"/>
    <cellStyle name="Normal 14" xfId="127" xr:uid="{00000000-0005-0000-0000-0000E8090000}"/>
    <cellStyle name="Normal 14 2" xfId="833" xr:uid="{00000000-0005-0000-0000-0000E9090000}"/>
    <cellStyle name="Normal 15" xfId="128" xr:uid="{00000000-0005-0000-0000-0000EA090000}"/>
    <cellStyle name="Normal 16" xfId="129" xr:uid="{00000000-0005-0000-0000-0000EB090000}"/>
    <cellStyle name="Normal 17" xfId="130" xr:uid="{00000000-0005-0000-0000-0000EC090000}"/>
    <cellStyle name="Normal 17 2" xfId="834" xr:uid="{00000000-0005-0000-0000-0000ED090000}"/>
    <cellStyle name="Normal 17 3" xfId="835" xr:uid="{00000000-0005-0000-0000-0000EE090000}"/>
    <cellStyle name="Normal 18" xfId="131" xr:uid="{00000000-0005-0000-0000-0000EF090000}"/>
    <cellStyle name="Normal 18 2" xfId="836" xr:uid="{00000000-0005-0000-0000-0000F0090000}"/>
    <cellStyle name="Normal 18 2 10" xfId="6207" xr:uid="{00000000-0005-0000-0000-0000F1090000}"/>
    <cellStyle name="Normal 18 2 10 2" xfId="36544" xr:uid="{00000000-0005-0000-0000-0000F2090000}"/>
    <cellStyle name="Normal 18 2 10 3" xfId="21311" xr:uid="{00000000-0005-0000-0000-0000F3090000}"/>
    <cellStyle name="Normal 18 2 11" xfId="31535" xr:uid="{00000000-0005-0000-0000-0000F4090000}"/>
    <cellStyle name="Normal 18 2 12" xfId="16296" xr:uid="{00000000-0005-0000-0000-0000F5090000}"/>
    <cellStyle name="Normal 18 2 2" xfId="1171" xr:uid="{00000000-0005-0000-0000-0000F6090000}"/>
    <cellStyle name="Normal 18 2 2 10" xfId="31587" xr:uid="{00000000-0005-0000-0000-0000F7090000}"/>
    <cellStyle name="Normal 18 2 2 11" xfId="16350" xr:uid="{00000000-0005-0000-0000-0000F8090000}"/>
    <cellStyle name="Normal 18 2 2 2" xfId="1279" xr:uid="{00000000-0005-0000-0000-0000F9090000}"/>
    <cellStyle name="Normal 18 2 2 2 10" xfId="16454" xr:uid="{00000000-0005-0000-0000-0000FA090000}"/>
    <cellStyle name="Normal 18 2 2 2 2" xfId="1496" xr:uid="{00000000-0005-0000-0000-0000FB090000}"/>
    <cellStyle name="Normal 18 2 2 2 2 2" xfId="1917" xr:uid="{00000000-0005-0000-0000-0000FC090000}"/>
    <cellStyle name="Normal 18 2 2 2 2 2 2" xfId="2756" xr:uid="{00000000-0005-0000-0000-0000FD090000}"/>
    <cellStyle name="Normal 18 2 2 2 2 2 2 2" xfId="4446" xr:uid="{00000000-0005-0000-0000-0000FE090000}"/>
    <cellStyle name="Normal 18 2 2 2 2 2 2 2 2" xfId="14519" xr:uid="{00000000-0005-0000-0000-0000FF090000}"/>
    <cellStyle name="Normal 18 2 2 2 2 2 2 2 2 2" xfId="44850" xr:uid="{00000000-0005-0000-0000-0000000A0000}"/>
    <cellStyle name="Normal 18 2 2 2 2 2 2 2 2 3" xfId="29617" xr:uid="{00000000-0005-0000-0000-0000010A0000}"/>
    <cellStyle name="Normal 18 2 2 2 2 2 2 2 3" xfId="9499" xr:uid="{00000000-0005-0000-0000-0000020A0000}"/>
    <cellStyle name="Normal 18 2 2 2 2 2 2 2 3 2" xfId="39833" xr:uid="{00000000-0005-0000-0000-0000030A0000}"/>
    <cellStyle name="Normal 18 2 2 2 2 2 2 2 3 3" xfId="24600" xr:uid="{00000000-0005-0000-0000-0000040A0000}"/>
    <cellStyle name="Normal 18 2 2 2 2 2 2 2 4" xfId="34820" xr:uid="{00000000-0005-0000-0000-0000050A0000}"/>
    <cellStyle name="Normal 18 2 2 2 2 2 2 2 5" xfId="19587" xr:uid="{00000000-0005-0000-0000-0000060A0000}"/>
    <cellStyle name="Normal 18 2 2 2 2 2 2 3" xfId="6138" xr:uid="{00000000-0005-0000-0000-0000070A0000}"/>
    <cellStyle name="Normal 18 2 2 2 2 2 2 3 2" xfId="16190" xr:uid="{00000000-0005-0000-0000-0000080A0000}"/>
    <cellStyle name="Normal 18 2 2 2 2 2 2 3 2 2" xfId="46521" xr:uid="{00000000-0005-0000-0000-0000090A0000}"/>
    <cellStyle name="Normal 18 2 2 2 2 2 2 3 2 3" xfId="31288" xr:uid="{00000000-0005-0000-0000-00000A0A0000}"/>
    <cellStyle name="Normal 18 2 2 2 2 2 2 3 3" xfId="11170" xr:uid="{00000000-0005-0000-0000-00000B0A0000}"/>
    <cellStyle name="Normal 18 2 2 2 2 2 2 3 3 2" xfId="41504" xr:uid="{00000000-0005-0000-0000-00000C0A0000}"/>
    <cellStyle name="Normal 18 2 2 2 2 2 2 3 3 3" xfId="26271" xr:uid="{00000000-0005-0000-0000-00000D0A0000}"/>
    <cellStyle name="Normal 18 2 2 2 2 2 2 3 4" xfId="36491" xr:uid="{00000000-0005-0000-0000-00000E0A0000}"/>
    <cellStyle name="Normal 18 2 2 2 2 2 2 3 5" xfId="21258" xr:uid="{00000000-0005-0000-0000-00000F0A0000}"/>
    <cellStyle name="Normal 18 2 2 2 2 2 2 4" xfId="12848" xr:uid="{00000000-0005-0000-0000-0000100A0000}"/>
    <cellStyle name="Normal 18 2 2 2 2 2 2 4 2" xfId="43179" xr:uid="{00000000-0005-0000-0000-0000110A0000}"/>
    <cellStyle name="Normal 18 2 2 2 2 2 2 4 3" xfId="27946" xr:uid="{00000000-0005-0000-0000-0000120A0000}"/>
    <cellStyle name="Normal 18 2 2 2 2 2 2 5" xfId="7827" xr:uid="{00000000-0005-0000-0000-0000130A0000}"/>
    <cellStyle name="Normal 18 2 2 2 2 2 2 5 2" xfId="38162" xr:uid="{00000000-0005-0000-0000-0000140A0000}"/>
    <cellStyle name="Normal 18 2 2 2 2 2 2 5 3" xfId="22929" xr:uid="{00000000-0005-0000-0000-0000150A0000}"/>
    <cellStyle name="Normal 18 2 2 2 2 2 2 6" xfId="33150" xr:uid="{00000000-0005-0000-0000-0000160A0000}"/>
    <cellStyle name="Normal 18 2 2 2 2 2 2 7" xfId="17916" xr:uid="{00000000-0005-0000-0000-0000170A0000}"/>
    <cellStyle name="Normal 18 2 2 2 2 2 3" xfId="3609" xr:uid="{00000000-0005-0000-0000-0000180A0000}"/>
    <cellStyle name="Normal 18 2 2 2 2 2 3 2" xfId="13683" xr:uid="{00000000-0005-0000-0000-0000190A0000}"/>
    <cellStyle name="Normal 18 2 2 2 2 2 3 2 2" xfId="44014" xr:uid="{00000000-0005-0000-0000-00001A0A0000}"/>
    <cellStyle name="Normal 18 2 2 2 2 2 3 2 3" xfId="28781" xr:uid="{00000000-0005-0000-0000-00001B0A0000}"/>
    <cellStyle name="Normal 18 2 2 2 2 2 3 3" xfId="8663" xr:uid="{00000000-0005-0000-0000-00001C0A0000}"/>
    <cellStyle name="Normal 18 2 2 2 2 2 3 3 2" xfId="38997" xr:uid="{00000000-0005-0000-0000-00001D0A0000}"/>
    <cellStyle name="Normal 18 2 2 2 2 2 3 3 3" xfId="23764" xr:uid="{00000000-0005-0000-0000-00001E0A0000}"/>
    <cellStyle name="Normal 18 2 2 2 2 2 3 4" xfId="33984" xr:uid="{00000000-0005-0000-0000-00001F0A0000}"/>
    <cellStyle name="Normal 18 2 2 2 2 2 3 5" xfId="18751" xr:uid="{00000000-0005-0000-0000-0000200A0000}"/>
    <cellStyle name="Normal 18 2 2 2 2 2 4" xfId="5302" xr:uid="{00000000-0005-0000-0000-0000210A0000}"/>
    <cellStyle name="Normal 18 2 2 2 2 2 4 2" xfId="15354" xr:uid="{00000000-0005-0000-0000-0000220A0000}"/>
    <cellStyle name="Normal 18 2 2 2 2 2 4 2 2" xfId="45685" xr:uid="{00000000-0005-0000-0000-0000230A0000}"/>
    <cellStyle name="Normal 18 2 2 2 2 2 4 2 3" xfId="30452" xr:uid="{00000000-0005-0000-0000-0000240A0000}"/>
    <cellStyle name="Normal 18 2 2 2 2 2 4 3" xfId="10334" xr:uid="{00000000-0005-0000-0000-0000250A0000}"/>
    <cellStyle name="Normal 18 2 2 2 2 2 4 3 2" xfId="40668" xr:uid="{00000000-0005-0000-0000-0000260A0000}"/>
    <cellStyle name="Normal 18 2 2 2 2 2 4 3 3" xfId="25435" xr:uid="{00000000-0005-0000-0000-0000270A0000}"/>
    <cellStyle name="Normal 18 2 2 2 2 2 4 4" xfId="35655" xr:uid="{00000000-0005-0000-0000-0000280A0000}"/>
    <cellStyle name="Normal 18 2 2 2 2 2 4 5" xfId="20422" xr:uid="{00000000-0005-0000-0000-0000290A0000}"/>
    <cellStyle name="Normal 18 2 2 2 2 2 5" xfId="12012" xr:uid="{00000000-0005-0000-0000-00002A0A0000}"/>
    <cellStyle name="Normal 18 2 2 2 2 2 5 2" xfId="42343" xr:uid="{00000000-0005-0000-0000-00002B0A0000}"/>
    <cellStyle name="Normal 18 2 2 2 2 2 5 3" xfId="27110" xr:uid="{00000000-0005-0000-0000-00002C0A0000}"/>
    <cellStyle name="Normal 18 2 2 2 2 2 6" xfId="6991" xr:uid="{00000000-0005-0000-0000-00002D0A0000}"/>
    <cellStyle name="Normal 18 2 2 2 2 2 6 2" xfId="37326" xr:uid="{00000000-0005-0000-0000-00002E0A0000}"/>
    <cellStyle name="Normal 18 2 2 2 2 2 6 3" xfId="22093" xr:uid="{00000000-0005-0000-0000-00002F0A0000}"/>
    <cellStyle name="Normal 18 2 2 2 2 2 7" xfId="32314" xr:uid="{00000000-0005-0000-0000-0000300A0000}"/>
    <cellStyle name="Normal 18 2 2 2 2 2 8" xfId="17080" xr:uid="{00000000-0005-0000-0000-0000310A0000}"/>
    <cellStyle name="Normal 18 2 2 2 2 3" xfId="2338" xr:uid="{00000000-0005-0000-0000-0000320A0000}"/>
    <cellStyle name="Normal 18 2 2 2 2 3 2" xfId="4028" xr:uid="{00000000-0005-0000-0000-0000330A0000}"/>
    <cellStyle name="Normal 18 2 2 2 2 3 2 2" xfId="14101" xr:uid="{00000000-0005-0000-0000-0000340A0000}"/>
    <cellStyle name="Normal 18 2 2 2 2 3 2 2 2" xfId="44432" xr:uid="{00000000-0005-0000-0000-0000350A0000}"/>
    <cellStyle name="Normal 18 2 2 2 2 3 2 2 3" xfId="29199" xr:uid="{00000000-0005-0000-0000-0000360A0000}"/>
    <cellStyle name="Normal 18 2 2 2 2 3 2 3" xfId="9081" xr:uid="{00000000-0005-0000-0000-0000370A0000}"/>
    <cellStyle name="Normal 18 2 2 2 2 3 2 3 2" xfId="39415" xr:uid="{00000000-0005-0000-0000-0000380A0000}"/>
    <cellStyle name="Normal 18 2 2 2 2 3 2 3 3" xfId="24182" xr:uid="{00000000-0005-0000-0000-0000390A0000}"/>
    <cellStyle name="Normal 18 2 2 2 2 3 2 4" xfId="34402" xr:uid="{00000000-0005-0000-0000-00003A0A0000}"/>
    <cellStyle name="Normal 18 2 2 2 2 3 2 5" xfId="19169" xr:uid="{00000000-0005-0000-0000-00003B0A0000}"/>
    <cellStyle name="Normal 18 2 2 2 2 3 3" xfId="5720" xr:uid="{00000000-0005-0000-0000-00003C0A0000}"/>
    <cellStyle name="Normal 18 2 2 2 2 3 3 2" xfId="15772" xr:uid="{00000000-0005-0000-0000-00003D0A0000}"/>
    <cellStyle name="Normal 18 2 2 2 2 3 3 2 2" xfId="46103" xr:uid="{00000000-0005-0000-0000-00003E0A0000}"/>
    <cellStyle name="Normal 18 2 2 2 2 3 3 2 3" xfId="30870" xr:uid="{00000000-0005-0000-0000-00003F0A0000}"/>
    <cellStyle name="Normal 18 2 2 2 2 3 3 3" xfId="10752" xr:uid="{00000000-0005-0000-0000-0000400A0000}"/>
    <cellStyle name="Normal 18 2 2 2 2 3 3 3 2" xfId="41086" xr:uid="{00000000-0005-0000-0000-0000410A0000}"/>
    <cellStyle name="Normal 18 2 2 2 2 3 3 3 3" xfId="25853" xr:uid="{00000000-0005-0000-0000-0000420A0000}"/>
    <cellStyle name="Normal 18 2 2 2 2 3 3 4" xfId="36073" xr:uid="{00000000-0005-0000-0000-0000430A0000}"/>
    <cellStyle name="Normal 18 2 2 2 2 3 3 5" xfId="20840" xr:uid="{00000000-0005-0000-0000-0000440A0000}"/>
    <cellStyle name="Normal 18 2 2 2 2 3 4" xfId="12430" xr:uid="{00000000-0005-0000-0000-0000450A0000}"/>
    <cellStyle name="Normal 18 2 2 2 2 3 4 2" xfId="42761" xr:uid="{00000000-0005-0000-0000-0000460A0000}"/>
    <cellStyle name="Normal 18 2 2 2 2 3 4 3" xfId="27528" xr:uid="{00000000-0005-0000-0000-0000470A0000}"/>
    <cellStyle name="Normal 18 2 2 2 2 3 5" xfId="7409" xr:uid="{00000000-0005-0000-0000-0000480A0000}"/>
    <cellStyle name="Normal 18 2 2 2 2 3 5 2" xfId="37744" xr:uid="{00000000-0005-0000-0000-0000490A0000}"/>
    <cellStyle name="Normal 18 2 2 2 2 3 5 3" xfId="22511" xr:uid="{00000000-0005-0000-0000-00004A0A0000}"/>
    <cellStyle name="Normal 18 2 2 2 2 3 6" xfId="32732" xr:uid="{00000000-0005-0000-0000-00004B0A0000}"/>
    <cellStyle name="Normal 18 2 2 2 2 3 7" xfId="17498" xr:uid="{00000000-0005-0000-0000-00004C0A0000}"/>
    <cellStyle name="Normal 18 2 2 2 2 4" xfId="3191" xr:uid="{00000000-0005-0000-0000-00004D0A0000}"/>
    <cellStyle name="Normal 18 2 2 2 2 4 2" xfId="13265" xr:uid="{00000000-0005-0000-0000-00004E0A0000}"/>
    <cellStyle name="Normal 18 2 2 2 2 4 2 2" xfId="43596" xr:uid="{00000000-0005-0000-0000-00004F0A0000}"/>
    <cellStyle name="Normal 18 2 2 2 2 4 2 3" xfId="28363" xr:uid="{00000000-0005-0000-0000-0000500A0000}"/>
    <cellStyle name="Normal 18 2 2 2 2 4 3" xfId="8245" xr:uid="{00000000-0005-0000-0000-0000510A0000}"/>
    <cellStyle name="Normal 18 2 2 2 2 4 3 2" xfId="38579" xr:uid="{00000000-0005-0000-0000-0000520A0000}"/>
    <cellStyle name="Normal 18 2 2 2 2 4 3 3" xfId="23346" xr:uid="{00000000-0005-0000-0000-0000530A0000}"/>
    <cellStyle name="Normal 18 2 2 2 2 4 4" xfId="33566" xr:uid="{00000000-0005-0000-0000-0000540A0000}"/>
    <cellStyle name="Normal 18 2 2 2 2 4 5" xfId="18333" xr:uid="{00000000-0005-0000-0000-0000550A0000}"/>
    <cellStyle name="Normal 18 2 2 2 2 5" xfId="4884" xr:uid="{00000000-0005-0000-0000-0000560A0000}"/>
    <cellStyle name="Normal 18 2 2 2 2 5 2" xfId="14936" xr:uid="{00000000-0005-0000-0000-0000570A0000}"/>
    <cellStyle name="Normal 18 2 2 2 2 5 2 2" xfId="45267" xr:uid="{00000000-0005-0000-0000-0000580A0000}"/>
    <cellStyle name="Normal 18 2 2 2 2 5 2 3" xfId="30034" xr:uid="{00000000-0005-0000-0000-0000590A0000}"/>
    <cellStyle name="Normal 18 2 2 2 2 5 3" xfId="9916" xr:uid="{00000000-0005-0000-0000-00005A0A0000}"/>
    <cellStyle name="Normal 18 2 2 2 2 5 3 2" xfId="40250" xr:uid="{00000000-0005-0000-0000-00005B0A0000}"/>
    <cellStyle name="Normal 18 2 2 2 2 5 3 3" xfId="25017" xr:uid="{00000000-0005-0000-0000-00005C0A0000}"/>
    <cellStyle name="Normal 18 2 2 2 2 5 4" xfId="35237" xr:uid="{00000000-0005-0000-0000-00005D0A0000}"/>
    <cellStyle name="Normal 18 2 2 2 2 5 5" xfId="20004" xr:uid="{00000000-0005-0000-0000-00005E0A0000}"/>
    <cellStyle name="Normal 18 2 2 2 2 6" xfId="11594" xr:uid="{00000000-0005-0000-0000-00005F0A0000}"/>
    <cellStyle name="Normal 18 2 2 2 2 6 2" xfId="41925" xr:uid="{00000000-0005-0000-0000-0000600A0000}"/>
    <cellStyle name="Normal 18 2 2 2 2 6 3" xfId="26692" xr:uid="{00000000-0005-0000-0000-0000610A0000}"/>
    <cellStyle name="Normal 18 2 2 2 2 7" xfId="6573" xr:uid="{00000000-0005-0000-0000-0000620A0000}"/>
    <cellStyle name="Normal 18 2 2 2 2 7 2" xfId="36908" xr:uid="{00000000-0005-0000-0000-0000630A0000}"/>
    <cellStyle name="Normal 18 2 2 2 2 7 3" xfId="21675" xr:uid="{00000000-0005-0000-0000-0000640A0000}"/>
    <cellStyle name="Normal 18 2 2 2 2 8" xfId="31896" xr:uid="{00000000-0005-0000-0000-0000650A0000}"/>
    <cellStyle name="Normal 18 2 2 2 2 9" xfId="16662" xr:uid="{00000000-0005-0000-0000-0000660A0000}"/>
    <cellStyle name="Normal 18 2 2 2 3" xfId="1709" xr:uid="{00000000-0005-0000-0000-0000670A0000}"/>
    <cellStyle name="Normal 18 2 2 2 3 2" xfId="2548" xr:uid="{00000000-0005-0000-0000-0000680A0000}"/>
    <cellStyle name="Normal 18 2 2 2 3 2 2" xfId="4238" xr:uid="{00000000-0005-0000-0000-0000690A0000}"/>
    <cellStyle name="Normal 18 2 2 2 3 2 2 2" xfId="14311" xr:uid="{00000000-0005-0000-0000-00006A0A0000}"/>
    <cellStyle name="Normal 18 2 2 2 3 2 2 2 2" xfId="44642" xr:uid="{00000000-0005-0000-0000-00006B0A0000}"/>
    <cellStyle name="Normal 18 2 2 2 3 2 2 2 3" xfId="29409" xr:uid="{00000000-0005-0000-0000-00006C0A0000}"/>
    <cellStyle name="Normal 18 2 2 2 3 2 2 3" xfId="9291" xr:uid="{00000000-0005-0000-0000-00006D0A0000}"/>
    <cellStyle name="Normal 18 2 2 2 3 2 2 3 2" xfId="39625" xr:uid="{00000000-0005-0000-0000-00006E0A0000}"/>
    <cellStyle name="Normal 18 2 2 2 3 2 2 3 3" xfId="24392" xr:uid="{00000000-0005-0000-0000-00006F0A0000}"/>
    <cellStyle name="Normal 18 2 2 2 3 2 2 4" xfId="34612" xr:uid="{00000000-0005-0000-0000-0000700A0000}"/>
    <cellStyle name="Normal 18 2 2 2 3 2 2 5" xfId="19379" xr:uid="{00000000-0005-0000-0000-0000710A0000}"/>
    <cellStyle name="Normal 18 2 2 2 3 2 3" xfId="5930" xr:uid="{00000000-0005-0000-0000-0000720A0000}"/>
    <cellStyle name="Normal 18 2 2 2 3 2 3 2" xfId="15982" xr:uid="{00000000-0005-0000-0000-0000730A0000}"/>
    <cellStyle name="Normal 18 2 2 2 3 2 3 2 2" xfId="46313" xr:uid="{00000000-0005-0000-0000-0000740A0000}"/>
    <cellStyle name="Normal 18 2 2 2 3 2 3 2 3" xfId="31080" xr:uid="{00000000-0005-0000-0000-0000750A0000}"/>
    <cellStyle name="Normal 18 2 2 2 3 2 3 3" xfId="10962" xr:uid="{00000000-0005-0000-0000-0000760A0000}"/>
    <cellStyle name="Normal 18 2 2 2 3 2 3 3 2" xfId="41296" xr:uid="{00000000-0005-0000-0000-0000770A0000}"/>
    <cellStyle name="Normal 18 2 2 2 3 2 3 3 3" xfId="26063" xr:uid="{00000000-0005-0000-0000-0000780A0000}"/>
    <cellStyle name="Normal 18 2 2 2 3 2 3 4" xfId="36283" xr:uid="{00000000-0005-0000-0000-0000790A0000}"/>
    <cellStyle name="Normal 18 2 2 2 3 2 3 5" xfId="21050" xr:uid="{00000000-0005-0000-0000-00007A0A0000}"/>
    <cellStyle name="Normal 18 2 2 2 3 2 4" xfId="12640" xr:uid="{00000000-0005-0000-0000-00007B0A0000}"/>
    <cellStyle name="Normal 18 2 2 2 3 2 4 2" xfId="42971" xr:uid="{00000000-0005-0000-0000-00007C0A0000}"/>
    <cellStyle name="Normal 18 2 2 2 3 2 4 3" xfId="27738" xr:uid="{00000000-0005-0000-0000-00007D0A0000}"/>
    <cellStyle name="Normal 18 2 2 2 3 2 5" xfId="7619" xr:uid="{00000000-0005-0000-0000-00007E0A0000}"/>
    <cellStyle name="Normal 18 2 2 2 3 2 5 2" xfId="37954" xr:uid="{00000000-0005-0000-0000-00007F0A0000}"/>
    <cellStyle name="Normal 18 2 2 2 3 2 5 3" xfId="22721" xr:uid="{00000000-0005-0000-0000-0000800A0000}"/>
    <cellStyle name="Normal 18 2 2 2 3 2 6" xfId="32942" xr:uid="{00000000-0005-0000-0000-0000810A0000}"/>
    <cellStyle name="Normal 18 2 2 2 3 2 7" xfId="17708" xr:uid="{00000000-0005-0000-0000-0000820A0000}"/>
    <cellStyle name="Normal 18 2 2 2 3 3" xfId="3401" xr:uid="{00000000-0005-0000-0000-0000830A0000}"/>
    <cellStyle name="Normal 18 2 2 2 3 3 2" xfId="13475" xr:uid="{00000000-0005-0000-0000-0000840A0000}"/>
    <cellStyle name="Normal 18 2 2 2 3 3 2 2" xfId="43806" xr:uid="{00000000-0005-0000-0000-0000850A0000}"/>
    <cellStyle name="Normal 18 2 2 2 3 3 2 3" xfId="28573" xr:uid="{00000000-0005-0000-0000-0000860A0000}"/>
    <cellStyle name="Normal 18 2 2 2 3 3 3" xfId="8455" xr:uid="{00000000-0005-0000-0000-0000870A0000}"/>
    <cellStyle name="Normal 18 2 2 2 3 3 3 2" xfId="38789" xr:uid="{00000000-0005-0000-0000-0000880A0000}"/>
    <cellStyle name="Normal 18 2 2 2 3 3 3 3" xfId="23556" xr:uid="{00000000-0005-0000-0000-0000890A0000}"/>
    <cellStyle name="Normal 18 2 2 2 3 3 4" xfId="33776" xr:uid="{00000000-0005-0000-0000-00008A0A0000}"/>
    <cellStyle name="Normal 18 2 2 2 3 3 5" xfId="18543" xr:uid="{00000000-0005-0000-0000-00008B0A0000}"/>
    <cellStyle name="Normal 18 2 2 2 3 4" xfId="5094" xr:uid="{00000000-0005-0000-0000-00008C0A0000}"/>
    <cellStyle name="Normal 18 2 2 2 3 4 2" xfId="15146" xr:uid="{00000000-0005-0000-0000-00008D0A0000}"/>
    <cellStyle name="Normal 18 2 2 2 3 4 2 2" xfId="45477" xr:uid="{00000000-0005-0000-0000-00008E0A0000}"/>
    <cellStyle name="Normal 18 2 2 2 3 4 2 3" xfId="30244" xr:uid="{00000000-0005-0000-0000-00008F0A0000}"/>
    <cellStyle name="Normal 18 2 2 2 3 4 3" xfId="10126" xr:uid="{00000000-0005-0000-0000-0000900A0000}"/>
    <cellStyle name="Normal 18 2 2 2 3 4 3 2" xfId="40460" xr:uid="{00000000-0005-0000-0000-0000910A0000}"/>
    <cellStyle name="Normal 18 2 2 2 3 4 3 3" xfId="25227" xr:uid="{00000000-0005-0000-0000-0000920A0000}"/>
    <cellStyle name="Normal 18 2 2 2 3 4 4" xfId="35447" xr:uid="{00000000-0005-0000-0000-0000930A0000}"/>
    <cellStyle name="Normal 18 2 2 2 3 4 5" xfId="20214" xr:uid="{00000000-0005-0000-0000-0000940A0000}"/>
    <cellStyle name="Normal 18 2 2 2 3 5" xfId="11804" xr:uid="{00000000-0005-0000-0000-0000950A0000}"/>
    <cellStyle name="Normal 18 2 2 2 3 5 2" xfId="42135" xr:uid="{00000000-0005-0000-0000-0000960A0000}"/>
    <cellStyle name="Normal 18 2 2 2 3 5 3" xfId="26902" xr:uid="{00000000-0005-0000-0000-0000970A0000}"/>
    <cellStyle name="Normal 18 2 2 2 3 6" xfId="6783" xr:uid="{00000000-0005-0000-0000-0000980A0000}"/>
    <cellStyle name="Normal 18 2 2 2 3 6 2" xfId="37118" xr:uid="{00000000-0005-0000-0000-0000990A0000}"/>
    <cellStyle name="Normal 18 2 2 2 3 6 3" xfId="21885" xr:uid="{00000000-0005-0000-0000-00009A0A0000}"/>
    <cellStyle name="Normal 18 2 2 2 3 7" xfId="32106" xr:uid="{00000000-0005-0000-0000-00009B0A0000}"/>
    <cellStyle name="Normal 18 2 2 2 3 8" xfId="16872" xr:uid="{00000000-0005-0000-0000-00009C0A0000}"/>
    <cellStyle name="Normal 18 2 2 2 4" xfId="2130" xr:uid="{00000000-0005-0000-0000-00009D0A0000}"/>
    <cellStyle name="Normal 18 2 2 2 4 2" xfId="3820" xr:uid="{00000000-0005-0000-0000-00009E0A0000}"/>
    <cellStyle name="Normal 18 2 2 2 4 2 2" xfId="13893" xr:uid="{00000000-0005-0000-0000-00009F0A0000}"/>
    <cellStyle name="Normal 18 2 2 2 4 2 2 2" xfId="44224" xr:uid="{00000000-0005-0000-0000-0000A00A0000}"/>
    <cellStyle name="Normal 18 2 2 2 4 2 2 3" xfId="28991" xr:uid="{00000000-0005-0000-0000-0000A10A0000}"/>
    <cellStyle name="Normal 18 2 2 2 4 2 3" xfId="8873" xr:uid="{00000000-0005-0000-0000-0000A20A0000}"/>
    <cellStyle name="Normal 18 2 2 2 4 2 3 2" xfId="39207" xr:uid="{00000000-0005-0000-0000-0000A30A0000}"/>
    <cellStyle name="Normal 18 2 2 2 4 2 3 3" xfId="23974" xr:uid="{00000000-0005-0000-0000-0000A40A0000}"/>
    <cellStyle name="Normal 18 2 2 2 4 2 4" xfId="34194" xr:uid="{00000000-0005-0000-0000-0000A50A0000}"/>
    <cellStyle name="Normal 18 2 2 2 4 2 5" xfId="18961" xr:uid="{00000000-0005-0000-0000-0000A60A0000}"/>
    <cellStyle name="Normal 18 2 2 2 4 3" xfId="5512" xr:uid="{00000000-0005-0000-0000-0000A70A0000}"/>
    <cellStyle name="Normal 18 2 2 2 4 3 2" xfId="15564" xr:uid="{00000000-0005-0000-0000-0000A80A0000}"/>
    <cellStyle name="Normal 18 2 2 2 4 3 2 2" xfId="45895" xr:uid="{00000000-0005-0000-0000-0000A90A0000}"/>
    <cellStyle name="Normal 18 2 2 2 4 3 2 3" xfId="30662" xr:uid="{00000000-0005-0000-0000-0000AA0A0000}"/>
    <cellStyle name="Normal 18 2 2 2 4 3 3" xfId="10544" xr:uid="{00000000-0005-0000-0000-0000AB0A0000}"/>
    <cellStyle name="Normal 18 2 2 2 4 3 3 2" xfId="40878" xr:uid="{00000000-0005-0000-0000-0000AC0A0000}"/>
    <cellStyle name="Normal 18 2 2 2 4 3 3 3" xfId="25645" xr:uid="{00000000-0005-0000-0000-0000AD0A0000}"/>
    <cellStyle name="Normal 18 2 2 2 4 3 4" xfId="35865" xr:uid="{00000000-0005-0000-0000-0000AE0A0000}"/>
    <cellStyle name="Normal 18 2 2 2 4 3 5" xfId="20632" xr:uid="{00000000-0005-0000-0000-0000AF0A0000}"/>
    <cellStyle name="Normal 18 2 2 2 4 4" xfId="12222" xr:uid="{00000000-0005-0000-0000-0000B00A0000}"/>
    <cellStyle name="Normal 18 2 2 2 4 4 2" xfId="42553" xr:uid="{00000000-0005-0000-0000-0000B10A0000}"/>
    <cellStyle name="Normal 18 2 2 2 4 4 3" xfId="27320" xr:uid="{00000000-0005-0000-0000-0000B20A0000}"/>
    <cellStyle name="Normal 18 2 2 2 4 5" xfId="7201" xr:uid="{00000000-0005-0000-0000-0000B30A0000}"/>
    <cellStyle name="Normal 18 2 2 2 4 5 2" xfId="37536" xr:uid="{00000000-0005-0000-0000-0000B40A0000}"/>
    <cellStyle name="Normal 18 2 2 2 4 5 3" xfId="22303" xr:uid="{00000000-0005-0000-0000-0000B50A0000}"/>
    <cellStyle name="Normal 18 2 2 2 4 6" xfId="32524" xr:uid="{00000000-0005-0000-0000-0000B60A0000}"/>
    <cellStyle name="Normal 18 2 2 2 4 7" xfId="17290" xr:uid="{00000000-0005-0000-0000-0000B70A0000}"/>
    <cellStyle name="Normal 18 2 2 2 5" xfId="2983" xr:uid="{00000000-0005-0000-0000-0000B80A0000}"/>
    <cellStyle name="Normal 18 2 2 2 5 2" xfId="13057" xr:uid="{00000000-0005-0000-0000-0000B90A0000}"/>
    <cellStyle name="Normal 18 2 2 2 5 2 2" xfId="43388" xr:uid="{00000000-0005-0000-0000-0000BA0A0000}"/>
    <cellStyle name="Normal 18 2 2 2 5 2 3" xfId="28155" xr:uid="{00000000-0005-0000-0000-0000BB0A0000}"/>
    <cellStyle name="Normal 18 2 2 2 5 3" xfId="8037" xr:uid="{00000000-0005-0000-0000-0000BC0A0000}"/>
    <cellStyle name="Normal 18 2 2 2 5 3 2" xfId="38371" xr:uid="{00000000-0005-0000-0000-0000BD0A0000}"/>
    <cellStyle name="Normal 18 2 2 2 5 3 3" xfId="23138" xr:uid="{00000000-0005-0000-0000-0000BE0A0000}"/>
    <cellStyle name="Normal 18 2 2 2 5 4" xfId="33358" xr:uid="{00000000-0005-0000-0000-0000BF0A0000}"/>
    <cellStyle name="Normal 18 2 2 2 5 5" xfId="18125" xr:uid="{00000000-0005-0000-0000-0000C00A0000}"/>
    <cellStyle name="Normal 18 2 2 2 6" xfId="4676" xr:uid="{00000000-0005-0000-0000-0000C10A0000}"/>
    <cellStyle name="Normal 18 2 2 2 6 2" xfId="14728" xr:uid="{00000000-0005-0000-0000-0000C20A0000}"/>
    <cellStyle name="Normal 18 2 2 2 6 2 2" xfId="45059" xr:uid="{00000000-0005-0000-0000-0000C30A0000}"/>
    <cellStyle name="Normal 18 2 2 2 6 2 3" xfId="29826" xr:uid="{00000000-0005-0000-0000-0000C40A0000}"/>
    <cellStyle name="Normal 18 2 2 2 6 3" xfId="9708" xr:uid="{00000000-0005-0000-0000-0000C50A0000}"/>
    <cellStyle name="Normal 18 2 2 2 6 3 2" xfId="40042" xr:uid="{00000000-0005-0000-0000-0000C60A0000}"/>
    <cellStyle name="Normal 18 2 2 2 6 3 3" xfId="24809" xr:uid="{00000000-0005-0000-0000-0000C70A0000}"/>
    <cellStyle name="Normal 18 2 2 2 6 4" xfId="35029" xr:uid="{00000000-0005-0000-0000-0000C80A0000}"/>
    <cellStyle name="Normal 18 2 2 2 6 5" xfId="19796" xr:uid="{00000000-0005-0000-0000-0000C90A0000}"/>
    <cellStyle name="Normal 18 2 2 2 7" xfId="11386" xr:uid="{00000000-0005-0000-0000-0000CA0A0000}"/>
    <cellStyle name="Normal 18 2 2 2 7 2" xfId="41717" xr:uid="{00000000-0005-0000-0000-0000CB0A0000}"/>
    <cellStyle name="Normal 18 2 2 2 7 3" xfId="26484" xr:uid="{00000000-0005-0000-0000-0000CC0A0000}"/>
    <cellStyle name="Normal 18 2 2 2 8" xfId="6365" xr:uid="{00000000-0005-0000-0000-0000CD0A0000}"/>
    <cellStyle name="Normal 18 2 2 2 8 2" xfId="36700" xr:uid="{00000000-0005-0000-0000-0000CE0A0000}"/>
    <cellStyle name="Normal 18 2 2 2 8 3" xfId="21467" xr:uid="{00000000-0005-0000-0000-0000CF0A0000}"/>
    <cellStyle name="Normal 18 2 2 2 9" xfId="31688" xr:uid="{00000000-0005-0000-0000-0000D00A0000}"/>
    <cellStyle name="Normal 18 2 2 3" xfId="1392" xr:uid="{00000000-0005-0000-0000-0000D10A0000}"/>
    <cellStyle name="Normal 18 2 2 3 2" xfId="1813" xr:uid="{00000000-0005-0000-0000-0000D20A0000}"/>
    <cellStyle name="Normal 18 2 2 3 2 2" xfId="2652" xr:uid="{00000000-0005-0000-0000-0000D30A0000}"/>
    <cellStyle name="Normal 18 2 2 3 2 2 2" xfId="4342" xr:uid="{00000000-0005-0000-0000-0000D40A0000}"/>
    <cellStyle name="Normal 18 2 2 3 2 2 2 2" xfId="14415" xr:uid="{00000000-0005-0000-0000-0000D50A0000}"/>
    <cellStyle name="Normal 18 2 2 3 2 2 2 2 2" xfId="44746" xr:uid="{00000000-0005-0000-0000-0000D60A0000}"/>
    <cellStyle name="Normal 18 2 2 3 2 2 2 2 3" xfId="29513" xr:uid="{00000000-0005-0000-0000-0000D70A0000}"/>
    <cellStyle name="Normal 18 2 2 3 2 2 2 3" xfId="9395" xr:uid="{00000000-0005-0000-0000-0000D80A0000}"/>
    <cellStyle name="Normal 18 2 2 3 2 2 2 3 2" xfId="39729" xr:uid="{00000000-0005-0000-0000-0000D90A0000}"/>
    <cellStyle name="Normal 18 2 2 3 2 2 2 3 3" xfId="24496" xr:uid="{00000000-0005-0000-0000-0000DA0A0000}"/>
    <cellStyle name="Normal 18 2 2 3 2 2 2 4" xfId="34716" xr:uid="{00000000-0005-0000-0000-0000DB0A0000}"/>
    <cellStyle name="Normal 18 2 2 3 2 2 2 5" xfId="19483" xr:uid="{00000000-0005-0000-0000-0000DC0A0000}"/>
    <cellStyle name="Normal 18 2 2 3 2 2 3" xfId="6034" xr:uid="{00000000-0005-0000-0000-0000DD0A0000}"/>
    <cellStyle name="Normal 18 2 2 3 2 2 3 2" xfId="16086" xr:uid="{00000000-0005-0000-0000-0000DE0A0000}"/>
    <cellStyle name="Normal 18 2 2 3 2 2 3 2 2" xfId="46417" xr:uid="{00000000-0005-0000-0000-0000DF0A0000}"/>
    <cellStyle name="Normal 18 2 2 3 2 2 3 2 3" xfId="31184" xr:uid="{00000000-0005-0000-0000-0000E00A0000}"/>
    <cellStyle name="Normal 18 2 2 3 2 2 3 3" xfId="11066" xr:uid="{00000000-0005-0000-0000-0000E10A0000}"/>
    <cellStyle name="Normal 18 2 2 3 2 2 3 3 2" xfId="41400" xr:uid="{00000000-0005-0000-0000-0000E20A0000}"/>
    <cellStyle name="Normal 18 2 2 3 2 2 3 3 3" xfId="26167" xr:uid="{00000000-0005-0000-0000-0000E30A0000}"/>
    <cellStyle name="Normal 18 2 2 3 2 2 3 4" xfId="36387" xr:uid="{00000000-0005-0000-0000-0000E40A0000}"/>
    <cellStyle name="Normal 18 2 2 3 2 2 3 5" xfId="21154" xr:uid="{00000000-0005-0000-0000-0000E50A0000}"/>
    <cellStyle name="Normal 18 2 2 3 2 2 4" xfId="12744" xr:uid="{00000000-0005-0000-0000-0000E60A0000}"/>
    <cellStyle name="Normal 18 2 2 3 2 2 4 2" xfId="43075" xr:uid="{00000000-0005-0000-0000-0000E70A0000}"/>
    <cellStyle name="Normal 18 2 2 3 2 2 4 3" xfId="27842" xr:uid="{00000000-0005-0000-0000-0000E80A0000}"/>
    <cellStyle name="Normal 18 2 2 3 2 2 5" xfId="7723" xr:uid="{00000000-0005-0000-0000-0000E90A0000}"/>
    <cellStyle name="Normal 18 2 2 3 2 2 5 2" xfId="38058" xr:uid="{00000000-0005-0000-0000-0000EA0A0000}"/>
    <cellStyle name="Normal 18 2 2 3 2 2 5 3" xfId="22825" xr:uid="{00000000-0005-0000-0000-0000EB0A0000}"/>
    <cellStyle name="Normal 18 2 2 3 2 2 6" xfId="33046" xr:uid="{00000000-0005-0000-0000-0000EC0A0000}"/>
    <cellStyle name="Normal 18 2 2 3 2 2 7" xfId="17812" xr:uid="{00000000-0005-0000-0000-0000ED0A0000}"/>
    <cellStyle name="Normal 18 2 2 3 2 3" xfId="3505" xr:uid="{00000000-0005-0000-0000-0000EE0A0000}"/>
    <cellStyle name="Normal 18 2 2 3 2 3 2" xfId="13579" xr:uid="{00000000-0005-0000-0000-0000EF0A0000}"/>
    <cellStyle name="Normal 18 2 2 3 2 3 2 2" xfId="43910" xr:uid="{00000000-0005-0000-0000-0000F00A0000}"/>
    <cellStyle name="Normal 18 2 2 3 2 3 2 3" xfId="28677" xr:uid="{00000000-0005-0000-0000-0000F10A0000}"/>
    <cellStyle name="Normal 18 2 2 3 2 3 3" xfId="8559" xr:uid="{00000000-0005-0000-0000-0000F20A0000}"/>
    <cellStyle name="Normal 18 2 2 3 2 3 3 2" xfId="38893" xr:uid="{00000000-0005-0000-0000-0000F30A0000}"/>
    <cellStyle name="Normal 18 2 2 3 2 3 3 3" xfId="23660" xr:uid="{00000000-0005-0000-0000-0000F40A0000}"/>
    <cellStyle name="Normal 18 2 2 3 2 3 4" xfId="33880" xr:uid="{00000000-0005-0000-0000-0000F50A0000}"/>
    <cellStyle name="Normal 18 2 2 3 2 3 5" xfId="18647" xr:uid="{00000000-0005-0000-0000-0000F60A0000}"/>
    <cellStyle name="Normal 18 2 2 3 2 4" xfId="5198" xr:uid="{00000000-0005-0000-0000-0000F70A0000}"/>
    <cellStyle name="Normal 18 2 2 3 2 4 2" xfId="15250" xr:uid="{00000000-0005-0000-0000-0000F80A0000}"/>
    <cellStyle name="Normal 18 2 2 3 2 4 2 2" xfId="45581" xr:uid="{00000000-0005-0000-0000-0000F90A0000}"/>
    <cellStyle name="Normal 18 2 2 3 2 4 2 3" xfId="30348" xr:uid="{00000000-0005-0000-0000-0000FA0A0000}"/>
    <cellStyle name="Normal 18 2 2 3 2 4 3" xfId="10230" xr:uid="{00000000-0005-0000-0000-0000FB0A0000}"/>
    <cellStyle name="Normal 18 2 2 3 2 4 3 2" xfId="40564" xr:uid="{00000000-0005-0000-0000-0000FC0A0000}"/>
    <cellStyle name="Normal 18 2 2 3 2 4 3 3" xfId="25331" xr:uid="{00000000-0005-0000-0000-0000FD0A0000}"/>
    <cellStyle name="Normal 18 2 2 3 2 4 4" xfId="35551" xr:uid="{00000000-0005-0000-0000-0000FE0A0000}"/>
    <cellStyle name="Normal 18 2 2 3 2 4 5" xfId="20318" xr:uid="{00000000-0005-0000-0000-0000FF0A0000}"/>
    <cellStyle name="Normal 18 2 2 3 2 5" xfId="11908" xr:uid="{00000000-0005-0000-0000-0000000B0000}"/>
    <cellStyle name="Normal 18 2 2 3 2 5 2" xfId="42239" xr:uid="{00000000-0005-0000-0000-0000010B0000}"/>
    <cellStyle name="Normal 18 2 2 3 2 5 3" xfId="27006" xr:uid="{00000000-0005-0000-0000-0000020B0000}"/>
    <cellStyle name="Normal 18 2 2 3 2 6" xfId="6887" xr:uid="{00000000-0005-0000-0000-0000030B0000}"/>
    <cellStyle name="Normal 18 2 2 3 2 6 2" xfId="37222" xr:uid="{00000000-0005-0000-0000-0000040B0000}"/>
    <cellStyle name="Normal 18 2 2 3 2 6 3" xfId="21989" xr:uid="{00000000-0005-0000-0000-0000050B0000}"/>
    <cellStyle name="Normal 18 2 2 3 2 7" xfId="32210" xr:uid="{00000000-0005-0000-0000-0000060B0000}"/>
    <cellStyle name="Normal 18 2 2 3 2 8" xfId="16976" xr:uid="{00000000-0005-0000-0000-0000070B0000}"/>
    <cellStyle name="Normal 18 2 2 3 3" xfId="2234" xr:uid="{00000000-0005-0000-0000-0000080B0000}"/>
    <cellStyle name="Normal 18 2 2 3 3 2" xfId="3924" xr:uid="{00000000-0005-0000-0000-0000090B0000}"/>
    <cellStyle name="Normal 18 2 2 3 3 2 2" xfId="13997" xr:uid="{00000000-0005-0000-0000-00000A0B0000}"/>
    <cellStyle name="Normal 18 2 2 3 3 2 2 2" xfId="44328" xr:uid="{00000000-0005-0000-0000-00000B0B0000}"/>
    <cellStyle name="Normal 18 2 2 3 3 2 2 3" xfId="29095" xr:uid="{00000000-0005-0000-0000-00000C0B0000}"/>
    <cellStyle name="Normal 18 2 2 3 3 2 3" xfId="8977" xr:uid="{00000000-0005-0000-0000-00000D0B0000}"/>
    <cellStyle name="Normal 18 2 2 3 3 2 3 2" xfId="39311" xr:uid="{00000000-0005-0000-0000-00000E0B0000}"/>
    <cellStyle name="Normal 18 2 2 3 3 2 3 3" xfId="24078" xr:uid="{00000000-0005-0000-0000-00000F0B0000}"/>
    <cellStyle name="Normal 18 2 2 3 3 2 4" xfId="34298" xr:uid="{00000000-0005-0000-0000-0000100B0000}"/>
    <cellStyle name="Normal 18 2 2 3 3 2 5" xfId="19065" xr:uid="{00000000-0005-0000-0000-0000110B0000}"/>
    <cellStyle name="Normal 18 2 2 3 3 3" xfId="5616" xr:uid="{00000000-0005-0000-0000-0000120B0000}"/>
    <cellStyle name="Normal 18 2 2 3 3 3 2" xfId="15668" xr:uid="{00000000-0005-0000-0000-0000130B0000}"/>
    <cellStyle name="Normal 18 2 2 3 3 3 2 2" xfId="45999" xr:uid="{00000000-0005-0000-0000-0000140B0000}"/>
    <cellStyle name="Normal 18 2 2 3 3 3 2 3" xfId="30766" xr:uid="{00000000-0005-0000-0000-0000150B0000}"/>
    <cellStyle name="Normal 18 2 2 3 3 3 3" xfId="10648" xr:uid="{00000000-0005-0000-0000-0000160B0000}"/>
    <cellStyle name="Normal 18 2 2 3 3 3 3 2" xfId="40982" xr:uid="{00000000-0005-0000-0000-0000170B0000}"/>
    <cellStyle name="Normal 18 2 2 3 3 3 3 3" xfId="25749" xr:uid="{00000000-0005-0000-0000-0000180B0000}"/>
    <cellStyle name="Normal 18 2 2 3 3 3 4" xfId="35969" xr:uid="{00000000-0005-0000-0000-0000190B0000}"/>
    <cellStyle name="Normal 18 2 2 3 3 3 5" xfId="20736" xr:uid="{00000000-0005-0000-0000-00001A0B0000}"/>
    <cellStyle name="Normal 18 2 2 3 3 4" xfId="12326" xr:uid="{00000000-0005-0000-0000-00001B0B0000}"/>
    <cellStyle name="Normal 18 2 2 3 3 4 2" xfId="42657" xr:uid="{00000000-0005-0000-0000-00001C0B0000}"/>
    <cellStyle name="Normal 18 2 2 3 3 4 3" xfId="27424" xr:uid="{00000000-0005-0000-0000-00001D0B0000}"/>
    <cellStyle name="Normal 18 2 2 3 3 5" xfId="7305" xr:uid="{00000000-0005-0000-0000-00001E0B0000}"/>
    <cellStyle name="Normal 18 2 2 3 3 5 2" xfId="37640" xr:uid="{00000000-0005-0000-0000-00001F0B0000}"/>
    <cellStyle name="Normal 18 2 2 3 3 5 3" xfId="22407" xr:uid="{00000000-0005-0000-0000-0000200B0000}"/>
    <cellStyle name="Normal 18 2 2 3 3 6" xfId="32628" xr:uid="{00000000-0005-0000-0000-0000210B0000}"/>
    <cellStyle name="Normal 18 2 2 3 3 7" xfId="17394" xr:uid="{00000000-0005-0000-0000-0000220B0000}"/>
    <cellStyle name="Normal 18 2 2 3 4" xfId="3087" xr:uid="{00000000-0005-0000-0000-0000230B0000}"/>
    <cellStyle name="Normal 18 2 2 3 4 2" xfId="13161" xr:uid="{00000000-0005-0000-0000-0000240B0000}"/>
    <cellStyle name="Normal 18 2 2 3 4 2 2" xfId="43492" xr:uid="{00000000-0005-0000-0000-0000250B0000}"/>
    <cellStyle name="Normal 18 2 2 3 4 2 3" xfId="28259" xr:uid="{00000000-0005-0000-0000-0000260B0000}"/>
    <cellStyle name="Normal 18 2 2 3 4 3" xfId="8141" xr:uid="{00000000-0005-0000-0000-0000270B0000}"/>
    <cellStyle name="Normal 18 2 2 3 4 3 2" xfId="38475" xr:uid="{00000000-0005-0000-0000-0000280B0000}"/>
    <cellStyle name="Normal 18 2 2 3 4 3 3" xfId="23242" xr:uid="{00000000-0005-0000-0000-0000290B0000}"/>
    <cellStyle name="Normal 18 2 2 3 4 4" xfId="33462" xr:uid="{00000000-0005-0000-0000-00002A0B0000}"/>
    <cellStyle name="Normal 18 2 2 3 4 5" xfId="18229" xr:uid="{00000000-0005-0000-0000-00002B0B0000}"/>
    <cellStyle name="Normal 18 2 2 3 5" xfId="4780" xr:uid="{00000000-0005-0000-0000-00002C0B0000}"/>
    <cellStyle name="Normal 18 2 2 3 5 2" xfId="14832" xr:uid="{00000000-0005-0000-0000-00002D0B0000}"/>
    <cellStyle name="Normal 18 2 2 3 5 2 2" xfId="45163" xr:uid="{00000000-0005-0000-0000-00002E0B0000}"/>
    <cellStyle name="Normal 18 2 2 3 5 2 3" xfId="29930" xr:uid="{00000000-0005-0000-0000-00002F0B0000}"/>
    <cellStyle name="Normal 18 2 2 3 5 3" xfId="9812" xr:uid="{00000000-0005-0000-0000-0000300B0000}"/>
    <cellStyle name="Normal 18 2 2 3 5 3 2" xfId="40146" xr:uid="{00000000-0005-0000-0000-0000310B0000}"/>
    <cellStyle name="Normal 18 2 2 3 5 3 3" xfId="24913" xr:uid="{00000000-0005-0000-0000-0000320B0000}"/>
    <cellStyle name="Normal 18 2 2 3 5 4" xfId="35133" xr:uid="{00000000-0005-0000-0000-0000330B0000}"/>
    <cellStyle name="Normal 18 2 2 3 5 5" xfId="19900" xr:uid="{00000000-0005-0000-0000-0000340B0000}"/>
    <cellStyle name="Normal 18 2 2 3 6" xfId="11490" xr:uid="{00000000-0005-0000-0000-0000350B0000}"/>
    <cellStyle name="Normal 18 2 2 3 6 2" xfId="41821" xr:uid="{00000000-0005-0000-0000-0000360B0000}"/>
    <cellStyle name="Normal 18 2 2 3 6 3" xfId="26588" xr:uid="{00000000-0005-0000-0000-0000370B0000}"/>
    <cellStyle name="Normal 18 2 2 3 7" xfId="6469" xr:uid="{00000000-0005-0000-0000-0000380B0000}"/>
    <cellStyle name="Normal 18 2 2 3 7 2" xfId="36804" xr:uid="{00000000-0005-0000-0000-0000390B0000}"/>
    <cellStyle name="Normal 18 2 2 3 7 3" xfId="21571" xr:uid="{00000000-0005-0000-0000-00003A0B0000}"/>
    <cellStyle name="Normal 18 2 2 3 8" xfId="31792" xr:uid="{00000000-0005-0000-0000-00003B0B0000}"/>
    <cellStyle name="Normal 18 2 2 3 9" xfId="16558" xr:uid="{00000000-0005-0000-0000-00003C0B0000}"/>
    <cellStyle name="Normal 18 2 2 4" xfId="1605" xr:uid="{00000000-0005-0000-0000-00003D0B0000}"/>
    <cellStyle name="Normal 18 2 2 4 2" xfId="2444" xr:uid="{00000000-0005-0000-0000-00003E0B0000}"/>
    <cellStyle name="Normal 18 2 2 4 2 2" xfId="4134" xr:uid="{00000000-0005-0000-0000-00003F0B0000}"/>
    <cellStyle name="Normal 18 2 2 4 2 2 2" xfId="14207" xr:uid="{00000000-0005-0000-0000-0000400B0000}"/>
    <cellStyle name="Normal 18 2 2 4 2 2 2 2" xfId="44538" xr:uid="{00000000-0005-0000-0000-0000410B0000}"/>
    <cellStyle name="Normal 18 2 2 4 2 2 2 3" xfId="29305" xr:uid="{00000000-0005-0000-0000-0000420B0000}"/>
    <cellStyle name="Normal 18 2 2 4 2 2 3" xfId="9187" xr:uid="{00000000-0005-0000-0000-0000430B0000}"/>
    <cellStyle name="Normal 18 2 2 4 2 2 3 2" xfId="39521" xr:uid="{00000000-0005-0000-0000-0000440B0000}"/>
    <cellStyle name="Normal 18 2 2 4 2 2 3 3" xfId="24288" xr:uid="{00000000-0005-0000-0000-0000450B0000}"/>
    <cellStyle name="Normal 18 2 2 4 2 2 4" xfId="34508" xr:uid="{00000000-0005-0000-0000-0000460B0000}"/>
    <cellStyle name="Normal 18 2 2 4 2 2 5" xfId="19275" xr:uid="{00000000-0005-0000-0000-0000470B0000}"/>
    <cellStyle name="Normal 18 2 2 4 2 3" xfId="5826" xr:uid="{00000000-0005-0000-0000-0000480B0000}"/>
    <cellStyle name="Normal 18 2 2 4 2 3 2" xfId="15878" xr:uid="{00000000-0005-0000-0000-0000490B0000}"/>
    <cellStyle name="Normal 18 2 2 4 2 3 2 2" xfId="46209" xr:uid="{00000000-0005-0000-0000-00004A0B0000}"/>
    <cellStyle name="Normal 18 2 2 4 2 3 2 3" xfId="30976" xr:uid="{00000000-0005-0000-0000-00004B0B0000}"/>
    <cellStyle name="Normal 18 2 2 4 2 3 3" xfId="10858" xr:uid="{00000000-0005-0000-0000-00004C0B0000}"/>
    <cellStyle name="Normal 18 2 2 4 2 3 3 2" xfId="41192" xr:uid="{00000000-0005-0000-0000-00004D0B0000}"/>
    <cellStyle name="Normal 18 2 2 4 2 3 3 3" xfId="25959" xr:uid="{00000000-0005-0000-0000-00004E0B0000}"/>
    <cellStyle name="Normal 18 2 2 4 2 3 4" xfId="36179" xr:uid="{00000000-0005-0000-0000-00004F0B0000}"/>
    <cellStyle name="Normal 18 2 2 4 2 3 5" xfId="20946" xr:uid="{00000000-0005-0000-0000-0000500B0000}"/>
    <cellStyle name="Normal 18 2 2 4 2 4" xfId="12536" xr:uid="{00000000-0005-0000-0000-0000510B0000}"/>
    <cellStyle name="Normal 18 2 2 4 2 4 2" xfId="42867" xr:uid="{00000000-0005-0000-0000-0000520B0000}"/>
    <cellStyle name="Normal 18 2 2 4 2 4 3" xfId="27634" xr:uid="{00000000-0005-0000-0000-0000530B0000}"/>
    <cellStyle name="Normal 18 2 2 4 2 5" xfId="7515" xr:uid="{00000000-0005-0000-0000-0000540B0000}"/>
    <cellStyle name="Normal 18 2 2 4 2 5 2" xfId="37850" xr:uid="{00000000-0005-0000-0000-0000550B0000}"/>
    <cellStyle name="Normal 18 2 2 4 2 5 3" xfId="22617" xr:uid="{00000000-0005-0000-0000-0000560B0000}"/>
    <cellStyle name="Normal 18 2 2 4 2 6" xfId="32838" xr:uid="{00000000-0005-0000-0000-0000570B0000}"/>
    <cellStyle name="Normal 18 2 2 4 2 7" xfId="17604" xr:uid="{00000000-0005-0000-0000-0000580B0000}"/>
    <cellStyle name="Normal 18 2 2 4 3" xfId="3297" xr:uid="{00000000-0005-0000-0000-0000590B0000}"/>
    <cellStyle name="Normal 18 2 2 4 3 2" xfId="13371" xr:uid="{00000000-0005-0000-0000-00005A0B0000}"/>
    <cellStyle name="Normal 18 2 2 4 3 2 2" xfId="43702" xr:uid="{00000000-0005-0000-0000-00005B0B0000}"/>
    <cellStyle name="Normal 18 2 2 4 3 2 3" xfId="28469" xr:uid="{00000000-0005-0000-0000-00005C0B0000}"/>
    <cellStyle name="Normal 18 2 2 4 3 3" xfId="8351" xr:uid="{00000000-0005-0000-0000-00005D0B0000}"/>
    <cellStyle name="Normal 18 2 2 4 3 3 2" xfId="38685" xr:uid="{00000000-0005-0000-0000-00005E0B0000}"/>
    <cellStyle name="Normal 18 2 2 4 3 3 3" xfId="23452" xr:uid="{00000000-0005-0000-0000-00005F0B0000}"/>
    <cellStyle name="Normal 18 2 2 4 3 4" xfId="33672" xr:uid="{00000000-0005-0000-0000-0000600B0000}"/>
    <cellStyle name="Normal 18 2 2 4 3 5" xfId="18439" xr:uid="{00000000-0005-0000-0000-0000610B0000}"/>
    <cellStyle name="Normal 18 2 2 4 4" xfId="4990" xr:uid="{00000000-0005-0000-0000-0000620B0000}"/>
    <cellStyle name="Normal 18 2 2 4 4 2" xfId="15042" xr:uid="{00000000-0005-0000-0000-0000630B0000}"/>
    <cellStyle name="Normal 18 2 2 4 4 2 2" xfId="45373" xr:uid="{00000000-0005-0000-0000-0000640B0000}"/>
    <cellStyle name="Normal 18 2 2 4 4 2 3" xfId="30140" xr:uid="{00000000-0005-0000-0000-0000650B0000}"/>
    <cellStyle name="Normal 18 2 2 4 4 3" xfId="10022" xr:uid="{00000000-0005-0000-0000-0000660B0000}"/>
    <cellStyle name="Normal 18 2 2 4 4 3 2" xfId="40356" xr:uid="{00000000-0005-0000-0000-0000670B0000}"/>
    <cellStyle name="Normal 18 2 2 4 4 3 3" xfId="25123" xr:uid="{00000000-0005-0000-0000-0000680B0000}"/>
    <cellStyle name="Normal 18 2 2 4 4 4" xfId="35343" xr:uid="{00000000-0005-0000-0000-0000690B0000}"/>
    <cellStyle name="Normal 18 2 2 4 4 5" xfId="20110" xr:uid="{00000000-0005-0000-0000-00006A0B0000}"/>
    <cellStyle name="Normal 18 2 2 4 5" xfId="11700" xr:uid="{00000000-0005-0000-0000-00006B0B0000}"/>
    <cellStyle name="Normal 18 2 2 4 5 2" xfId="42031" xr:uid="{00000000-0005-0000-0000-00006C0B0000}"/>
    <cellStyle name="Normal 18 2 2 4 5 3" xfId="26798" xr:uid="{00000000-0005-0000-0000-00006D0B0000}"/>
    <cellStyle name="Normal 18 2 2 4 6" xfId="6679" xr:uid="{00000000-0005-0000-0000-00006E0B0000}"/>
    <cellStyle name="Normal 18 2 2 4 6 2" xfId="37014" xr:uid="{00000000-0005-0000-0000-00006F0B0000}"/>
    <cellStyle name="Normal 18 2 2 4 6 3" xfId="21781" xr:uid="{00000000-0005-0000-0000-0000700B0000}"/>
    <cellStyle name="Normal 18 2 2 4 7" xfId="32002" xr:uid="{00000000-0005-0000-0000-0000710B0000}"/>
    <cellStyle name="Normal 18 2 2 4 8" xfId="16768" xr:uid="{00000000-0005-0000-0000-0000720B0000}"/>
    <cellStyle name="Normal 18 2 2 5" xfId="2026" xr:uid="{00000000-0005-0000-0000-0000730B0000}"/>
    <cellStyle name="Normal 18 2 2 5 2" xfId="3716" xr:uid="{00000000-0005-0000-0000-0000740B0000}"/>
    <cellStyle name="Normal 18 2 2 5 2 2" xfId="13789" xr:uid="{00000000-0005-0000-0000-0000750B0000}"/>
    <cellStyle name="Normal 18 2 2 5 2 2 2" xfId="44120" xr:uid="{00000000-0005-0000-0000-0000760B0000}"/>
    <cellStyle name="Normal 18 2 2 5 2 2 3" xfId="28887" xr:uid="{00000000-0005-0000-0000-0000770B0000}"/>
    <cellStyle name="Normal 18 2 2 5 2 3" xfId="8769" xr:uid="{00000000-0005-0000-0000-0000780B0000}"/>
    <cellStyle name="Normal 18 2 2 5 2 3 2" xfId="39103" xr:uid="{00000000-0005-0000-0000-0000790B0000}"/>
    <cellStyle name="Normal 18 2 2 5 2 3 3" xfId="23870" xr:uid="{00000000-0005-0000-0000-00007A0B0000}"/>
    <cellStyle name="Normal 18 2 2 5 2 4" xfId="34090" xr:uid="{00000000-0005-0000-0000-00007B0B0000}"/>
    <cellStyle name="Normal 18 2 2 5 2 5" xfId="18857" xr:uid="{00000000-0005-0000-0000-00007C0B0000}"/>
    <cellStyle name="Normal 18 2 2 5 3" xfId="5408" xr:uid="{00000000-0005-0000-0000-00007D0B0000}"/>
    <cellStyle name="Normal 18 2 2 5 3 2" xfId="15460" xr:uid="{00000000-0005-0000-0000-00007E0B0000}"/>
    <cellStyle name="Normal 18 2 2 5 3 2 2" xfId="45791" xr:uid="{00000000-0005-0000-0000-00007F0B0000}"/>
    <cellStyle name="Normal 18 2 2 5 3 2 3" xfId="30558" xr:uid="{00000000-0005-0000-0000-0000800B0000}"/>
    <cellStyle name="Normal 18 2 2 5 3 3" xfId="10440" xr:uid="{00000000-0005-0000-0000-0000810B0000}"/>
    <cellStyle name="Normal 18 2 2 5 3 3 2" xfId="40774" xr:uid="{00000000-0005-0000-0000-0000820B0000}"/>
    <cellStyle name="Normal 18 2 2 5 3 3 3" xfId="25541" xr:uid="{00000000-0005-0000-0000-0000830B0000}"/>
    <cellStyle name="Normal 18 2 2 5 3 4" xfId="35761" xr:uid="{00000000-0005-0000-0000-0000840B0000}"/>
    <cellStyle name="Normal 18 2 2 5 3 5" xfId="20528" xr:uid="{00000000-0005-0000-0000-0000850B0000}"/>
    <cellStyle name="Normal 18 2 2 5 4" xfId="12118" xr:uid="{00000000-0005-0000-0000-0000860B0000}"/>
    <cellStyle name="Normal 18 2 2 5 4 2" xfId="42449" xr:uid="{00000000-0005-0000-0000-0000870B0000}"/>
    <cellStyle name="Normal 18 2 2 5 4 3" xfId="27216" xr:uid="{00000000-0005-0000-0000-0000880B0000}"/>
    <cellStyle name="Normal 18 2 2 5 5" xfId="7097" xr:uid="{00000000-0005-0000-0000-0000890B0000}"/>
    <cellStyle name="Normal 18 2 2 5 5 2" xfId="37432" xr:uid="{00000000-0005-0000-0000-00008A0B0000}"/>
    <cellStyle name="Normal 18 2 2 5 5 3" xfId="22199" xr:uid="{00000000-0005-0000-0000-00008B0B0000}"/>
    <cellStyle name="Normal 18 2 2 5 6" xfId="32420" xr:uid="{00000000-0005-0000-0000-00008C0B0000}"/>
    <cellStyle name="Normal 18 2 2 5 7" xfId="17186" xr:uid="{00000000-0005-0000-0000-00008D0B0000}"/>
    <cellStyle name="Normal 18 2 2 6" xfId="2879" xr:uid="{00000000-0005-0000-0000-00008E0B0000}"/>
    <cellStyle name="Normal 18 2 2 6 2" xfId="12953" xr:uid="{00000000-0005-0000-0000-00008F0B0000}"/>
    <cellStyle name="Normal 18 2 2 6 2 2" xfId="43284" xr:uid="{00000000-0005-0000-0000-0000900B0000}"/>
    <cellStyle name="Normal 18 2 2 6 2 3" xfId="28051" xr:uid="{00000000-0005-0000-0000-0000910B0000}"/>
    <cellStyle name="Normal 18 2 2 6 3" xfId="7933" xr:uid="{00000000-0005-0000-0000-0000920B0000}"/>
    <cellStyle name="Normal 18 2 2 6 3 2" xfId="38267" xr:uid="{00000000-0005-0000-0000-0000930B0000}"/>
    <cellStyle name="Normal 18 2 2 6 3 3" xfId="23034" xr:uid="{00000000-0005-0000-0000-0000940B0000}"/>
    <cellStyle name="Normal 18 2 2 6 4" xfId="33254" xr:uid="{00000000-0005-0000-0000-0000950B0000}"/>
    <cellStyle name="Normal 18 2 2 6 5" xfId="18021" xr:uid="{00000000-0005-0000-0000-0000960B0000}"/>
    <cellStyle name="Normal 18 2 2 7" xfId="4572" xr:uid="{00000000-0005-0000-0000-0000970B0000}"/>
    <cellStyle name="Normal 18 2 2 7 2" xfId="14624" xr:uid="{00000000-0005-0000-0000-0000980B0000}"/>
    <cellStyle name="Normal 18 2 2 7 2 2" xfId="44955" xr:uid="{00000000-0005-0000-0000-0000990B0000}"/>
    <cellStyle name="Normal 18 2 2 7 2 3" xfId="29722" xr:uid="{00000000-0005-0000-0000-00009A0B0000}"/>
    <cellStyle name="Normal 18 2 2 7 3" xfId="9604" xr:uid="{00000000-0005-0000-0000-00009B0B0000}"/>
    <cellStyle name="Normal 18 2 2 7 3 2" xfId="39938" xr:uid="{00000000-0005-0000-0000-00009C0B0000}"/>
    <cellStyle name="Normal 18 2 2 7 3 3" xfId="24705" xr:uid="{00000000-0005-0000-0000-00009D0B0000}"/>
    <cellStyle name="Normal 18 2 2 7 4" xfId="34925" xr:uid="{00000000-0005-0000-0000-00009E0B0000}"/>
    <cellStyle name="Normal 18 2 2 7 5" xfId="19692" xr:uid="{00000000-0005-0000-0000-00009F0B0000}"/>
    <cellStyle name="Normal 18 2 2 8" xfId="11282" xr:uid="{00000000-0005-0000-0000-0000A00B0000}"/>
    <cellStyle name="Normal 18 2 2 8 2" xfId="41613" xr:uid="{00000000-0005-0000-0000-0000A10B0000}"/>
    <cellStyle name="Normal 18 2 2 8 3" xfId="26380" xr:uid="{00000000-0005-0000-0000-0000A20B0000}"/>
    <cellStyle name="Normal 18 2 2 9" xfId="6261" xr:uid="{00000000-0005-0000-0000-0000A30B0000}"/>
    <cellStyle name="Normal 18 2 2 9 2" xfId="36596" xr:uid="{00000000-0005-0000-0000-0000A40B0000}"/>
    <cellStyle name="Normal 18 2 2 9 3" xfId="21363" xr:uid="{00000000-0005-0000-0000-0000A50B0000}"/>
    <cellStyle name="Normal 18 2 3" xfId="1225" xr:uid="{00000000-0005-0000-0000-0000A60B0000}"/>
    <cellStyle name="Normal 18 2 3 10" xfId="16402" xr:uid="{00000000-0005-0000-0000-0000A70B0000}"/>
    <cellStyle name="Normal 18 2 3 2" xfId="1444" xr:uid="{00000000-0005-0000-0000-0000A80B0000}"/>
    <cellStyle name="Normal 18 2 3 2 2" xfId="1865" xr:uid="{00000000-0005-0000-0000-0000A90B0000}"/>
    <cellStyle name="Normal 18 2 3 2 2 2" xfId="2704" xr:uid="{00000000-0005-0000-0000-0000AA0B0000}"/>
    <cellStyle name="Normal 18 2 3 2 2 2 2" xfId="4394" xr:uid="{00000000-0005-0000-0000-0000AB0B0000}"/>
    <cellStyle name="Normal 18 2 3 2 2 2 2 2" xfId="14467" xr:uid="{00000000-0005-0000-0000-0000AC0B0000}"/>
    <cellStyle name="Normal 18 2 3 2 2 2 2 2 2" xfId="44798" xr:uid="{00000000-0005-0000-0000-0000AD0B0000}"/>
    <cellStyle name="Normal 18 2 3 2 2 2 2 2 3" xfId="29565" xr:uid="{00000000-0005-0000-0000-0000AE0B0000}"/>
    <cellStyle name="Normal 18 2 3 2 2 2 2 3" xfId="9447" xr:uid="{00000000-0005-0000-0000-0000AF0B0000}"/>
    <cellStyle name="Normal 18 2 3 2 2 2 2 3 2" xfId="39781" xr:uid="{00000000-0005-0000-0000-0000B00B0000}"/>
    <cellStyle name="Normal 18 2 3 2 2 2 2 3 3" xfId="24548" xr:uid="{00000000-0005-0000-0000-0000B10B0000}"/>
    <cellStyle name="Normal 18 2 3 2 2 2 2 4" xfId="34768" xr:uid="{00000000-0005-0000-0000-0000B20B0000}"/>
    <cellStyle name="Normal 18 2 3 2 2 2 2 5" xfId="19535" xr:uid="{00000000-0005-0000-0000-0000B30B0000}"/>
    <cellStyle name="Normal 18 2 3 2 2 2 3" xfId="6086" xr:uid="{00000000-0005-0000-0000-0000B40B0000}"/>
    <cellStyle name="Normal 18 2 3 2 2 2 3 2" xfId="16138" xr:uid="{00000000-0005-0000-0000-0000B50B0000}"/>
    <cellStyle name="Normal 18 2 3 2 2 2 3 2 2" xfId="46469" xr:uid="{00000000-0005-0000-0000-0000B60B0000}"/>
    <cellStyle name="Normal 18 2 3 2 2 2 3 2 3" xfId="31236" xr:uid="{00000000-0005-0000-0000-0000B70B0000}"/>
    <cellStyle name="Normal 18 2 3 2 2 2 3 3" xfId="11118" xr:uid="{00000000-0005-0000-0000-0000B80B0000}"/>
    <cellStyle name="Normal 18 2 3 2 2 2 3 3 2" xfId="41452" xr:uid="{00000000-0005-0000-0000-0000B90B0000}"/>
    <cellStyle name="Normal 18 2 3 2 2 2 3 3 3" xfId="26219" xr:uid="{00000000-0005-0000-0000-0000BA0B0000}"/>
    <cellStyle name="Normal 18 2 3 2 2 2 3 4" xfId="36439" xr:uid="{00000000-0005-0000-0000-0000BB0B0000}"/>
    <cellStyle name="Normal 18 2 3 2 2 2 3 5" xfId="21206" xr:uid="{00000000-0005-0000-0000-0000BC0B0000}"/>
    <cellStyle name="Normal 18 2 3 2 2 2 4" xfId="12796" xr:uid="{00000000-0005-0000-0000-0000BD0B0000}"/>
    <cellStyle name="Normal 18 2 3 2 2 2 4 2" xfId="43127" xr:uid="{00000000-0005-0000-0000-0000BE0B0000}"/>
    <cellStyle name="Normal 18 2 3 2 2 2 4 3" xfId="27894" xr:uid="{00000000-0005-0000-0000-0000BF0B0000}"/>
    <cellStyle name="Normal 18 2 3 2 2 2 5" xfId="7775" xr:uid="{00000000-0005-0000-0000-0000C00B0000}"/>
    <cellStyle name="Normal 18 2 3 2 2 2 5 2" xfId="38110" xr:uid="{00000000-0005-0000-0000-0000C10B0000}"/>
    <cellStyle name="Normal 18 2 3 2 2 2 5 3" xfId="22877" xr:uid="{00000000-0005-0000-0000-0000C20B0000}"/>
    <cellStyle name="Normal 18 2 3 2 2 2 6" xfId="33098" xr:uid="{00000000-0005-0000-0000-0000C30B0000}"/>
    <cellStyle name="Normal 18 2 3 2 2 2 7" xfId="17864" xr:uid="{00000000-0005-0000-0000-0000C40B0000}"/>
    <cellStyle name="Normal 18 2 3 2 2 3" xfId="3557" xr:uid="{00000000-0005-0000-0000-0000C50B0000}"/>
    <cellStyle name="Normal 18 2 3 2 2 3 2" xfId="13631" xr:uid="{00000000-0005-0000-0000-0000C60B0000}"/>
    <cellStyle name="Normal 18 2 3 2 2 3 2 2" xfId="43962" xr:uid="{00000000-0005-0000-0000-0000C70B0000}"/>
    <cellStyle name="Normal 18 2 3 2 2 3 2 3" xfId="28729" xr:uid="{00000000-0005-0000-0000-0000C80B0000}"/>
    <cellStyle name="Normal 18 2 3 2 2 3 3" xfId="8611" xr:uid="{00000000-0005-0000-0000-0000C90B0000}"/>
    <cellStyle name="Normal 18 2 3 2 2 3 3 2" xfId="38945" xr:uid="{00000000-0005-0000-0000-0000CA0B0000}"/>
    <cellStyle name="Normal 18 2 3 2 2 3 3 3" xfId="23712" xr:uid="{00000000-0005-0000-0000-0000CB0B0000}"/>
    <cellStyle name="Normal 18 2 3 2 2 3 4" xfId="33932" xr:uid="{00000000-0005-0000-0000-0000CC0B0000}"/>
    <cellStyle name="Normal 18 2 3 2 2 3 5" xfId="18699" xr:uid="{00000000-0005-0000-0000-0000CD0B0000}"/>
    <cellStyle name="Normal 18 2 3 2 2 4" xfId="5250" xr:uid="{00000000-0005-0000-0000-0000CE0B0000}"/>
    <cellStyle name="Normal 18 2 3 2 2 4 2" xfId="15302" xr:uid="{00000000-0005-0000-0000-0000CF0B0000}"/>
    <cellStyle name="Normal 18 2 3 2 2 4 2 2" xfId="45633" xr:uid="{00000000-0005-0000-0000-0000D00B0000}"/>
    <cellStyle name="Normal 18 2 3 2 2 4 2 3" xfId="30400" xr:uid="{00000000-0005-0000-0000-0000D10B0000}"/>
    <cellStyle name="Normal 18 2 3 2 2 4 3" xfId="10282" xr:uid="{00000000-0005-0000-0000-0000D20B0000}"/>
    <cellStyle name="Normal 18 2 3 2 2 4 3 2" xfId="40616" xr:uid="{00000000-0005-0000-0000-0000D30B0000}"/>
    <cellStyle name="Normal 18 2 3 2 2 4 3 3" xfId="25383" xr:uid="{00000000-0005-0000-0000-0000D40B0000}"/>
    <cellStyle name="Normal 18 2 3 2 2 4 4" xfId="35603" xr:uid="{00000000-0005-0000-0000-0000D50B0000}"/>
    <cellStyle name="Normal 18 2 3 2 2 4 5" xfId="20370" xr:uid="{00000000-0005-0000-0000-0000D60B0000}"/>
    <cellStyle name="Normal 18 2 3 2 2 5" xfId="11960" xr:uid="{00000000-0005-0000-0000-0000D70B0000}"/>
    <cellStyle name="Normal 18 2 3 2 2 5 2" xfId="42291" xr:uid="{00000000-0005-0000-0000-0000D80B0000}"/>
    <cellStyle name="Normal 18 2 3 2 2 5 3" xfId="27058" xr:uid="{00000000-0005-0000-0000-0000D90B0000}"/>
    <cellStyle name="Normal 18 2 3 2 2 6" xfId="6939" xr:uid="{00000000-0005-0000-0000-0000DA0B0000}"/>
    <cellStyle name="Normal 18 2 3 2 2 6 2" xfId="37274" xr:uid="{00000000-0005-0000-0000-0000DB0B0000}"/>
    <cellStyle name="Normal 18 2 3 2 2 6 3" xfId="22041" xr:uid="{00000000-0005-0000-0000-0000DC0B0000}"/>
    <cellStyle name="Normal 18 2 3 2 2 7" xfId="32262" xr:uid="{00000000-0005-0000-0000-0000DD0B0000}"/>
    <cellStyle name="Normal 18 2 3 2 2 8" xfId="17028" xr:uid="{00000000-0005-0000-0000-0000DE0B0000}"/>
    <cellStyle name="Normal 18 2 3 2 3" xfId="2286" xr:uid="{00000000-0005-0000-0000-0000DF0B0000}"/>
    <cellStyle name="Normal 18 2 3 2 3 2" xfId="3976" xr:uid="{00000000-0005-0000-0000-0000E00B0000}"/>
    <cellStyle name="Normal 18 2 3 2 3 2 2" xfId="14049" xr:uid="{00000000-0005-0000-0000-0000E10B0000}"/>
    <cellStyle name="Normal 18 2 3 2 3 2 2 2" xfId="44380" xr:uid="{00000000-0005-0000-0000-0000E20B0000}"/>
    <cellStyle name="Normal 18 2 3 2 3 2 2 3" xfId="29147" xr:uid="{00000000-0005-0000-0000-0000E30B0000}"/>
    <cellStyle name="Normal 18 2 3 2 3 2 3" xfId="9029" xr:uid="{00000000-0005-0000-0000-0000E40B0000}"/>
    <cellStyle name="Normal 18 2 3 2 3 2 3 2" xfId="39363" xr:uid="{00000000-0005-0000-0000-0000E50B0000}"/>
    <cellStyle name="Normal 18 2 3 2 3 2 3 3" xfId="24130" xr:uid="{00000000-0005-0000-0000-0000E60B0000}"/>
    <cellStyle name="Normal 18 2 3 2 3 2 4" xfId="34350" xr:uid="{00000000-0005-0000-0000-0000E70B0000}"/>
    <cellStyle name="Normal 18 2 3 2 3 2 5" xfId="19117" xr:uid="{00000000-0005-0000-0000-0000E80B0000}"/>
    <cellStyle name="Normal 18 2 3 2 3 3" xfId="5668" xr:uid="{00000000-0005-0000-0000-0000E90B0000}"/>
    <cellStyle name="Normal 18 2 3 2 3 3 2" xfId="15720" xr:uid="{00000000-0005-0000-0000-0000EA0B0000}"/>
    <cellStyle name="Normal 18 2 3 2 3 3 2 2" xfId="46051" xr:uid="{00000000-0005-0000-0000-0000EB0B0000}"/>
    <cellStyle name="Normal 18 2 3 2 3 3 2 3" xfId="30818" xr:uid="{00000000-0005-0000-0000-0000EC0B0000}"/>
    <cellStyle name="Normal 18 2 3 2 3 3 3" xfId="10700" xr:uid="{00000000-0005-0000-0000-0000ED0B0000}"/>
    <cellStyle name="Normal 18 2 3 2 3 3 3 2" xfId="41034" xr:uid="{00000000-0005-0000-0000-0000EE0B0000}"/>
    <cellStyle name="Normal 18 2 3 2 3 3 3 3" xfId="25801" xr:uid="{00000000-0005-0000-0000-0000EF0B0000}"/>
    <cellStyle name="Normal 18 2 3 2 3 3 4" xfId="36021" xr:uid="{00000000-0005-0000-0000-0000F00B0000}"/>
    <cellStyle name="Normal 18 2 3 2 3 3 5" xfId="20788" xr:uid="{00000000-0005-0000-0000-0000F10B0000}"/>
    <cellStyle name="Normal 18 2 3 2 3 4" xfId="12378" xr:uid="{00000000-0005-0000-0000-0000F20B0000}"/>
    <cellStyle name="Normal 18 2 3 2 3 4 2" xfId="42709" xr:uid="{00000000-0005-0000-0000-0000F30B0000}"/>
    <cellStyle name="Normal 18 2 3 2 3 4 3" xfId="27476" xr:uid="{00000000-0005-0000-0000-0000F40B0000}"/>
    <cellStyle name="Normal 18 2 3 2 3 5" xfId="7357" xr:uid="{00000000-0005-0000-0000-0000F50B0000}"/>
    <cellStyle name="Normal 18 2 3 2 3 5 2" xfId="37692" xr:uid="{00000000-0005-0000-0000-0000F60B0000}"/>
    <cellStyle name="Normal 18 2 3 2 3 5 3" xfId="22459" xr:uid="{00000000-0005-0000-0000-0000F70B0000}"/>
    <cellStyle name="Normal 18 2 3 2 3 6" xfId="32680" xr:uid="{00000000-0005-0000-0000-0000F80B0000}"/>
    <cellStyle name="Normal 18 2 3 2 3 7" xfId="17446" xr:uid="{00000000-0005-0000-0000-0000F90B0000}"/>
    <cellStyle name="Normal 18 2 3 2 4" xfId="3139" xr:uid="{00000000-0005-0000-0000-0000FA0B0000}"/>
    <cellStyle name="Normal 18 2 3 2 4 2" xfId="13213" xr:uid="{00000000-0005-0000-0000-0000FB0B0000}"/>
    <cellStyle name="Normal 18 2 3 2 4 2 2" xfId="43544" xr:uid="{00000000-0005-0000-0000-0000FC0B0000}"/>
    <cellStyle name="Normal 18 2 3 2 4 2 3" xfId="28311" xr:uid="{00000000-0005-0000-0000-0000FD0B0000}"/>
    <cellStyle name="Normal 18 2 3 2 4 3" xfId="8193" xr:uid="{00000000-0005-0000-0000-0000FE0B0000}"/>
    <cellStyle name="Normal 18 2 3 2 4 3 2" xfId="38527" xr:uid="{00000000-0005-0000-0000-0000FF0B0000}"/>
    <cellStyle name="Normal 18 2 3 2 4 3 3" xfId="23294" xr:uid="{00000000-0005-0000-0000-0000000C0000}"/>
    <cellStyle name="Normal 18 2 3 2 4 4" xfId="33514" xr:uid="{00000000-0005-0000-0000-0000010C0000}"/>
    <cellStyle name="Normal 18 2 3 2 4 5" xfId="18281" xr:uid="{00000000-0005-0000-0000-0000020C0000}"/>
    <cellStyle name="Normal 18 2 3 2 5" xfId="4832" xr:uid="{00000000-0005-0000-0000-0000030C0000}"/>
    <cellStyle name="Normal 18 2 3 2 5 2" xfId="14884" xr:uid="{00000000-0005-0000-0000-0000040C0000}"/>
    <cellStyle name="Normal 18 2 3 2 5 2 2" xfId="45215" xr:uid="{00000000-0005-0000-0000-0000050C0000}"/>
    <cellStyle name="Normal 18 2 3 2 5 2 3" xfId="29982" xr:uid="{00000000-0005-0000-0000-0000060C0000}"/>
    <cellStyle name="Normal 18 2 3 2 5 3" xfId="9864" xr:uid="{00000000-0005-0000-0000-0000070C0000}"/>
    <cellStyle name="Normal 18 2 3 2 5 3 2" xfId="40198" xr:uid="{00000000-0005-0000-0000-0000080C0000}"/>
    <cellStyle name="Normal 18 2 3 2 5 3 3" xfId="24965" xr:uid="{00000000-0005-0000-0000-0000090C0000}"/>
    <cellStyle name="Normal 18 2 3 2 5 4" xfId="35185" xr:uid="{00000000-0005-0000-0000-00000A0C0000}"/>
    <cellStyle name="Normal 18 2 3 2 5 5" xfId="19952" xr:uid="{00000000-0005-0000-0000-00000B0C0000}"/>
    <cellStyle name="Normal 18 2 3 2 6" xfId="11542" xr:uid="{00000000-0005-0000-0000-00000C0C0000}"/>
    <cellStyle name="Normal 18 2 3 2 6 2" xfId="41873" xr:uid="{00000000-0005-0000-0000-00000D0C0000}"/>
    <cellStyle name="Normal 18 2 3 2 6 3" xfId="26640" xr:uid="{00000000-0005-0000-0000-00000E0C0000}"/>
    <cellStyle name="Normal 18 2 3 2 7" xfId="6521" xr:uid="{00000000-0005-0000-0000-00000F0C0000}"/>
    <cellStyle name="Normal 18 2 3 2 7 2" xfId="36856" xr:uid="{00000000-0005-0000-0000-0000100C0000}"/>
    <cellStyle name="Normal 18 2 3 2 7 3" xfId="21623" xr:uid="{00000000-0005-0000-0000-0000110C0000}"/>
    <cellStyle name="Normal 18 2 3 2 8" xfId="31844" xr:uid="{00000000-0005-0000-0000-0000120C0000}"/>
    <cellStyle name="Normal 18 2 3 2 9" xfId="16610" xr:uid="{00000000-0005-0000-0000-0000130C0000}"/>
    <cellStyle name="Normal 18 2 3 3" xfId="1657" xr:uid="{00000000-0005-0000-0000-0000140C0000}"/>
    <cellStyle name="Normal 18 2 3 3 2" xfId="2496" xr:uid="{00000000-0005-0000-0000-0000150C0000}"/>
    <cellStyle name="Normal 18 2 3 3 2 2" xfId="4186" xr:uid="{00000000-0005-0000-0000-0000160C0000}"/>
    <cellStyle name="Normal 18 2 3 3 2 2 2" xfId="14259" xr:uid="{00000000-0005-0000-0000-0000170C0000}"/>
    <cellStyle name="Normal 18 2 3 3 2 2 2 2" xfId="44590" xr:uid="{00000000-0005-0000-0000-0000180C0000}"/>
    <cellStyle name="Normal 18 2 3 3 2 2 2 3" xfId="29357" xr:uid="{00000000-0005-0000-0000-0000190C0000}"/>
    <cellStyle name="Normal 18 2 3 3 2 2 3" xfId="9239" xr:uid="{00000000-0005-0000-0000-00001A0C0000}"/>
    <cellStyle name="Normal 18 2 3 3 2 2 3 2" xfId="39573" xr:uid="{00000000-0005-0000-0000-00001B0C0000}"/>
    <cellStyle name="Normal 18 2 3 3 2 2 3 3" xfId="24340" xr:uid="{00000000-0005-0000-0000-00001C0C0000}"/>
    <cellStyle name="Normal 18 2 3 3 2 2 4" xfId="34560" xr:uid="{00000000-0005-0000-0000-00001D0C0000}"/>
    <cellStyle name="Normal 18 2 3 3 2 2 5" xfId="19327" xr:uid="{00000000-0005-0000-0000-00001E0C0000}"/>
    <cellStyle name="Normal 18 2 3 3 2 3" xfId="5878" xr:uid="{00000000-0005-0000-0000-00001F0C0000}"/>
    <cellStyle name="Normal 18 2 3 3 2 3 2" xfId="15930" xr:uid="{00000000-0005-0000-0000-0000200C0000}"/>
    <cellStyle name="Normal 18 2 3 3 2 3 2 2" xfId="46261" xr:uid="{00000000-0005-0000-0000-0000210C0000}"/>
    <cellStyle name="Normal 18 2 3 3 2 3 2 3" xfId="31028" xr:uid="{00000000-0005-0000-0000-0000220C0000}"/>
    <cellStyle name="Normal 18 2 3 3 2 3 3" xfId="10910" xr:uid="{00000000-0005-0000-0000-0000230C0000}"/>
    <cellStyle name="Normal 18 2 3 3 2 3 3 2" xfId="41244" xr:uid="{00000000-0005-0000-0000-0000240C0000}"/>
    <cellStyle name="Normal 18 2 3 3 2 3 3 3" xfId="26011" xr:uid="{00000000-0005-0000-0000-0000250C0000}"/>
    <cellStyle name="Normal 18 2 3 3 2 3 4" xfId="36231" xr:uid="{00000000-0005-0000-0000-0000260C0000}"/>
    <cellStyle name="Normal 18 2 3 3 2 3 5" xfId="20998" xr:uid="{00000000-0005-0000-0000-0000270C0000}"/>
    <cellStyle name="Normal 18 2 3 3 2 4" xfId="12588" xr:uid="{00000000-0005-0000-0000-0000280C0000}"/>
    <cellStyle name="Normal 18 2 3 3 2 4 2" xfId="42919" xr:uid="{00000000-0005-0000-0000-0000290C0000}"/>
    <cellStyle name="Normal 18 2 3 3 2 4 3" xfId="27686" xr:uid="{00000000-0005-0000-0000-00002A0C0000}"/>
    <cellStyle name="Normal 18 2 3 3 2 5" xfId="7567" xr:uid="{00000000-0005-0000-0000-00002B0C0000}"/>
    <cellStyle name="Normal 18 2 3 3 2 5 2" xfId="37902" xr:uid="{00000000-0005-0000-0000-00002C0C0000}"/>
    <cellStyle name="Normal 18 2 3 3 2 5 3" xfId="22669" xr:uid="{00000000-0005-0000-0000-00002D0C0000}"/>
    <cellStyle name="Normal 18 2 3 3 2 6" xfId="32890" xr:uid="{00000000-0005-0000-0000-00002E0C0000}"/>
    <cellStyle name="Normal 18 2 3 3 2 7" xfId="17656" xr:uid="{00000000-0005-0000-0000-00002F0C0000}"/>
    <cellStyle name="Normal 18 2 3 3 3" xfId="3349" xr:uid="{00000000-0005-0000-0000-0000300C0000}"/>
    <cellStyle name="Normal 18 2 3 3 3 2" xfId="13423" xr:uid="{00000000-0005-0000-0000-0000310C0000}"/>
    <cellStyle name="Normal 18 2 3 3 3 2 2" xfId="43754" xr:uid="{00000000-0005-0000-0000-0000320C0000}"/>
    <cellStyle name="Normal 18 2 3 3 3 2 3" xfId="28521" xr:uid="{00000000-0005-0000-0000-0000330C0000}"/>
    <cellStyle name="Normal 18 2 3 3 3 3" xfId="8403" xr:uid="{00000000-0005-0000-0000-0000340C0000}"/>
    <cellStyle name="Normal 18 2 3 3 3 3 2" xfId="38737" xr:uid="{00000000-0005-0000-0000-0000350C0000}"/>
    <cellStyle name="Normal 18 2 3 3 3 3 3" xfId="23504" xr:uid="{00000000-0005-0000-0000-0000360C0000}"/>
    <cellStyle name="Normal 18 2 3 3 3 4" xfId="33724" xr:uid="{00000000-0005-0000-0000-0000370C0000}"/>
    <cellStyle name="Normal 18 2 3 3 3 5" xfId="18491" xr:uid="{00000000-0005-0000-0000-0000380C0000}"/>
    <cellStyle name="Normal 18 2 3 3 4" xfId="5042" xr:uid="{00000000-0005-0000-0000-0000390C0000}"/>
    <cellStyle name="Normal 18 2 3 3 4 2" xfId="15094" xr:uid="{00000000-0005-0000-0000-00003A0C0000}"/>
    <cellStyle name="Normal 18 2 3 3 4 2 2" xfId="45425" xr:uid="{00000000-0005-0000-0000-00003B0C0000}"/>
    <cellStyle name="Normal 18 2 3 3 4 2 3" xfId="30192" xr:uid="{00000000-0005-0000-0000-00003C0C0000}"/>
    <cellStyle name="Normal 18 2 3 3 4 3" xfId="10074" xr:uid="{00000000-0005-0000-0000-00003D0C0000}"/>
    <cellStyle name="Normal 18 2 3 3 4 3 2" xfId="40408" xr:uid="{00000000-0005-0000-0000-00003E0C0000}"/>
    <cellStyle name="Normal 18 2 3 3 4 3 3" xfId="25175" xr:uid="{00000000-0005-0000-0000-00003F0C0000}"/>
    <cellStyle name="Normal 18 2 3 3 4 4" xfId="35395" xr:uid="{00000000-0005-0000-0000-0000400C0000}"/>
    <cellStyle name="Normal 18 2 3 3 4 5" xfId="20162" xr:uid="{00000000-0005-0000-0000-0000410C0000}"/>
    <cellStyle name="Normal 18 2 3 3 5" xfId="11752" xr:uid="{00000000-0005-0000-0000-0000420C0000}"/>
    <cellStyle name="Normal 18 2 3 3 5 2" xfId="42083" xr:uid="{00000000-0005-0000-0000-0000430C0000}"/>
    <cellStyle name="Normal 18 2 3 3 5 3" xfId="26850" xr:uid="{00000000-0005-0000-0000-0000440C0000}"/>
    <cellStyle name="Normal 18 2 3 3 6" xfId="6731" xr:uid="{00000000-0005-0000-0000-0000450C0000}"/>
    <cellStyle name="Normal 18 2 3 3 6 2" xfId="37066" xr:uid="{00000000-0005-0000-0000-0000460C0000}"/>
    <cellStyle name="Normal 18 2 3 3 6 3" xfId="21833" xr:uid="{00000000-0005-0000-0000-0000470C0000}"/>
    <cellStyle name="Normal 18 2 3 3 7" xfId="32054" xr:uid="{00000000-0005-0000-0000-0000480C0000}"/>
    <cellStyle name="Normal 18 2 3 3 8" xfId="16820" xr:uid="{00000000-0005-0000-0000-0000490C0000}"/>
    <cellStyle name="Normal 18 2 3 4" xfId="2078" xr:uid="{00000000-0005-0000-0000-00004A0C0000}"/>
    <cellStyle name="Normal 18 2 3 4 2" xfId="3768" xr:uid="{00000000-0005-0000-0000-00004B0C0000}"/>
    <cellStyle name="Normal 18 2 3 4 2 2" xfId="13841" xr:uid="{00000000-0005-0000-0000-00004C0C0000}"/>
    <cellStyle name="Normal 18 2 3 4 2 2 2" xfId="44172" xr:uid="{00000000-0005-0000-0000-00004D0C0000}"/>
    <cellStyle name="Normal 18 2 3 4 2 2 3" xfId="28939" xr:uid="{00000000-0005-0000-0000-00004E0C0000}"/>
    <cellStyle name="Normal 18 2 3 4 2 3" xfId="8821" xr:uid="{00000000-0005-0000-0000-00004F0C0000}"/>
    <cellStyle name="Normal 18 2 3 4 2 3 2" xfId="39155" xr:uid="{00000000-0005-0000-0000-0000500C0000}"/>
    <cellStyle name="Normal 18 2 3 4 2 3 3" xfId="23922" xr:uid="{00000000-0005-0000-0000-0000510C0000}"/>
    <cellStyle name="Normal 18 2 3 4 2 4" xfId="34142" xr:uid="{00000000-0005-0000-0000-0000520C0000}"/>
    <cellStyle name="Normal 18 2 3 4 2 5" xfId="18909" xr:uid="{00000000-0005-0000-0000-0000530C0000}"/>
    <cellStyle name="Normal 18 2 3 4 3" xfId="5460" xr:uid="{00000000-0005-0000-0000-0000540C0000}"/>
    <cellStyle name="Normal 18 2 3 4 3 2" xfId="15512" xr:uid="{00000000-0005-0000-0000-0000550C0000}"/>
    <cellStyle name="Normal 18 2 3 4 3 2 2" xfId="45843" xr:uid="{00000000-0005-0000-0000-0000560C0000}"/>
    <cellStyle name="Normal 18 2 3 4 3 2 3" xfId="30610" xr:uid="{00000000-0005-0000-0000-0000570C0000}"/>
    <cellStyle name="Normal 18 2 3 4 3 3" xfId="10492" xr:uid="{00000000-0005-0000-0000-0000580C0000}"/>
    <cellStyle name="Normal 18 2 3 4 3 3 2" xfId="40826" xr:uid="{00000000-0005-0000-0000-0000590C0000}"/>
    <cellStyle name="Normal 18 2 3 4 3 3 3" xfId="25593" xr:uid="{00000000-0005-0000-0000-00005A0C0000}"/>
    <cellStyle name="Normal 18 2 3 4 3 4" xfId="35813" xr:uid="{00000000-0005-0000-0000-00005B0C0000}"/>
    <cellStyle name="Normal 18 2 3 4 3 5" xfId="20580" xr:uid="{00000000-0005-0000-0000-00005C0C0000}"/>
    <cellStyle name="Normal 18 2 3 4 4" xfId="12170" xr:uid="{00000000-0005-0000-0000-00005D0C0000}"/>
    <cellStyle name="Normal 18 2 3 4 4 2" xfId="42501" xr:uid="{00000000-0005-0000-0000-00005E0C0000}"/>
    <cellStyle name="Normal 18 2 3 4 4 3" xfId="27268" xr:uid="{00000000-0005-0000-0000-00005F0C0000}"/>
    <cellStyle name="Normal 18 2 3 4 5" xfId="7149" xr:uid="{00000000-0005-0000-0000-0000600C0000}"/>
    <cellStyle name="Normal 18 2 3 4 5 2" xfId="37484" xr:uid="{00000000-0005-0000-0000-0000610C0000}"/>
    <cellStyle name="Normal 18 2 3 4 5 3" xfId="22251" xr:uid="{00000000-0005-0000-0000-0000620C0000}"/>
    <cellStyle name="Normal 18 2 3 4 6" xfId="32472" xr:uid="{00000000-0005-0000-0000-0000630C0000}"/>
    <cellStyle name="Normal 18 2 3 4 7" xfId="17238" xr:uid="{00000000-0005-0000-0000-0000640C0000}"/>
    <cellStyle name="Normal 18 2 3 5" xfId="2931" xr:uid="{00000000-0005-0000-0000-0000650C0000}"/>
    <cellStyle name="Normal 18 2 3 5 2" xfId="13005" xr:uid="{00000000-0005-0000-0000-0000660C0000}"/>
    <cellStyle name="Normal 18 2 3 5 2 2" xfId="43336" xr:uid="{00000000-0005-0000-0000-0000670C0000}"/>
    <cellStyle name="Normal 18 2 3 5 2 3" xfId="28103" xr:uid="{00000000-0005-0000-0000-0000680C0000}"/>
    <cellStyle name="Normal 18 2 3 5 3" xfId="7985" xr:uid="{00000000-0005-0000-0000-0000690C0000}"/>
    <cellStyle name="Normal 18 2 3 5 3 2" xfId="38319" xr:uid="{00000000-0005-0000-0000-00006A0C0000}"/>
    <cellStyle name="Normal 18 2 3 5 3 3" xfId="23086" xr:uid="{00000000-0005-0000-0000-00006B0C0000}"/>
    <cellStyle name="Normal 18 2 3 5 4" xfId="33306" xr:uid="{00000000-0005-0000-0000-00006C0C0000}"/>
    <cellStyle name="Normal 18 2 3 5 5" xfId="18073" xr:uid="{00000000-0005-0000-0000-00006D0C0000}"/>
    <cellStyle name="Normal 18 2 3 6" xfId="4624" xr:uid="{00000000-0005-0000-0000-00006E0C0000}"/>
    <cellStyle name="Normal 18 2 3 6 2" xfId="14676" xr:uid="{00000000-0005-0000-0000-00006F0C0000}"/>
    <cellStyle name="Normal 18 2 3 6 2 2" xfId="45007" xr:uid="{00000000-0005-0000-0000-0000700C0000}"/>
    <cellStyle name="Normal 18 2 3 6 2 3" xfId="29774" xr:uid="{00000000-0005-0000-0000-0000710C0000}"/>
    <cellStyle name="Normal 18 2 3 6 3" xfId="9656" xr:uid="{00000000-0005-0000-0000-0000720C0000}"/>
    <cellStyle name="Normal 18 2 3 6 3 2" xfId="39990" xr:uid="{00000000-0005-0000-0000-0000730C0000}"/>
    <cellStyle name="Normal 18 2 3 6 3 3" xfId="24757" xr:uid="{00000000-0005-0000-0000-0000740C0000}"/>
    <cellStyle name="Normal 18 2 3 6 4" xfId="34977" xr:uid="{00000000-0005-0000-0000-0000750C0000}"/>
    <cellStyle name="Normal 18 2 3 6 5" xfId="19744" xr:uid="{00000000-0005-0000-0000-0000760C0000}"/>
    <cellStyle name="Normal 18 2 3 7" xfId="11334" xr:uid="{00000000-0005-0000-0000-0000770C0000}"/>
    <cellStyle name="Normal 18 2 3 7 2" xfId="41665" xr:uid="{00000000-0005-0000-0000-0000780C0000}"/>
    <cellStyle name="Normal 18 2 3 7 3" xfId="26432" xr:uid="{00000000-0005-0000-0000-0000790C0000}"/>
    <cellStyle name="Normal 18 2 3 8" xfId="6313" xr:uid="{00000000-0005-0000-0000-00007A0C0000}"/>
    <cellStyle name="Normal 18 2 3 8 2" xfId="36648" xr:uid="{00000000-0005-0000-0000-00007B0C0000}"/>
    <cellStyle name="Normal 18 2 3 8 3" xfId="21415" xr:uid="{00000000-0005-0000-0000-00007C0C0000}"/>
    <cellStyle name="Normal 18 2 3 9" xfId="31637" xr:uid="{00000000-0005-0000-0000-00007D0C0000}"/>
    <cellStyle name="Normal 18 2 4" xfId="1338" xr:uid="{00000000-0005-0000-0000-00007E0C0000}"/>
    <cellStyle name="Normal 18 2 4 2" xfId="1761" xr:uid="{00000000-0005-0000-0000-00007F0C0000}"/>
    <cellStyle name="Normal 18 2 4 2 2" xfId="2600" xr:uid="{00000000-0005-0000-0000-0000800C0000}"/>
    <cellStyle name="Normal 18 2 4 2 2 2" xfId="4290" xr:uid="{00000000-0005-0000-0000-0000810C0000}"/>
    <cellStyle name="Normal 18 2 4 2 2 2 2" xfId="14363" xr:uid="{00000000-0005-0000-0000-0000820C0000}"/>
    <cellStyle name="Normal 18 2 4 2 2 2 2 2" xfId="44694" xr:uid="{00000000-0005-0000-0000-0000830C0000}"/>
    <cellStyle name="Normal 18 2 4 2 2 2 2 3" xfId="29461" xr:uid="{00000000-0005-0000-0000-0000840C0000}"/>
    <cellStyle name="Normal 18 2 4 2 2 2 3" xfId="9343" xr:uid="{00000000-0005-0000-0000-0000850C0000}"/>
    <cellStyle name="Normal 18 2 4 2 2 2 3 2" xfId="39677" xr:uid="{00000000-0005-0000-0000-0000860C0000}"/>
    <cellStyle name="Normal 18 2 4 2 2 2 3 3" xfId="24444" xr:uid="{00000000-0005-0000-0000-0000870C0000}"/>
    <cellStyle name="Normal 18 2 4 2 2 2 4" xfId="34664" xr:uid="{00000000-0005-0000-0000-0000880C0000}"/>
    <cellStyle name="Normal 18 2 4 2 2 2 5" xfId="19431" xr:uid="{00000000-0005-0000-0000-0000890C0000}"/>
    <cellStyle name="Normal 18 2 4 2 2 3" xfId="5982" xr:uid="{00000000-0005-0000-0000-00008A0C0000}"/>
    <cellStyle name="Normal 18 2 4 2 2 3 2" xfId="16034" xr:uid="{00000000-0005-0000-0000-00008B0C0000}"/>
    <cellStyle name="Normal 18 2 4 2 2 3 2 2" xfId="46365" xr:uid="{00000000-0005-0000-0000-00008C0C0000}"/>
    <cellStyle name="Normal 18 2 4 2 2 3 2 3" xfId="31132" xr:uid="{00000000-0005-0000-0000-00008D0C0000}"/>
    <cellStyle name="Normal 18 2 4 2 2 3 3" xfId="11014" xr:uid="{00000000-0005-0000-0000-00008E0C0000}"/>
    <cellStyle name="Normal 18 2 4 2 2 3 3 2" xfId="41348" xr:uid="{00000000-0005-0000-0000-00008F0C0000}"/>
    <cellStyle name="Normal 18 2 4 2 2 3 3 3" xfId="26115" xr:uid="{00000000-0005-0000-0000-0000900C0000}"/>
    <cellStyle name="Normal 18 2 4 2 2 3 4" xfId="36335" xr:uid="{00000000-0005-0000-0000-0000910C0000}"/>
    <cellStyle name="Normal 18 2 4 2 2 3 5" xfId="21102" xr:uid="{00000000-0005-0000-0000-0000920C0000}"/>
    <cellStyle name="Normal 18 2 4 2 2 4" xfId="12692" xr:uid="{00000000-0005-0000-0000-0000930C0000}"/>
    <cellStyle name="Normal 18 2 4 2 2 4 2" xfId="43023" xr:uid="{00000000-0005-0000-0000-0000940C0000}"/>
    <cellStyle name="Normal 18 2 4 2 2 4 3" xfId="27790" xr:uid="{00000000-0005-0000-0000-0000950C0000}"/>
    <cellStyle name="Normal 18 2 4 2 2 5" xfId="7671" xr:uid="{00000000-0005-0000-0000-0000960C0000}"/>
    <cellStyle name="Normal 18 2 4 2 2 5 2" xfId="38006" xr:uid="{00000000-0005-0000-0000-0000970C0000}"/>
    <cellStyle name="Normal 18 2 4 2 2 5 3" xfId="22773" xr:uid="{00000000-0005-0000-0000-0000980C0000}"/>
    <cellStyle name="Normal 18 2 4 2 2 6" xfId="32994" xr:uid="{00000000-0005-0000-0000-0000990C0000}"/>
    <cellStyle name="Normal 18 2 4 2 2 7" xfId="17760" xr:uid="{00000000-0005-0000-0000-00009A0C0000}"/>
    <cellStyle name="Normal 18 2 4 2 3" xfId="3453" xr:uid="{00000000-0005-0000-0000-00009B0C0000}"/>
    <cellStyle name="Normal 18 2 4 2 3 2" xfId="13527" xr:uid="{00000000-0005-0000-0000-00009C0C0000}"/>
    <cellStyle name="Normal 18 2 4 2 3 2 2" xfId="43858" xr:uid="{00000000-0005-0000-0000-00009D0C0000}"/>
    <cellStyle name="Normal 18 2 4 2 3 2 3" xfId="28625" xr:uid="{00000000-0005-0000-0000-00009E0C0000}"/>
    <cellStyle name="Normal 18 2 4 2 3 3" xfId="8507" xr:uid="{00000000-0005-0000-0000-00009F0C0000}"/>
    <cellStyle name="Normal 18 2 4 2 3 3 2" xfId="38841" xr:uid="{00000000-0005-0000-0000-0000A00C0000}"/>
    <cellStyle name="Normal 18 2 4 2 3 3 3" xfId="23608" xr:uid="{00000000-0005-0000-0000-0000A10C0000}"/>
    <cellStyle name="Normal 18 2 4 2 3 4" xfId="33828" xr:uid="{00000000-0005-0000-0000-0000A20C0000}"/>
    <cellStyle name="Normal 18 2 4 2 3 5" xfId="18595" xr:uid="{00000000-0005-0000-0000-0000A30C0000}"/>
    <cellStyle name="Normal 18 2 4 2 4" xfId="5146" xr:uid="{00000000-0005-0000-0000-0000A40C0000}"/>
    <cellStyle name="Normal 18 2 4 2 4 2" xfId="15198" xr:uid="{00000000-0005-0000-0000-0000A50C0000}"/>
    <cellStyle name="Normal 18 2 4 2 4 2 2" xfId="45529" xr:uid="{00000000-0005-0000-0000-0000A60C0000}"/>
    <cellStyle name="Normal 18 2 4 2 4 2 3" xfId="30296" xr:uid="{00000000-0005-0000-0000-0000A70C0000}"/>
    <cellStyle name="Normal 18 2 4 2 4 3" xfId="10178" xr:uid="{00000000-0005-0000-0000-0000A80C0000}"/>
    <cellStyle name="Normal 18 2 4 2 4 3 2" xfId="40512" xr:uid="{00000000-0005-0000-0000-0000A90C0000}"/>
    <cellStyle name="Normal 18 2 4 2 4 3 3" xfId="25279" xr:uid="{00000000-0005-0000-0000-0000AA0C0000}"/>
    <cellStyle name="Normal 18 2 4 2 4 4" xfId="35499" xr:uid="{00000000-0005-0000-0000-0000AB0C0000}"/>
    <cellStyle name="Normal 18 2 4 2 4 5" xfId="20266" xr:uid="{00000000-0005-0000-0000-0000AC0C0000}"/>
    <cellStyle name="Normal 18 2 4 2 5" xfId="11856" xr:uid="{00000000-0005-0000-0000-0000AD0C0000}"/>
    <cellStyle name="Normal 18 2 4 2 5 2" xfId="42187" xr:uid="{00000000-0005-0000-0000-0000AE0C0000}"/>
    <cellStyle name="Normal 18 2 4 2 5 3" xfId="26954" xr:uid="{00000000-0005-0000-0000-0000AF0C0000}"/>
    <cellStyle name="Normal 18 2 4 2 6" xfId="6835" xr:uid="{00000000-0005-0000-0000-0000B00C0000}"/>
    <cellStyle name="Normal 18 2 4 2 6 2" xfId="37170" xr:uid="{00000000-0005-0000-0000-0000B10C0000}"/>
    <cellStyle name="Normal 18 2 4 2 6 3" xfId="21937" xr:uid="{00000000-0005-0000-0000-0000B20C0000}"/>
    <cellStyle name="Normal 18 2 4 2 7" xfId="32158" xr:uid="{00000000-0005-0000-0000-0000B30C0000}"/>
    <cellStyle name="Normal 18 2 4 2 8" xfId="16924" xr:uid="{00000000-0005-0000-0000-0000B40C0000}"/>
    <cellStyle name="Normal 18 2 4 3" xfId="2182" xr:uid="{00000000-0005-0000-0000-0000B50C0000}"/>
    <cellStyle name="Normal 18 2 4 3 2" xfId="3872" xr:uid="{00000000-0005-0000-0000-0000B60C0000}"/>
    <cellStyle name="Normal 18 2 4 3 2 2" xfId="13945" xr:uid="{00000000-0005-0000-0000-0000B70C0000}"/>
    <cellStyle name="Normal 18 2 4 3 2 2 2" xfId="44276" xr:uid="{00000000-0005-0000-0000-0000B80C0000}"/>
    <cellStyle name="Normal 18 2 4 3 2 2 3" xfId="29043" xr:uid="{00000000-0005-0000-0000-0000B90C0000}"/>
    <cellStyle name="Normal 18 2 4 3 2 3" xfId="8925" xr:uid="{00000000-0005-0000-0000-0000BA0C0000}"/>
    <cellStyle name="Normal 18 2 4 3 2 3 2" xfId="39259" xr:uid="{00000000-0005-0000-0000-0000BB0C0000}"/>
    <cellStyle name="Normal 18 2 4 3 2 3 3" xfId="24026" xr:uid="{00000000-0005-0000-0000-0000BC0C0000}"/>
    <cellStyle name="Normal 18 2 4 3 2 4" xfId="34246" xr:uid="{00000000-0005-0000-0000-0000BD0C0000}"/>
    <cellStyle name="Normal 18 2 4 3 2 5" xfId="19013" xr:uid="{00000000-0005-0000-0000-0000BE0C0000}"/>
    <cellStyle name="Normal 18 2 4 3 3" xfId="5564" xr:uid="{00000000-0005-0000-0000-0000BF0C0000}"/>
    <cellStyle name="Normal 18 2 4 3 3 2" xfId="15616" xr:uid="{00000000-0005-0000-0000-0000C00C0000}"/>
    <cellStyle name="Normal 18 2 4 3 3 2 2" xfId="45947" xr:uid="{00000000-0005-0000-0000-0000C10C0000}"/>
    <cellStyle name="Normal 18 2 4 3 3 2 3" xfId="30714" xr:uid="{00000000-0005-0000-0000-0000C20C0000}"/>
    <cellStyle name="Normal 18 2 4 3 3 3" xfId="10596" xr:uid="{00000000-0005-0000-0000-0000C30C0000}"/>
    <cellStyle name="Normal 18 2 4 3 3 3 2" xfId="40930" xr:uid="{00000000-0005-0000-0000-0000C40C0000}"/>
    <cellStyle name="Normal 18 2 4 3 3 3 3" xfId="25697" xr:uid="{00000000-0005-0000-0000-0000C50C0000}"/>
    <cellStyle name="Normal 18 2 4 3 3 4" xfId="35917" xr:uid="{00000000-0005-0000-0000-0000C60C0000}"/>
    <cellStyle name="Normal 18 2 4 3 3 5" xfId="20684" xr:uid="{00000000-0005-0000-0000-0000C70C0000}"/>
    <cellStyle name="Normal 18 2 4 3 4" xfId="12274" xr:uid="{00000000-0005-0000-0000-0000C80C0000}"/>
    <cellStyle name="Normal 18 2 4 3 4 2" xfId="42605" xr:uid="{00000000-0005-0000-0000-0000C90C0000}"/>
    <cellStyle name="Normal 18 2 4 3 4 3" xfId="27372" xr:uid="{00000000-0005-0000-0000-0000CA0C0000}"/>
    <cellStyle name="Normal 18 2 4 3 5" xfId="7253" xr:uid="{00000000-0005-0000-0000-0000CB0C0000}"/>
    <cellStyle name="Normal 18 2 4 3 5 2" xfId="37588" xr:uid="{00000000-0005-0000-0000-0000CC0C0000}"/>
    <cellStyle name="Normal 18 2 4 3 5 3" xfId="22355" xr:uid="{00000000-0005-0000-0000-0000CD0C0000}"/>
    <cellStyle name="Normal 18 2 4 3 6" xfId="32576" xr:uid="{00000000-0005-0000-0000-0000CE0C0000}"/>
    <cellStyle name="Normal 18 2 4 3 7" xfId="17342" xr:uid="{00000000-0005-0000-0000-0000CF0C0000}"/>
    <cellStyle name="Normal 18 2 4 4" xfId="3035" xr:uid="{00000000-0005-0000-0000-0000D00C0000}"/>
    <cellStyle name="Normal 18 2 4 4 2" xfId="13109" xr:uid="{00000000-0005-0000-0000-0000D10C0000}"/>
    <cellStyle name="Normal 18 2 4 4 2 2" xfId="43440" xr:uid="{00000000-0005-0000-0000-0000D20C0000}"/>
    <cellStyle name="Normal 18 2 4 4 2 3" xfId="28207" xr:uid="{00000000-0005-0000-0000-0000D30C0000}"/>
    <cellStyle name="Normal 18 2 4 4 3" xfId="8089" xr:uid="{00000000-0005-0000-0000-0000D40C0000}"/>
    <cellStyle name="Normal 18 2 4 4 3 2" xfId="38423" xr:uid="{00000000-0005-0000-0000-0000D50C0000}"/>
    <cellStyle name="Normal 18 2 4 4 3 3" xfId="23190" xr:uid="{00000000-0005-0000-0000-0000D60C0000}"/>
    <cellStyle name="Normal 18 2 4 4 4" xfId="33410" xr:uid="{00000000-0005-0000-0000-0000D70C0000}"/>
    <cellStyle name="Normal 18 2 4 4 5" xfId="18177" xr:uid="{00000000-0005-0000-0000-0000D80C0000}"/>
    <cellStyle name="Normal 18 2 4 5" xfId="4728" xr:uid="{00000000-0005-0000-0000-0000D90C0000}"/>
    <cellStyle name="Normal 18 2 4 5 2" xfId="14780" xr:uid="{00000000-0005-0000-0000-0000DA0C0000}"/>
    <cellStyle name="Normal 18 2 4 5 2 2" xfId="45111" xr:uid="{00000000-0005-0000-0000-0000DB0C0000}"/>
    <cellStyle name="Normal 18 2 4 5 2 3" xfId="29878" xr:uid="{00000000-0005-0000-0000-0000DC0C0000}"/>
    <cellStyle name="Normal 18 2 4 5 3" xfId="9760" xr:uid="{00000000-0005-0000-0000-0000DD0C0000}"/>
    <cellStyle name="Normal 18 2 4 5 3 2" xfId="40094" xr:uid="{00000000-0005-0000-0000-0000DE0C0000}"/>
    <cellStyle name="Normal 18 2 4 5 3 3" xfId="24861" xr:uid="{00000000-0005-0000-0000-0000DF0C0000}"/>
    <cellStyle name="Normal 18 2 4 5 4" xfId="35081" xr:uid="{00000000-0005-0000-0000-0000E00C0000}"/>
    <cellStyle name="Normal 18 2 4 5 5" xfId="19848" xr:uid="{00000000-0005-0000-0000-0000E10C0000}"/>
    <cellStyle name="Normal 18 2 4 6" xfId="11438" xr:uid="{00000000-0005-0000-0000-0000E20C0000}"/>
    <cellStyle name="Normal 18 2 4 6 2" xfId="41769" xr:uid="{00000000-0005-0000-0000-0000E30C0000}"/>
    <cellStyle name="Normal 18 2 4 6 3" xfId="26536" xr:uid="{00000000-0005-0000-0000-0000E40C0000}"/>
    <cellStyle name="Normal 18 2 4 7" xfId="6417" xr:uid="{00000000-0005-0000-0000-0000E50C0000}"/>
    <cellStyle name="Normal 18 2 4 7 2" xfId="36752" xr:uid="{00000000-0005-0000-0000-0000E60C0000}"/>
    <cellStyle name="Normal 18 2 4 7 3" xfId="21519" xr:uid="{00000000-0005-0000-0000-0000E70C0000}"/>
    <cellStyle name="Normal 18 2 4 8" xfId="31740" xr:uid="{00000000-0005-0000-0000-0000E80C0000}"/>
    <cellStyle name="Normal 18 2 4 9" xfId="16506" xr:uid="{00000000-0005-0000-0000-0000E90C0000}"/>
    <cellStyle name="Normal 18 2 5" xfId="1551" xr:uid="{00000000-0005-0000-0000-0000EA0C0000}"/>
    <cellStyle name="Normal 18 2 5 2" xfId="2392" xr:uid="{00000000-0005-0000-0000-0000EB0C0000}"/>
    <cellStyle name="Normal 18 2 5 2 2" xfId="4082" xr:uid="{00000000-0005-0000-0000-0000EC0C0000}"/>
    <cellStyle name="Normal 18 2 5 2 2 2" xfId="14155" xr:uid="{00000000-0005-0000-0000-0000ED0C0000}"/>
    <cellStyle name="Normal 18 2 5 2 2 2 2" xfId="44486" xr:uid="{00000000-0005-0000-0000-0000EE0C0000}"/>
    <cellStyle name="Normal 18 2 5 2 2 2 3" xfId="29253" xr:uid="{00000000-0005-0000-0000-0000EF0C0000}"/>
    <cellStyle name="Normal 18 2 5 2 2 3" xfId="9135" xr:uid="{00000000-0005-0000-0000-0000F00C0000}"/>
    <cellStyle name="Normal 18 2 5 2 2 3 2" xfId="39469" xr:uid="{00000000-0005-0000-0000-0000F10C0000}"/>
    <cellStyle name="Normal 18 2 5 2 2 3 3" xfId="24236" xr:uid="{00000000-0005-0000-0000-0000F20C0000}"/>
    <cellStyle name="Normal 18 2 5 2 2 4" xfId="34456" xr:uid="{00000000-0005-0000-0000-0000F30C0000}"/>
    <cellStyle name="Normal 18 2 5 2 2 5" xfId="19223" xr:uid="{00000000-0005-0000-0000-0000F40C0000}"/>
    <cellStyle name="Normal 18 2 5 2 3" xfId="5774" xr:uid="{00000000-0005-0000-0000-0000F50C0000}"/>
    <cellStyle name="Normal 18 2 5 2 3 2" xfId="15826" xr:uid="{00000000-0005-0000-0000-0000F60C0000}"/>
    <cellStyle name="Normal 18 2 5 2 3 2 2" xfId="46157" xr:uid="{00000000-0005-0000-0000-0000F70C0000}"/>
    <cellStyle name="Normal 18 2 5 2 3 2 3" xfId="30924" xr:uid="{00000000-0005-0000-0000-0000F80C0000}"/>
    <cellStyle name="Normal 18 2 5 2 3 3" xfId="10806" xr:uid="{00000000-0005-0000-0000-0000F90C0000}"/>
    <cellStyle name="Normal 18 2 5 2 3 3 2" xfId="41140" xr:uid="{00000000-0005-0000-0000-0000FA0C0000}"/>
    <cellStyle name="Normal 18 2 5 2 3 3 3" xfId="25907" xr:uid="{00000000-0005-0000-0000-0000FB0C0000}"/>
    <cellStyle name="Normal 18 2 5 2 3 4" xfId="36127" xr:uid="{00000000-0005-0000-0000-0000FC0C0000}"/>
    <cellStyle name="Normal 18 2 5 2 3 5" xfId="20894" xr:uid="{00000000-0005-0000-0000-0000FD0C0000}"/>
    <cellStyle name="Normal 18 2 5 2 4" xfId="12484" xr:uid="{00000000-0005-0000-0000-0000FE0C0000}"/>
    <cellStyle name="Normal 18 2 5 2 4 2" xfId="42815" xr:uid="{00000000-0005-0000-0000-0000FF0C0000}"/>
    <cellStyle name="Normal 18 2 5 2 4 3" xfId="27582" xr:uid="{00000000-0005-0000-0000-0000000D0000}"/>
    <cellStyle name="Normal 18 2 5 2 5" xfId="7463" xr:uid="{00000000-0005-0000-0000-0000010D0000}"/>
    <cellStyle name="Normal 18 2 5 2 5 2" xfId="37798" xr:uid="{00000000-0005-0000-0000-0000020D0000}"/>
    <cellStyle name="Normal 18 2 5 2 5 3" xfId="22565" xr:uid="{00000000-0005-0000-0000-0000030D0000}"/>
    <cellStyle name="Normal 18 2 5 2 6" xfId="32786" xr:uid="{00000000-0005-0000-0000-0000040D0000}"/>
    <cellStyle name="Normal 18 2 5 2 7" xfId="17552" xr:uid="{00000000-0005-0000-0000-0000050D0000}"/>
    <cellStyle name="Normal 18 2 5 3" xfId="3245" xr:uid="{00000000-0005-0000-0000-0000060D0000}"/>
    <cellStyle name="Normal 18 2 5 3 2" xfId="13319" xr:uid="{00000000-0005-0000-0000-0000070D0000}"/>
    <cellStyle name="Normal 18 2 5 3 2 2" xfId="43650" xr:uid="{00000000-0005-0000-0000-0000080D0000}"/>
    <cellStyle name="Normal 18 2 5 3 2 3" xfId="28417" xr:uid="{00000000-0005-0000-0000-0000090D0000}"/>
    <cellStyle name="Normal 18 2 5 3 3" xfId="8299" xr:uid="{00000000-0005-0000-0000-00000A0D0000}"/>
    <cellStyle name="Normal 18 2 5 3 3 2" xfId="38633" xr:uid="{00000000-0005-0000-0000-00000B0D0000}"/>
    <cellStyle name="Normal 18 2 5 3 3 3" xfId="23400" xr:uid="{00000000-0005-0000-0000-00000C0D0000}"/>
    <cellStyle name="Normal 18 2 5 3 4" xfId="33620" xr:uid="{00000000-0005-0000-0000-00000D0D0000}"/>
    <cellStyle name="Normal 18 2 5 3 5" xfId="18387" xr:uid="{00000000-0005-0000-0000-00000E0D0000}"/>
    <cellStyle name="Normal 18 2 5 4" xfId="4938" xr:uid="{00000000-0005-0000-0000-00000F0D0000}"/>
    <cellStyle name="Normal 18 2 5 4 2" xfId="14990" xr:uid="{00000000-0005-0000-0000-0000100D0000}"/>
    <cellStyle name="Normal 18 2 5 4 2 2" xfId="45321" xr:uid="{00000000-0005-0000-0000-0000110D0000}"/>
    <cellStyle name="Normal 18 2 5 4 2 3" xfId="30088" xr:uid="{00000000-0005-0000-0000-0000120D0000}"/>
    <cellStyle name="Normal 18 2 5 4 3" xfId="9970" xr:uid="{00000000-0005-0000-0000-0000130D0000}"/>
    <cellStyle name="Normal 18 2 5 4 3 2" xfId="40304" xr:uid="{00000000-0005-0000-0000-0000140D0000}"/>
    <cellStyle name="Normal 18 2 5 4 3 3" xfId="25071" xr:uid="{00000000-0005-0000-0000-0000150D0000}"/>
    <cellStyle name="Normal 18 2 5 4 4" xfId="35291" xr:uid="{00000000-0005-0000-0000-0000160D0000}"/>
    <cellStyle name="Normal 18 2 5 4 5" xfId="20058" xr:uid="{00000000-0005-0000-0000-0000170D0000}"/>
    <cellStyle name="Normal 18 2 5 5" xfId="11648" xr:uid="{00000000-0005-0000-0000-0000180D0000}"/>
    <cellStyle name="Normal 18 2 5 5 2" xfId="41979" xr:uid="{00000000-0005-0000-0000-0000190D0000}"/>
    <cellStyle name="Normal 18 2 5 5 3" xfId="26746" xr:uid="{00000000-0005-0000-0000-00001A0D0000}"/>
    <cellStyle name="Normal 18 2 5 6" xfId="6627" xr:uid="{00000000-0005-0000-0000-00001B0D0000}"/>
    <cellStyle name="Normal 18 2 5 6 2" xfId="36962" xr:uid="{00000000-0005-0000-0000-00001C0D0000}"/>
    <cellStyle name="Normal 18 2 5 6 3" xfId="21729" xr:uid="{00000000-0005-0000-0000-00001D0D0000}"/>
    <cellStyle name="Normal 18 2 5 7" xfId="31950" xr:uid="{00000000-0005-0000-0000-00001E0D0000}"/>
    <cellStyle name="Normal 18 2 5 8" xfId="16716" xr:uid="{00000000-0005-0000-0000-00001F0D0000}"/>
    <cellStyle name="Normal 18 2 6" xfId="1972" xr:uid="{00000000-0005-0000-0000-0000200D0000}"/>
    <cellStyle name="Normal 18 2 6 2" xfId="3664" xr:uid="{00000000-0005-0000-0000-0000210D0000}"/>
    <cellStyle name="Normal 18 2 6 2 2" xfId="13737" xr:uid="{00000000-0005-0000-0000-0000220D0000}"/>
    <cellStyle name="Normal 18 2 6 2 2 2" xfId="44068" xr:uid="{00000000-0005-0000-0000-0000230D0000}"/>
    <cellStyle name="Normal 18 2 6 2 2 3" xfId="28835" xr:uid="{00000000-0005-0000-0000-0000240D0000}"/>
    <cellStyle name="Normal 18 2 6 2 3" xfId="8717" xr:uid="{00000000-0005-0000-0000-0000250D0000}"/>
    <cellStyle name="Normal 18 2 6 2 3 2" xfId="39051" xr:uid="{00000000-0005-0000-0000-0000260D0000}"/>
    <cellStyle name="Normal 18 2 6 2 3 3" xfId="23818" xr:uid="{00000000-0005-0000-0000-0000270D0000}"/>
    <cellStyle name="Normal 18 2 6 2 4" xfId="34038" xr:uid="{00000000-0005-0000-0000-0000280D0000}"/>
    <cellStyle name="Normal 18 2 6 2 5" xfId="18805" xr:uid="{00000000-0005-0000-0000-0000290D0000}"/>
    <cellStyle name="Normal 18 2 6 3" xfId="5356" xr:uid="{00000000-0005-0000-0000-00002A0D0000}"/>
    <cellStyle name="Normal 18 2 6 3 2" xfId="15408" xr:uid="{00000000-0005-0000-0000-00002B0D0000}"/>
    <cellStyle name="Normal 18 2 6 3 2 2" xfId="45739" xr:uid="{00000000-0005-0000-0000-00002C0D0000}"/>
    <cellStyle name="Normal 18 2 6 3 2 3" xfId="30506" xr:uid="{00000000-0005-0000-0000-00002D0D0000}"/>
    <cellStyle name="Normal 18 2 6 3 3" xfId="10388" xr:uid="{00000000-0005-0000-0000-00002E0D0000}"/>
    <cellStyle name="Normal 18 2 6 3 3 2" xfId="40722" xr:uid="{00000000-0005-0000-0000-00002F0D0000}"/>
    <cellStyle name="Normal 18 2 6 3 3 3" xfId="25489" xr:uid="{00000000-0005-0000-0000-0000300D0000}"/>
    <cellStyle name="Normal 18 2 6 3 4" xfId="35709" xr:uid="{00000000-0005-0000-0000-0000310D0000}"/>
    <cellStyle name="Normal 18 2 6 3 5" xfId="20476" xr:uid="{00000000-0005-0000-0000-0000320D0000}"/>
    <cellStyle name="Normal 18 2 6 4" xfId="12066" xr:uid="{00000000-0005-0000-0000-0000330D0000}"/>
    <cellStyle name="Normal 18 2 6 4 2" xfId="42397" xr:uid="{00000000-0005-0000-0000-0000340D0000}"/>
    <cellStyle name="Normal 18 2 6 4 3" xfId="27164" xr:uid="{00000000-0005-0000-0000-0000350D0000}"/>
    <cellStyle name="Normal 18 2 6 5" xfId="7045" xr:uid="{00000000-0005-0000-0000-0000360D0000}"/>
    <cellStyle name="Normal 18 2 6 5 2" xfId="37380" xr:uid="{00000000-0005-0000-0000-0000370D0000}"/>
    <cellStyle name="Normal 18 2 6 5 3" xfId="22147" xr:uid="{00000000-0005-0000-0000-0000380D0000}"/>
    <cellStyle name="Normal 18 2 6 6" xfId="32368" xr:uid="{00000000-0005-0000-0000-0000390D0000}"/>
    <cellStyle name="Normal 18 2 6 7" xfId="17134" xr:uid="{00000000-0005-0000-0000-00003A0D0000}"/>
    <cellStyle name="Normal 18 2 7" xfId="2823" xr:uid="{00000000-0005-0000-0000-00003B0D0000}"/>
    <cellStyle name="Normal 18 2 7 2" xfId="12901" xr:uid="{00000000-0005-0000-0000-00003C0D0000}"/>
    <cellStyle name="Normal 18 2 7 2 2" xfId="43232" xr:uid="{00000000-0005-0000-0000-00003D0D0000}"/>
    <cellStyle name="Normal 18 2 7 2 3" xfId="27999" xr:uid="{00000000-0005-0000-0000-00003E0D0000}"/>
    <cellStyle name="Normal 18 2 7 3" xfId="7881" xr:uid="{00000000-0005-0000-0000-00003F0D0000}"/>
    <cellStyle name="Normal 18 2 7 3 2" xfId="38215" xr:uid="{00000000-0005-0000-0000-0000400D0000}"/>
    <cellStyle name="Normal 18 2 7 3 3" xfId="22982" xr:uid="{00000000-0005-0000-0000-0000410D0000}"/>
    <cellStyle name="Normal 18 2 7 4" xfId="33202" xr:uid="{00000000-0005-0000-0000-0000420D0000}"/>
    <cellStyle name="Normal 18 2 7 5" xfId="17969" xr:uid="{00000000-0005-0000-0000-0000430D0000}"/>
    <cellStyle name="Normal 18 2 8" xfId="4517" xr:uid="{00000000-0005-0000-0000-0000440D0000}"/>
    <cellStyle name="Normal 18 2 8 2" xfId="14572" xr:uid="{00000000-0005-0000-0000-0000450D0000}"/>
    <cellStyle name="Normal 18 2 8 2 2" xfId="44903" xr:uid="{00000000-0005-0000-0000-0000460D0000}"/>
    <cellStyle name="Normal 18 2 8 2 3" xfId="29670" xr:uid="{00000000-0005-0000-0000-0000470D0000}"/>
    <cellStyle name="Normal 18 2 8 3" xfId="9552" xr:uid="{00000000-0005-0000-0000-0000480D0000}"/>
    <cellStyle name="Normal 18 2 8 3 2" xfId="39886" xr:uid="{00000000-0005-0000-0000-0000490D0000}"/>
    <cellStyle name="Normal 18 2 8 3 3" xfId="24653" xr:uid="{00000000-0005-0000-0000-00004A0D0000}"/>
    <cellStyle name="Normal 18 2 8 4" xfId="34873" xr:uid="{00000000-0005-0000-0000-00004B0D0000}"/>
    <cellStyle name="Normal 18 2 8 5" xfId="19640" xr:uid="{00000000-0005-0000-0000-00004C0D0000}"/>
    <cellStyle name="Normal 18 2 9" xfId="11228" xr:uid="{00000000-0005-0000-0000-00004D0D0000}"/>
    <cellStyle name="Normal 18 2 9 2" xfId="41561" xr:uid="{00000000-0005-0000-0000-00004E0D0000}"/>
    <cellStyle name="Normal 18 2 9 3" xfId="26328" xr:uid="{00000000-0005-0000-0000-00004F0D0000}"/>
    <cellStyle name="Normal 19" xfId="132" xr:uid="{00000000-0005-0000-0000-0000500D0000}"/>
    <cellStyle name="Normal 19 2" xfId="837" xr:uid="{00000000-0005-0000-0000-0000510D0000}"/>
    <cellStyle name="Normal 19 2 10" xfId="6208" xr:uid="{00000000-0005-0000-0000-0000520D0000}"/>
    <cellStyle name="Normal 19 2 10 2" xfId="36545" xr:uid="{00000000-0005-0000-0000-0000530D0000}"/>
    <cellStyle name="Normal 19 2 10 3" xfId="21312" xr:uid="{00000000-0005-0000-0000-0000540D0000}"/>
    <cellStyle name="Normal 19 2 11" xfId="31536" xr:uid="{00000000-0005-0000-0000-0000550D0000}"/>
    <cellStyle name="Normal 19 2 12" xfId="16297" xr:uid="{00000000-0005-0000-0000-0000560D0000}"/>
    <cellStyle name="Normal 19 2 2" xfId="1172" xr:uid="{00000000-0005-0000-0000-0000570D0000}"/>
    <cellStyle name="Normal 19 2 2 10" xfId="31588" xr:uid="{00000000-0005-0000-0000-0000580D0000}"/>
    <cellStyle name="Normal 19 2 2 11" xfId="16351" xr:uid="{00000000-0005-0000-0000-0000590D0000}"/>
    <cellStyle name="Normal 19 2 2 2" xfId="1280" xr:uid="{00000000-0005-0000-0000-00005A0D0000}"/>
    <cellStyle name="Normal 19 2 2 2 10" xfId="16455" xr:uid="{00000000-0005-0000-0000-00005B0D0000}"/>
    <cellStyle name="Normal 19 2 2 2 2" xfId="1497" xr:uid="{00000000-0005-0000-0000-00005C0D0000}"/>
    <cellStyle name="Normal 19 2 2 2 2 2" xfId="1918" xr:uid="{00000000-0005-0000-0000-00005D0D0000}"/>
    <cellStyle name="Normal 19 2 2 2 2 2 2" xfId="2757" xr:uid="{00000000-0005-0000-0000-00005E0D0000}"/>
    <cellStyle name="Normal 19 2 2 2 2 2 2 2" xfId="4447" xr:uid="{00000000-0005-0000-0000-00005F0D0000}"/>
    <cellStyle name="Normal 19 2 2 2 2 2 2 2 2" xfId="14520" xr:uid="{00000000-0005-0000-0000-0000600D0000}"/>
    <cellStyle name="Normal 19 2 2 2 2 2 2 2 2 2" xfId="44851" xr:uid="{00000000-0005-0000-0000-0000610D0000}"/>
    <cellStyle name="Normal 19 2 2 2 2 2 2 2 2 3" xfId="29618" xr:uid="{00000000-0005-0000-0000-0000620D0000}"/>
    <cellStyle name="Normal 19 2 2 2 2 2 2 2 3" xfId="9500" xr:uid="{00000000-0005-0000-0000-0000630D0000}"/>
    <cellStyle name="Normal 19 2 2 2 2 2 2 2 3 2" xfId="39834" xr:uid="{00000000-0005-0000-0000-0000640D0000}"/>
    <cellStyle name="Normal 19 2 2 2 2 2 2 2 3 3" xfId="24601" xr:uid="{00000000-0005-0000-0000-0000650D0000}"/>
    <cellStyle name="Normal 19 2 2 2 2 2 2 2 4" xfId="34821" xr:uid="{00000000-0005-0000-0000-0000660D0000}"/>
    <cellStyle name="Normal 19 2 2 2 2 2 2 2 5" xfId="19588" xr:uid="{00000000-0005-0000-0000-0000670D0000}"/>
    <cellStyle name="Normal 19 2 2 2 2 2 2 3" xfId="6139" xr:uid="{00000000-0005-0000-0000-0000680D0000}"/>
    <cellStyle name="Normal 19 2 2 2 2 2 2 3 2" xfId="16191" xr:uid="{00000000-0005-0000-0000-0000690D0000}"/>
    <cellStyle name="Normal 19 2 2 2 2 2 2 3 2 2" xfId="46522" xr:uid="{00000000-0005-0000-0000-00006A0D0000}"/>
    <cellStyle name="Normal 19 2 2 2 2 2 2 3 2 3" xfId="31289" xr:uid="{00000000-0005-0000-0000-00006B0D0000}"/>
    <cellStyle name="Normal 19 2 2 2 2 2 2 3 3" xfId="11171" xr:uid="{00000000-0005-0000-0000-00006C0D0000}"/>
    <cellStyle name="Normal 19 2 2 2 2 2 2 3 3 2" xfId="41505" xr:uid="{00000000-0005-0000-0000-00006D0D0000}"/>
    <cellStyle name="Normal 19 2 2 2 2 2 2 3 3 3" xfId="26272" xr:uid="{00000000-0005-0000-0000-00006E0D0000}"/>
    <cellStyle name="Normal 19 2 2 2 2 2 2 3 4" xfId="36492" xr:uid="{00000000-0005-0000-0000-00006F0D0000}"/>
    <cellStyle name="Normal 19 2 2 2 2 2 2 3 5" xfId="21259" xr:uid="{00000000-0005-0000-0000-0000700D0000}"/>
    <cellStyle name="Normal 19 2 2 2 2 2 2 4" xfId="12849" xr:uid="{00000000-0005-0000-0000-0000710D0000}"/>
    <cellStyle name="Normal 19 2 2 2 2 2 2 4 2" xfId="43180" xr:uid="{00000000-0005-0000-0000-0000720D0000}"/>
    <cellStyle name="Normal 19 2 2 2 2 2 2 4 3" xfId="27947" xr:uid="{00000000-0005-0000-0000-0000730D0000}"/>
    <cellStyle name="Normal 19 2 2 2 2 2 2 5" xfId="7828" xr:uid="{00000000-0005-0000-0000-0000740D0000}"/>
    <cellStyle name="Normal 19 2 2 2 2 2 2 5 2" xfId="38163" xr:uid="{00000000-0005-0000-0000-0000750D0000}"/>
    <cellStyle name="Normal 19 2 2 2 2 2 2 5 3" xfId="22930" xr:uid="{00000000-0005-0000-0000-0000760D0000}"/>
    <cellStyle name="Normal 19 2 2 2 2 2 2 6" xfId="33151" xr:uid="{00000000-0005-0000-0000-0000770D0000}"/>
    <cellStyle name="Normal 19 2 2 2 2 2 2 7" xfId="17917" xr:uid="{00000000-0005-0000-0000-0000780D0000}"/>
    <cellStyle name="Normal 19 2 2 2 2 2 3" xfId="3610" xr:uid="{00000000-0005-0000-0000-0000790D0000}"/>
    <cellStyle name="Normal 19 2 2 2 2 2 3 2" xfId="13684" xr:uid="{00000000-0005-0000-0000-00007A0D0000}"/>
    <cellStyle name="Normal 19 2 2 2 2 2 3 2 2" xfId="44015" xr:uid="{00000000-0005-0000-0000-00007B0D0000}"/>
    <cellStyle name="Normal 19 2 2 2 2 2 3 2 3" xfId="28782" xr:uid="{00000000-0005-0000-0000-00007C0D0000}"/>
    <cellStyle name="Normal 19 2 2 2 2 2 3 3" xfId="8664" xr:uid="{00000000-0005-0000-0000-00007D0D0000}"/>
    <cellStyle name="Normal 19 2 2 2 2 2 3 3 2" xfId="38998" xr:uid="{00000000-0005-0000-0000-00007E0D0000}"/>
    <cellStyle name="Normal 19 2 2 2 2 2 3 3 3" xfId="23765" xr:uid="{00000000-0005-0000-0000-00007F0D0000}"/>
    <cellStyle name="Normal 19 2 2 2 2 2 3 4" xfId="33985" xr:uid="{00000000-0005-0000-0000-0000800D0000}"/>
    <cellStyle name="Normal 19 2 2 2 2 2 3 5" xfId="18752" xr:uid="{00000000-0005-0000-0000-0000810D0000}"/>
    <cellStyle name="Normal 19 2 2 2 2 2 4" xfId="5303" xr:uid="{00000000-0005-0000-0000-0000820D0000}"/>
    <cellStyle name="Normal 19 2 2 2 2 2 4 2" xfId="15355" xr:uid="{00000000-0005-0000-0000-0000830D0000}"/>
    <cellStyle name="Normal 19 2 2 2 2 2 4 2 2" xfId="45686" xr:uid="{00000000-0005-0000-0000-0000840D0000}"/>
    <cellStyle name="Normal 19 2 2 2 2 2 4 2 3" xfId="30453" xr:uid="{00000000-0005-0000-0000-0000850D0000}"/>
    <cellStyle name="Normal 19 2 2 2 2 2 4 3" xfId="10335" xr:uid="{00000000-0005-0000-0000-0000860D0000}"/>
    <cellStyle name="Normal 19 2 2 2 2 2 4 3 2" xfId="40669" xr:uid="{00000000-0005-0000-0000-0000870D0000}"/>
    <cellStyle name="Normal 19 2 2 2 2 2 4 3 3" xfId="25436" xr:uid="{00000000-0005-0000-0000-0000880D0000}"/>
    <cellStyle name="Normal 19 2 2 2 2 2 4 4" xfId="35656" xr:uid="{00000000-0005-0000-0000-0000890D0000}"/>
    <cellStyle name="Normal 19 2 2 2 2 2 4 5" xfId="20423" xr:uid="{00000000-0005-0000-0000-00008A0D0000}"/>
    <cellStyle name="Normal 19 2 2 2 2 2 5" xfId="12013" xr:uid="{00000000-0005-0000-0000-00008B0D0000}"/>
    <cellStyle name="Normal 19 2 2 2 2 2 5 2" xfId="42344" xr:uid="{00000000-0005-0000-0000-00008C0D0000}"/>
    <cellStyle name="Normal 19 2 2 2 2 2 5 3" xfId="27111" xr:uid="{00000000-0005-0000-0000-00008D0D0000}"/>
    <cellStyle name="Normal 19 2 2 2 2 2 6" xfId="6992" xr:uid="{00000000-0005-0000-0000-00008E0D0000}"/>
    <cellStyle name="Normal 19 2 2 2 2 2 6 2" xfId="37327" xr:uid="{00000000-0005-0000-0000-00008F0D0000}"/>
    <cellStyle name="Normal 19 2 2 2 2 2 6 3" xfId="22094" xr:uid="{00000000-0005-0000-0000-0000900D0000}"/>
    <cellStyle name="Normal 19 2 2 2 2 2 7" xfId="32315" xr:uid="{00000000-0005-0000-0000-0000910D0000}"/>
    <cellStyle name="Normal 19 2 2 2 2 2 8" xfId="17081" xr:uid="{00000000-0005-0000-0000-0000920D0000}"/>
    <cellStyle name="Normal 19 2 2 2 2 3" xfId="2339" xr:uid="{00000000-0005-0000-0000-0000930D0000}"/>
    <cellStyle name="Normal 19 2 2 2 2 3 2" xfId="4029" xr:uid="{00000000-0005-0000-0000-0000940D0000}"/>
    <cellStyle name="Normal 19 2 2 2 2 3 2 2" xfId="14102" xr:uid="{00000000-0005-0000-0000-0000950D0000}"/>
    <cellStyle name="Normal 19 2 2 2 2 3 2 2 2" xfId="44433" xr:uid="{00000000-0005-0000-0000-0000960D0000}"/>
    <cellStyle name="Normal 19 2 2 2 2 3 2 2 3" xfId="29200" xr:uid="{00000000-0005-0000-0000-0000970D0000}"/>
    <cellStyle name="Normal 19 2 2 2 2 3 2 3" xfId="9082" xr:uid="{00000000-0005-0000-0000-0000980D0000}"/>
    <cellStyle name="Normal 19 2 2 2 2 3 2 3 2" xfId="39416" xr:uid="{00000000-0005-0000-0000-0000990D0000}"/>
    <cellStyle name="Normal 19 2 2 2 2 3 2 3 3" xfId="24183" xr:uid="{00000000-0005-0000-0000-00009A0D0000}"/>
    <cellStyle name="Normal 19 2 2 2 2 3 2 4" xfId="34403" xr:uid="{00000000-0005-0000-0000-00009B0D0000}"/>
    <cellStyle name="Normal 19 2 2 2 2 3 2 5" xfId="19170" xr:uid="{00000000-0005-0000-0000-00009C0D0000}"/>
    <cellStyle name="Normal 19 2 2 2 2 3 3" xfId="5721" xr:uid="{00000000-0005-0000-0000-00009D0D0000}"/>
    <cellStyle name="Normal 19 2 2 2 2 3 3 2" xfId="15773" xr:uid="{00000000-0005-0000-0000-00009E0D0000}"/>
    <cellStyle name="Normal 19 2 2 2 2 3 3 2 2" xfId="46104" xr:uid="{00000000-0005-0000-0000-00009F0D0000}"/>
    <cellStyle name="Normal 19 2 2 2 2 3 3 2 3" xfId="30871" xr:uid="{00000000-0005-0000-0000-0000A00D0000}"/>
    <cellStyle name="Normal 19 2 2 2 2 3 3 3" xfId="10753" xr:uid="{00000000-0005-0000-0000-0000A10D0000}"/>
    <cellStyle name="Normal 19 2 2 2 2 3 3 3 2" xfId="41087" xr:uid="{00000000-0005-0000-0000-0000A20D0000}"/>
    <cellStyle name="Normal 19 2 2 2 2 3 3 3 3" xfId="25854" xr:uid="{00000000-0005-0000-0000-0000A30D0000}"/>
    <cellStyle name="Normal 19 2 2 2 2 3 3 4" xfId="36074" xr:uid="{00000000-0005-0000-0000-0000A40D0000}"/>
    <cellStyle name="Normal 19 2 2 2 2 3 3 5" xfId="20841" xr:uid="{00000000-0005-0000-0000-0000A50D0000}"/>
    <cellStyle name="Normal 19 2 2 2 2 3 4" xfId="12431" xr:uid="{00000000-0005-0000-0000-0000A60D0000}"/>
    <cellStyle name="Normal 19 2 2 2 2 3 4 2" xfId="42762" xr:uid="{00000000-0005-0000-0000-0000A70D0000}"/>
    <cellStyle name="Normal 19 2 2 2 2 3 4 3" xfId="27529" xr:uid="{00000000-0005-0000-0000-0000A80D0000}"/>
    <cellStyle name="Normal 19 2 2 2 2 3 5" xfId="7410" xr:uid="{00000000-0005-0000-0000-0000A90D0000}"/>
    <cellStyle name="Normal 19 2 2 2 2 3 5 2" xfId="37745" xr:uid="{00000000-0005-0000-0000-0000AA0D0000}"/>
    <cellStyle name="Normal 19 2 2 2 2 3 5 3" xfId="22512" xr:uid="{00000000-0005-0000-0000-0000AB0D0000}"/>
    <cellStyle name="Normal 19 2 2 2 2 3 6" xfId="32733" xr:uid="{00000000-0005-0000-0000-0000AC0D0000}"/>
    <cellStyle name="Normal 19 2 2 2 2 3 7" xfId="17499" xr:uid="{00000000-0005-0000-0000-0000AD0D0000}"/>
    <cellStyle name="Normal 19 2 2 2 2 4" xfId="3192" xr:uid="{00000000-0005-0000-0000-0000AE0D0000}"/>
    <cellStyle name="Normal 19 2 2 2 2 4 2" xfId="13266" xr:uid="{00000000-0005-0000-0000-0000AF0D0000}"/>
    <cellStyle name="Normal 19 2 2 2 2 4 2 2" xfId="43597" xr:uid="{00000000-0005-0000-0000-0000B00D0000}"/>
    <cellStyle name="Normal 19 2 2 2 2 4 2 3" xfId="28364" xr:uid="{00000000-0005-0000-0000-0000B10D0000}"/>
    <cellStyle name="Normal 19 2 2 2 2 4 3" xfId="8246" xr:uid="{00000000-0005-0000-0000-0000B20D0000}"/>
    <cellStyle name="Normal 19 2 2 2 2 4 3 2" xfId="38580" xr:uid="{00000000-0005-0000-0000-0000B30D0000}"/>
    <cellStyle name="Normal 19 2 2 2 2 4 3 3" xfId="23347" xr:uid="{00000000-0005-0000-0000-0000B40D0000}"/>
    <cellStyle name="Normal 19 2 2 2 2 4 4" xfId="33567" xr:uid="{00000000-0005-0000-0000-0000B50D0000}"/>
    <cellStyle name="Normal 19 2 2 2 2 4 5" xfId="18334" xr:uid="{00000000-0005-0000-0000-0000B60D0000}"/>
    <cellStyle name="Normal 19 2 2 2 2 5" xfId="4885" xr:uid="{00000000-0005-0000-0000-0000B70D0000}"/>
    <cellStyle name="Normal 19 2 2 2 2 5 2" xfId="14937" xr:uid="{00000000-0005-0000-0000-0000B80D0000}"/>
    <cellStyle name="Normal 19 2 2 2 2 5 2 2" xfId="45268" xr:uid="{00000000-0005-0000-0000-0000B90D0000}"/>
    <cellStyle name="Normal 19 2 2 2 2 5 2 3" xfId="30035" xr:uid="{00000000-0005-0000-0000-0000BA0D0000}"/>
    <cellStyle name="Normal 19 2 2 2 2 5 3" xfId="9917" xr:uid="{00000000-0005-0000-0000-0000BB0D0000}"/>
    <cellStyle name="Normal 19 2 2 2 2 5 3 2" xfId="40251" xr:uid="{00000000-0005-0000-0000-0000BC0D0000}"/>
    <cellStyle name="Normal 19 2 2 2 2 5 3 3" xfId="25018" xr:uid="{00000000-0005-0000-0000-0000BD0D0000}"/>
    <cellStyle name="Normal 19 2 2 2 2 5 4" xfId="35238" xr:uid="{00000000-0005-0000-0000-0000BE0D0000}"/>
    <cellStyle name="Normal 19 2 2 2 2 5 5" xfId="20005" xr:uid="{00000000-0005-0000-0000-0000BF0D0000}"/>
    <cellStyle name="Normal 19 2 2 2 2 6" xfId="11595" xr:uid="{00000000-0005-0000-0000-0000C00D0000}"/>
    <cellStyle name="Normal 19 2 2 2 2 6 2" xfId="41926" xr:uid="{00000000-0005-0000-0000-0000C10D0000}"/>
    <cellStyle name="Normal 19 2 2 2 2 6 3" xfId="26693" xr:uid="{00000000-0005-0000-0000-0000C20D0000}"/>
    <cellStyle name="Normal 19 2 2 2 2 7" xfId="6574" xr:uid="{00000000-0005-0000-0000-0000C30D0000}"/>
    <cellStyle name="Normal 19 2 2 2 2 7 2" xfId="36909" xr:uid="{00000000-0005-0000-0000-0000C40D0000}"/>
    <cellStyle name="Normal 19 2 2 2 2 7 3" xfId="21676" xr:uid="{00000000-0005-0000-0000-0000C50D0000}"/>
    <cellStyle name="Normal 19 2 2 2 2 8" xfId="31897" xr:uid="{00000000-0005-0000-0000-0000C60D0000}"/>
    <cellStyle name="Normal 19 2 2 2 2 9" xfId="16663" xr:uid="{00000000-0005-0000-0000-0000C70D0000}"/>
    <cellStyle name="Normal 19 2 2 2 3" xfId="1710" xr:uid="{00000000-0005-0000-0000-0000C80D0000}"/>
    <cellStyle name="Normal 19 2 2 2 3 2" xfId="2549" xr:uid="{00000000-0005-0000-0000-0000C90D0000}"/>
    <cellStyle name="Normal 19 2 2 2 3 2 2" xfId="4239" xr:uid="{00000000-0005-0000-0000-0000CA0D0000}"/>
    <cellStyle name="Normal 19 2 2 2 3 2 2 2" xfId="14312" xr:uid="{00000000-0005-0000-0000-0000CB0D0000}"/>
    <cellStyle name="Normal 19 2 2 2 3 2 2 2 2" xfId="44643" xr:uid="{00000000-0005-0000-0000-0000CC0D0000}"/>
    <cellStyle name="Normal 19 2 2 2 3 2 2 2 3" xfId="29410" xr:uid="{00000000-0005-0000-0000-0000CD0D0000}"/>
    <cellStyle name="Normal 19 2 2 2 3 2 2 3" xfId="9292" xr:uid="{00000000-0005-0000-0000-0000CE0D0000}"/>
    <cellStyle name="Normal 19 2 2 2 3 2 2 3 2" xfId="39626" xr:uid="{00000000-0005-0000-0000-0000CF0D0000}"/>
    <cellStyle name="Normal 19 2 2 2 3 2 2 3 3" xfId="24393" xr:uid="{00000000-0005-0000-0000-0000D00D0000}"/>
    <cellStyle name="Normal 19 2 2 2 3 2 2 4" xfId="34613" xr:uid="{00000000-0005-0000-0000-0000D10D0000}"/>
    <cellStyle name="Normal 19 2 2 2 3 2 2 5" xfId="19380" xr:uid="{00000000-0005-0000-0000-0000D20D0000}"/>
    <cellStyle name="Normal 19 2 2 2 3 2 3" xfId="5931" xr:uid="{00000000-0005-0000-0000-0000D30D0000}"/>
    <cellStyle name="Normal 19 2 2 2 3 2 3 2" xfId="15983" xr:uid="{00000000-0005-0000-0000-0000D40D0000}"/>
    <cellStyle name="Normal 19 2 2 2 3 2 3 2 2" xfId="46314" xr:uid="{00000000-0005-0000-0000-0000D50D0000}"/>
    <cellStyle name="Normal 19 2 2 2 3 2 3 2 3" xfId="31081" xr:uid="{00000000-0005-0000-0000-0000D60D0000}"/>
    <cellStyle name="Normal 19 2 2 2 3 2 3 3" xfId="10963" xr:uid="{00000000-0005-0000-0000-0000D70D0000}"/>
    <cellStyle name="Normal 19 2 2 2 3 2 3 3 2" xfId="41297" xr:uid="{00000000-0005-0000-0000-0000D80D0000}"/>
    <cellStyle name="Normal 19 2 2 2 3 2 3 3 3" xfId="26064" xr:uid="{00000000-0005-0000-0000-0000D90D0000}"/>
    <cellStyle name="Normal 19 2 2 2 3 2 3 4" xfId="36284" xr:uid="{00000000-0005-0000-0000-0000DA0D0000}"/>
    <cellStyle name="Normal 19 2 2 2 3 2 3 5" xfId="21051" xr:uid="{00000000-0005-0000-0000-0000DB0D0000}"/>
    <cellStyle name="Normal 19 2 2 2 3 2 4" xfId="12641" xr:uid="{00000000-0005-0000-0000-0000DC0D0000}"/>
    <cellStyle name="Normal 19 2 2 2 3 2 4 2" xfId="42972" xr:uid="{00000000-0005-0000-0000-0000DD0D0000}"/>
    <cellStyle name="Normal 19 2 2 2 3 2 4 3" xfId="27739" xr:uid="{00000000-0005-0000-0000-0000DE0D0000}"/>
    <cellStyle name="Normal 19 2 2 2 3 2 5" xfId="7620" xr:uid="{00000000-0005-0000-0000-0000DF0D0000}"/>
    <cellStyle name="Normal 19 2 2 2 3 2 5 2" xfId="37955" xr:uid="{00000000-0005-0000-0000-0000E00D0000}"/>
    <cellStyle name="Normal 19 2 2 2 3 2 5 3" xfId="22722" xr:uid="{00000000-0005-0000-0000-0000E10D0000}"/>
    <cellStyle name="Normal 19 2 2 2 3 2 6" xfId="32943" xr:uid="{00000000-0005-0000-0000-0000E20D0000}"/>
    <cellStyle name="Normal 19 2 2 2 3 2 7" xfId="17709" xr:uid="{00000000-0005-0000-0000-0000E30D0000}"/>
    <cellStyle name="Normal 19 2 2 2 3 3" xfId="3402" xr:uid="{00000000-0005-0000-0000-0000E40D0000}"/>
    <cellStyle name="Normal 19 2 2 2 3 3 2" xfId="13476" xr:uid="{00000000-0005-0000-0000-0000E50D0000}"/>
    <cellStyle name="Normal 19 2 2 2 3 3 2 2" xfId="43807" xr:uid="{00000000-0005-0000-0000-0000E60D0000}"/>
    <cellStyle name="Normal 19 2 2 2 3 3 2 3" xfId="28574" xr:uid="{00000000-0005-0000-0000-0000E70D0000}"/>
    <cellStyle name="Normal 19 2 2 2 3 3 3" xfId="8456" xr:uid="{00000000-0005-0000-0000-0000E80D0000}"/>
    <cellStyle name="Normal 19 2 2 2 3 3 3 2" xfId="38790" xr:uid="{00000000-0005-0000-0000-0000E90D0000}"/>
    <cellStyle name="Normal 19 2 2 2 3 3 3 3" xfId="23557" xr:uid="{00000000-0005-0000-0000-0000EA0D0000}"/>
    <cellStyle name="Normal 19 2 2 2 3 3 4" xfId="33777" xr:uid="{00000000-0005-0000-0000-0000EB0D0000}"/>
    <cellStyle name="Normal 19 2 2 2 3 3 5" xfId="18544" xr:uid="{00000000-0005-0000-0000-0000EC0D0000}"/>
    <cellStyle name="Normal 19 2 2 2 3 4" xfId="5095" xr:uid="{00000000-0005-0000-0000-0000ED0D0000}"/>
    <cellStyle name="Normal 19 2 2 2 3 4 2" xfId="15147" xr:uid="{00000000-0005-0000-0000-0000EE0D0000}"/>
    <cellStyle name="Normal 19 2 2 2 3 4 2 2" xfId="45478" xr:uid="{00000000-0005-0000-0000-0000EF0D0000}"/>
    <cellStyle name="Normal 19 2 2 2 3 4 2 3" xfId="30245" xr:uid="{00000000-0005-0000-0000-0000F00D0000}"/>
    <cellStyle name="Normal 19 2 2 2 3 4 3" xfId="10127" xr:uid="{00000000-0005-0000-0000-0000F10D0000}"/>
    <cellStyle name="Normal 19 2 2 2 3 4 3 2" xfId="40461" xr:uid="{00000000-0005-0000-0000-0000F20D0000}"/>
    <cellStyle name="Normal 19 2 2 2 3 4 3 3" xfId="25228" xr:uid="{00000000-0005-0000-0000-0000F30D0000}"/>
    <cellStyle name="Normal 19 2 2 2 3 4 4" xfId="35448" xr:uid="{00000000-0005-0000-0000-0000F40D0000}"/>
    <cellStyle name="Normal 19 2 2 2 3 4 5" xfId="20215" xr:uid="{00000000-0005-0000-0000-0000F50D0000}"/>
    <cellStyle name="Normal 19 2 2 2 3 5" xfId="11805" xr:uid="{00000000-0005-0000-0000-0000F60D0000}"/>
    <cellStyle name="Normal 19 2 2 2 3 5 2" xfId="42136" xr:uid="{00000000-0005-0000-0000-0000F70D0000}"/>
    <cellStyle name="Normal 19 2 2 2 3 5 3" xfId="26903" xr:uid="{00000000-0005-0000-0000-0000F80D0000}"/>
    <cellStyle name="Normal 19 2 2 2 3 6" xfId="6784" xr:uid="{00000000-0005-0000-0000-0000F90D0000}"/>
    <cellStyle name="Normal 19 2 2 2 3 6 2" xfId="37119" xr:uid="{00000000-0005-0000-0000-0000FA0D0000}"/>
    <cellStyle name="Normal 19 2 2 2 3 6 3" xfId="21886" xr:uid="{00000000-0005-0000-0000-0000FB0D0000}"/>
    <cellStyle name="Normal 19 2 2 2 3 7" xfId="32107" xr:uid="{00000000-0005-0000-0000-0000FC0D0000}"/>
    <cellStyle name="Normal 19 2 2 2 3 8" xfId="16873" xr:uid="{00000000-0005-0000-0000-0000FD0D0000}"/>
    <cellStyle name="Normal 19 2 2 2 4" xfId="2131" xr:uid="{00000000-0005-0000-0000-0000FE0D0000}"/>
    <cellStyle name="Normal 19 2 2 2 4 2" xfId="3821" xr:uid="{00000000-0005-0000-0000-0000FF0D0000}"/>
    <cellStyle name="Normal 19 2 2 2 4 2 2" xfId="13894" xr:uid="{00000000-0005-0000-0000-0000000E0000}"/>
    <cellStyle name="Normal 19 2 2 2 4 2 2 2" xfId="44225" xr:uid="{00000000-0005-0000-0000-0000010E0000}"/>
    <cellStyle name="Normal 19 2 2 2 4 2 2 3" xfId="28992" xr:uid="{00000000-0005-0000-0000-0000020E0000}"/>
    <cellStyle name="Normal 19 2 2 2 4 2 3" xfId="8874" xr:uid="{00000000-0005-0000-0000-0000030E0000}"/>
    <cellStyle name="Normal 19 2 2 2 4 2 3 2" xfId="39208" xr:uid="{00000000-0005-0000-0000-0000040E0000}"/>
    <cellStyle name="Normal 19 2 2 2 4 2 3 3" xfId="23975" xr:uid="{00000000-0005-0000-0000-0000050E0000}"/>
    <cellStyle name="Normal 19 2 2 2 4 2 4" xfId="34195" xr:uid="{00000000-0005-0000-0000-0000060E0000}"/>
    <cellStyle name="Normal 19 2 2 2 4 2 5" xfId="18962" xr:uid="{00000000-0005-0000-0000-0000070E0000}"/>
    <cellStyle name="Normal 19 2 2 2 4 3" xfId="5513" xr:uid="{00000000-0005-0000-0000-0000080E0000}"/>
    <cellStyle name="Normal 19 2 2 2 4 3 2" xfId="15565" xr:uid="{00000000-0005-0000-0000-0000090E0000}"/>
    <cellStyle name="Normal 19 2 2 2 4 3 2 2" xfId="45896" xr:uid="{00000000-0005-0000-0000-00000A0E0000}"/>
    <cellStyle name="Normal 19 2 2 2 4 3 2 3" xfId="30663" xr:uid="{00000000-0005-0000-0000-00000B0E0000}"/>
    <cellStyle name="Normal 19 2 2 2 4 3 3" xfId="10545" xr:uid="{00000000-0005-0000-0000-00000C0E0000}"/>
    <cellStyle name="Normal 19 2 2 2 4 3 3 2" xfId="40879" xr:uid="{00000000-0005-0000-0000-00000D0E0000}"/>
    <cellStyle name="Normal 19 2 2 2 4 3 3 3" xfId="25646" xr:uid="{00000000-0005-0000-0000-00000E0E0000}"/>
    <cellStyle name="Normal 19 2 2 2 4 3 4" xfId="35866" xr:uid="{00000000-0005-0000-0000-00000F0E0000}"/>
    <cellStyle name="Normal 19 2 2 2 4 3 5" xfId="20633" xr:uid="{00000000-0005-0000-0000-0000100E0000}"/>
    <cellStyle name="Normal 19 2 2 2 4 4" xfId="12223" xr:uid="{00000000-0005-0000-0000-0000110E0000}"/>
    <cellStyle name="Normal 19 2 2 2 4 4 2" xfId="42554" xr:uid="{00000000-0005-0000-0000-0000120E0000}"/>
    <cellStyle name="Normal 19 2 2 2 4 4 3" xfId="27321" xr:uid="{00000000-0005-0000-0000-0000130E0000}"/>
    <cellStyle name="Normal 19 2 2 2 4 5" xfId="7202" xr:uid="{00000000-0005-0000-0000-0000140E0000}"/>
    <cellStyle name="Normal 19 2 2 2 4 5 2" xfId="37537" xr:uid="{00000000-0005-0000-0000-0000150E0000}"/>
    <cellStyle name="Normal 19 2 2 2 4 5 3" xfId="22304" xr:uid="{00000000-0005-0000-0000-0000160E0000}"/>
    <cellStyle name="Normal 19 2 2 2 4 6" xfId="32525" xr:uid="{00000000-0005-0000-0000-0000170E0000}"/>
    <cellStyle name="Normal 19 2 2 2 4 7" xfId="17291" xr:uid="{00000000-0005-0000-0000-0000180E0000}"/>
    <cellStyle name="Normal 19 2 2 2 5" xfId="2984" xr:uid="{00000000-0005-0000-0000-0000190E0000}"/>
    <cellStyle name="Normal 19 2 2 2 5 2" xfId="13058" xr:uid="{00000000-0005-0000-0000-00001A0E0000}"/>
    <cellStyle name="Normal 19 2 2 2 5 2 2" xfId="43389" xr:uid="{00000000-0005-0000-0000-00001B0E0000}"/>
    <cellStyle name="Normal 19 2 2 2 5 2 3" xfId="28156" xr:uid="{00000000-0005-0000-0000-00001C0E0000}"/>
    <cellStyle name="Normal 19 2 2 2 5 3" xfId="8038" xr:uid="{00000000-0005-0000-0000-00001D0E0000}"/>
    <cellStyle name="Normal 19 2 2 2 5 3 2" xfId="38372" xr:uid="{00000000-0005-0000-0000-00001E0E0000}"/>
    <cellStyle name="Normal 19 2 2 2 5 3 3" xfId="23139" xr:uid="{00000000-0005-0000-0000-00001F0E0000}"/>
    <cellStyle name="Normal 19 2 2 2 5 4" xfId="33359" xr:uid="{00000000-0005-0000-0000-0000200E0000}"/>
    <cellStyle name="Normal 19 2 2 2 5 5" xfId="18126" xr:uid="{00000000-0005-0000-0000-0000210E0000}"/>
    <cellStyle name="Normal 19 2 2 2 6" xfId="4677" xr:uid="{00000000-0005-0000-0000-0000220E0000}"/>
    <cellStyle name="Normal 19 2 2 2 6 2" xfId="14729" xr:uid="{00000000-0005-0000-0000-0000230E0000}"/>
    <cellStyle name="Normal 19 2 2 2 6 2 2" xfId="45060" xr:uid="{00000000-0005-0000-0000-0000240E0000}"/>
    <cellStyle name="Normal 19 2 2 2 6 2 3" xfId="29827" xr:uid="{00000000-0005-0000-0000-0000250E0000}"/>
    <cellStyle name="Normal 19 2 2 2 6 3" xfId="9709" xr:uid="{00000000-0005-0000-0000-0000260E0000}"/>
    <cellStyle name="Normal 19 2 2 2 6 3 2" xfId="40043" xr:uid="{00000000-0005-0000-0000-0000270E0000}"/>
    <cellStyle name="Normal 19 2 2 2 6 3 3" xfId="24810" xr:uid="{00000000-0005-0000-0000-0000280E0000}"/>
    <cellStyle name="Normal 19 2 2 2 6 4" xfId="35030" xr:uid="{00000000-0005-0000-0000-0000290E0000}"/>
    <cellStyle name="Normal 19 2 2 2 6 5" xfId="19797" xr:uid="{00000000-0005-0000-0000-00002A0E0000}"/>
    <cellStyle name="Normal 19 2 2 2 7" xfId="11387" xr:uid="{00000000-0005-0000-0000-00002B0E0000}"/>
    <cellStyle name="Normal 19 2 2 2 7 2" xfId="41718" xr:uid="{00000000-0005-0000-0000-00002C0E0000}"/>
    <cellStyle name="Normal 19 2 2 2 7 3" xfId="26485" xr:uid="{00000000-0005-0000-0000-00002D0E0000}"/>
    <cellStyle name="Normal 19 2 2 2 8" xfId="6366" xr:uid="{00000000-0005-0000-0000-00002E0E0000}"/>
    <cellStyle name="Normal 19 2 2 2 8 2" xfId="36701" xr:uid="{00000000-0005-0000-0000-00002F0E0000}"/>
    <cellStyle name="Normal 19 2 2 2 8 3" xfId="21468" xr:uid="{00000000-0005-0000-0000-0000300E0000}"/>
    <cellStyle name="Normal 19 2 2 2 9" xfId="31689" xr:uid="{00000000-0005-0000-0000-0000310E0000}"/>
    <cellStyle name="Normal 19 2 2 3" xfId="1393" xr:uid="{00000000-0005-0000-0000-0000320E0000}"/>
    <cellStyle name="Normal 19 2 2 3 2" xfId="1814" xr:uid="{00000000-0005-0000-0000-0000330E0000}"/>
    <cellStyle name="Normal 19 2 2 3 2 2" xfId="2653" xr:uid="{00000000-0005-0000-0000-0000340E0000}"/>
    <cellStyle name="Normal 19 2 2 3 2 2 2" xfId="4343" xr:uid="{00000000-0005-0000-0000-0000350E0000}"/>
    <cellStyle name="Normal 19 2 2 3 2 2 2 2" xfId="14416" xr:uid="{00000000-0005-0000-0000-0000360E0000}"/>
    <cellStyle name="Normal 19 2 2 3 2 2 2 2 2" xfId="44747" xr:uid="{00000000-0005-0000-0000-0000370E0000}"/>
    <cellStyle name="Normal 19 2 2 3 2 2 2 2 3" xfId="29514" xr:uid="{00000000-0005-0000-0000-0000380E0000}"/>
    <cellStyle name="Normal 19 2 2 3 2 2 2 3" xfId="9396" xr:uid="{00000000-0005-0000-0000-0000390E0000}"/>
    <cellStyle name="Normal 19 2 2 3 2 2 2 3 2" xfId="39730" xr:uid="{00000000-0005-0000-0000-00003A0E0000}"/>
    <cellStyle name="Normal 19 2 2 3 2 2 2 3 3" xfId="24497" xr:uid="{00000000-0005-0000-0000-00003B0E0000}"/>
    <cellStyle name="Normal 19 2 2 3 2 2 2 4" xfId="34717" xr:uid="{00000000-0005-0000-0000-00003C0E0000}"/>
    <cellStyle name="Normal 19 2 2 3 2 2 2 5" xfId="19484" xr:uid="{00000000-0005-0000-0000-00003D0E0000}"/>
    <cellStyle name="Normal 19 2 2 3 2 2 3" xfId="6035" xr:uid="{00000000-0005-0000-0000-00003E0E0000}"/>
    <cellStyle name="Normal 19 2 2 3 2 2 3 2" xfId="16087" xr:uid="{00000000-0005-0000-0000-00003F0E0000}"/>
    <cellStyle name="Normal 19 2 2 3 2 2 3 2 2" xfId="46418" xr:uid="{00000000-0005-0000-0000-0000400E0000}"/>
    <cellStyle name="Normal 19 2 2 3 2 2 3 2 3" xfId="31185" xr:uid="{00000000-0005-0000-0000-0000410E0000}"/>
    <cellStyle name="Normal 19 2 2 3 2 2 3 3" xfId="11067" xr:uid="{00000000-0005-0000-0000-0000420E0000}"/>
    <cellStyle name="Normal 19 2 2 3 2 2 3 3 2" xfId="41401" xr:uid="{00000000-0005-0000-0000-0000430E0000}"/>
    <cellStyle name="Normal 19 2 2 3 2 2 3 3 3" xfId="26168" xr:uid="{00000000-0005-0000-0000-0000440E0000}"/>
    <cellStyle name="Normal 19 2 2 3 2 2 3 4" xfId="36388" xr:uid="{00000000-0005-0000-0000-0000450E0000}"/>
    <cellStyle name="Normal 19 2 2 3 2 2 3 5" xfId="21155" xr:uid="{00000000-0005-0000-0000-0000460E0000}"/>
    <cellStyle name="Normal 19 2 2 3 2 2 4" xfId="12745" xr:uid="{00000000-0005-0000-0000-0000470E0000}"/>
    <cellStyle name="Normal 19 2 2 3 2 2 4 2" xfId="43076" xr:uid="{00000000-0005-0000-0000-0000480E0000}"/>
    <cellStyle name="Normal 19 2 2 3 2 2 4 3" xfId="27843" xr:uid="{00000000-0005-0000-0000-0000490E0000}"/>
    <cellStyle name="Normal 19 2 2 3 2 2 5" xfId="7724" xr:uid="{00000000-0005-0000-0000-00004A0E0000}"/>
    <cellStyle name="Normal 19 2 2 3 2 2 5 2" xfId="38059" xr:uid="{00000000-0005-0000-0000-00004B0E0000}"/>
    <cellStyle name="Normal 19 2 2 3 2 2 5 3" xfId="22826" xr:uid="{00000000-0005-0000-0000-00004C0E0000}"/>
    <cellStyle name="Normal 19 2 2 3 2 2 6" xfId="33047" xr:uid="{00000000-0005-0000-0000-00004D0E0000}"/>
    <cellStyle name="Normal 19 2 2 3 2 2 7" xfId="17813" xr:uid="{00000000-0005-0000-0000-00004E0E0000}"/>
    <cellStyle name="Normal 19 2 2 3 2 3" xfId="3506" xr:uid="{00000000-0005-0000-0000-00004F0E0000}"/>
    <cellStyle name="Normal 19 2 2 3 2 3 2" xfId="13580" xr:uid="{00000000-0005-0000-0000-0000500E0000}"/>
    <cellStyle name="Normal 19 2 2 3 2 3 2 2" xfId="43911" xr:uid="{00000000-0005-0000-0000-0000510E0000}"/>
    <cellStyle name="Normal 19 2 2 3 2 3 2 3" xfId="28678" xr:uid="{00000000-0005-0000-0000-0000520E0000}"/>
    <cellStyle name="Normal 19 2 2 3 2 3 3" xfId="8560" xr:uid="{00000000-0005-0000-0000-0000530E0000}"/>
    <cellStyle name="Normal 19 2 2 3 2 3 3 2" xfId="38894" xr:uid="{00000000-0005-0000-0000-0000540E0000}"/>
    <cellStyle name="Normal 19 2 2 3 2 3 3 3" xfId="23661" xr:uid="{00000000-0005-0000-0000-0000550E0000}"/>
    <cellStyle name="Normal 19 2 2 3 2 3 4" xfId="33881" xr:uid="{00000000-0005-0000-0000-0000560E0000}"/>
    <cellStyle name="Normal 19 2 2 3 2 3 5" xfId="18648" xr:uid="{00000000-0005-0000-0000-0000570E0000}"/>
    <cellStyle name="Normal 19 2 2 3 2 4" xfId="5199" xr:uid="{00000000-0005-0000-0000-0000580E0000}"/>
    <cellStyle name="Normal 19 2 2 3 2 4 2" xfId="15251" xr:uid="{00000000-0005-0000-0000-0000590E0000}"/>
    <cellStyle name="Normal 19 2 2 3 2 4 2 2" xfId="45582" xr:uid="{00000000-0005-0000-0000-00005A0E0000}"/>
    <cellStyle name="Normal 19 2 2 3 2 4 2 3" xfId="30349" xr:uid="{00000000-0005-0000-0000-00005B0E0000}"/>
    <cellStyle name="Normal 19 2 2 3 2 4 3" xfId="10231" xr:uid="{00000000-0005-0000-0000-00005C0E0000}"/>
    <cellStyle name="Normal 19 2 2 3 2 4 3 2" xfId="40565" xr:uid="{00000000-0005-0000-0000-00005D0E0000}"/>
    <cellStyle name="Normal 19 2 2 3 2 4 3 3" xfId="25332" xr:uid="{00000000-0005-0000-0000-00005E0E0000}"/>
    <cellStyle name="Normal 19 2 2 3 2 4 4" xfId="35552" xr:uid="{00000000-0005-0000-0000-00005F0E0000}"/>
    <cellStyle name="Normal 19 2 2 3 2 4 5" xfId="20319" xr:uid="{00000000-0005-0000-0000-0000600E0000}"/>
    <cellStyle name="Normal 19 2 2 3 2 5" xfId="11909" xr:uid="{00000000-0005-0000-0000-0000610E0000}"/>
    <cellStyle name="Normal 19 2 2 3 2 5 2" xfId="42240" xr:uid="{00000000-0005-0000-0000-0000620E0000}"/>
    <cellStyle name="Normal 19 2 2 3 2 5 3" xfId="27007" xr:uid="{00000000-0005-0000-0000-0000630E0000}"/>
    <cellStyle name="Normal 19 2 2 3 2 6" xfId="6888" xr:uid="{00000000-0005-0000-0000-0000640E0000}"/>
    <cellStyle name="Normal 19 2 2 3 2 6 2" xfId="37223" xr:uid="{00000000-0005-0000-0000-0000650E0000}"/>
    <cellStyle name="Normal 19 2 2 3 2 6 3" xfId="21990" xr:uid="{00000000-0005-0000-0000-0000660E0000}"/>
    <cellStyle name="Normal 19 2 2 3 2 7" xfId="32211" xr:uid="{00000000-0005-0000-0000-0000670E0000}"/>
    <cellStyle name="Normal 19 2 2 3 2 8" xfId="16977" xr:uid="{00000000-0005-0000-0000-0000680E0000}"/>
    <cellStyle name="Normal 19 2 2 3 3" xfId="2235" xr:uid="{00000000-0005-0000-0000-0000690E0000}"/>
    <cellStyle name="Normal 19 2 2 3 3 2" xfId="3925" xr:uid="{00000000-0005-0000-0000-00006A0E0000}"/>
    <cellStyle name="Normal 19 2 2 3 3 2 2" xfId="13998" xr:uid="{00000000-0005-0000-0000-00006B0E0000}"/>
    <cellStyle name="Normal 19 2 2 3 3 2 2 2" xfId="44329" xr:uid="{00000000-0005-0000-0000-00006C0E0000}"/>
    <cellStyle name="Normal 19 2 2 3 3 2 2 3" xfId="29096" xr:uid="{00000000-0005-0000-0000-00006D0E0000}"/>
    <cellStyle name="Normal 19 2 2 3 3 2 3" xfId="8978" xr:uid="{00000000-0005-0000-0000-00006E0E0000}"/>
    <cellStyle name="Normal 19 2 2 3 3 2 3 2" xfId="39312" xr:uid="{00000000-0005-0000-0000-00006F0E0000}"/>
    <cellStyle name="Normal 19 2 2 3 3 2 3 3" xfId="24079" xr:uid="{00000000-0005-0000-0000-0000700E0000}"/>
    <cellStyle name="Normal 19 2 2 3 3 2 4" xfId="34299" xr:uid="{00000000-0005-0000-0000-0000710E0000}"/>
    <cellStyle name="Normal 19 2 2 3 3 2 5" xfId="19066" xr:uid="{00000000-0005-0000-0000-0000720E0000}"/>
    <cellStyle name="Normal 19 2 2 3 3 3" xfId="5617" xr:uid="{00000000-0005-0000-0000-0000730E0000}"/>
    <cellStyle name="Normal 19 2 2 3 3 3 2" xfId="15669" xr:uid="{00000000-0005-0000-0000-0000740E0000}"/>
    <cellStyle name="Normal 19 2 2 3 3 3 2 2" xfId="46000" xr:uid="{00000000-0005-0000-0000-0000750E0000}"/>
    <cellStyle name="Normal 19 2 2 3 3 3 2 3" xfId="30767" xr:uid="{00000000-0005-0000-0000-0000760E0000}"/>
    <cellStyle name="Normal 19 2 2 3 3 3 3" xfId="10649" xr:uid="{00000000-0005-0000-0000-0000770E0000}"/>
    <cellStyle name="Normal 19 2 2 3 3 3 3 2" xfId="40983" xr:uid="{00000000-0005-0000-0000-0000780E0000}"/>
    <cellStyle name="Normal 19 2 2 3 3 3 3 3" xfId="25750" xr:uid="{00000000-0005-0000-0000-0000790E0000}"/>
    <cellStyle name="Normal 19 2 2 3 3 3 4" xfId="35970" xr:uid="{00000000-0005-0000-0000-00007A0E0000}"/>
    <cellStyle name="Normal 19 2 2 3 3 3 5" xfId="20737" xr:uid="{00000000-0005-0000-0000-00007B0E0000}"/>
    <cellStyle name="Normal 19 2 2 3 3 4" xfId="12327" xr:uid="{00000000-0005-0000-0000-00007C0E0000}"/>
    <cellStyle name="Normal 19 2 2 3 3 4 2" xfId="42658" xr:uid="{00000000-0005-0000-0000-00007D0E0000}"/>
    <cellStyle name="Normal 19 2 2 3 3 4 3" xfId="27425" xr:uid="{00000000-0005-0000-0000-00007E0E0000}"/>
    <cellStyle name="Normal 19 2 2 3 3 5" xfId="7306" xr:uid="{00000000-0005-0000-0000-00007F0E0000}"/>
    <cellStyle name="Normal 19 2 2 3 3 5 2" xfId="37641" xr:uid="{00000000-0005-0000-0000-0000800E0000}"/>
    <cellStyle name="Normal 19 2 2 3 3 5 3" xfId="22408" xr:uid="{00000000-0005-0000-0000-0000810E0000}"/>
    <cellStyle name="Normal 19 2 2 3 3 6" xfId="32629" xr:uid="{00000000-0005-0000-0000-0000820E0000}"/>
    <cellStyle name="Normal 19 2 2 3 3 7" xfId="17395" xr:uid="{00000000-0005-0000-0000-0000830E0000}"/>
    <cellStyle name="Normal 19 2 2 3 4" xfId="3088" xr:uid="{00000000-0005-0000-0000-0000840E0000}"/>
    <cellStyle name="Normal 19 2 2 3 4 2" xfId="13162" xr:uid="{00000000-0005-0000-0000-0000850E0000}"/>
    <cellStyle name="Normal 19 2 2 3 4 2 2" xfId="43493" xr:uid="{00000000-0005-0000-0000-0000860E0000}"/>
    <cellStyle name="Normal 19 2 2 3 4 2 3" xfId="28260" xr:uid="{00000000-0005-0000-0000-0000870E0000}"/>
    <cellStyle name="Normal 19 2 2 3 4 3" xfId="8142" xr:uid="{00000000-0005-0000-0000-0000880E0000}"/>
    <cellStyle name="Normal 19 2 2 3 4 3 2" xfId="38476" xr:uid="{00000000-0005-0000-0000-0000890E0000}"/>
    <cellStyle name="Normal 19 2 2 3 4 3 3" xfId="23243" xr:uid="{00000000-0005-0000-0000-00008A0E0000}"/>
    <cellStyle name="Normal 19 2 2 3 4 4" xfId="33463" xr:uid="{00000000-0005-0000-0000-00008B0E0000}"/>
    <cellStyle name="Normal 19 2 2 3 4 5" xfId="18230" xr:uid="{00000000-0005-0000-0000-00008C0E0000}"/>
    <cellStyle name="Normal 19 2 2 3 5" xfId="4781" xr:uid="{00000000-0005-0000-0000-00008D0E0000}"/>
    <cellStyle name="Normal 19 2 2 3 5 2" xfId="14833" xr:uid="{00000000-0005-0000-0000-00008E0E0000}"/>
    <cellStyle name="Normal 19 2 2 3 5 2 2" xfId="45164" xr:uid="{00000000-0005-0000-0000-00008F0E0000}"/>
    <cellStyle name="Normal 19 2 2 3 5 2 3" xfId="29931" xr:uid="{00000000-0005-0000-0000-0000900E0000}"/>
    <cellStyle name="Normal 19 2 2 3 5 3" xfId="9813" xr:uid="{00000000-0005-0000-0000-0000910E0000}"/>
    <cellStyle name="Normal 19 2 2 3 5 3 2" xfId="40147" xr:uid="{00000000-0005-0000-0000-0000920E0000}"/>
    <cellStyle name="Normal 19 2 2 3 5 3 3" xfId="24914" xr:uid="{00000000-0005-0000-0000-0000930E0000}"/>
    <cellStyle name="Normal 19 2 2 3 5 4" xfId="35134" xr:uid="{00000000-0005-0000-0000-0000940E0000}"/>
    <cellStyle name="Normal 19 2 2 3 5 5" xfId="19901" xr:uid="{00000000-0005-0000-0000-0000950E0000}"/>
    <cellStyle name="Normal 19 2 2 3 6" xfId="11491" xr:uid="{00000000-0005-0000-0000-0000960E0000}"/>
    <cellStyle name="Normal 19 2 2 3 6 2" xfId="41822" xr:uid="{00000000-0005-0000-0000-0000970E0000}"/>
    <cellStyle name="Normal 19 2 2 3 6 3" xfId="26589" xr:uid="{00000000-0005-0000-0000-0000980E0000}"/>
    <cellStyle name="Normal 19 2 2 3 7" xfId="6470" xr:uid="{00000000-0005-0000-0000-0000990E0000}"/>
    <cellStyle name="Normal 19 2 2 3 7 2" xfId="36805" xr:uid="{00000000-0005-0000-0000-00009A0E0000}"/>
    <cellStyle name="Normal 19 2 2 3 7 3" xfId="21572" xr:uid="{00000000-0005-0000-0000-00009B0E0000}"/>
    <cellStyle name="Normal 19 2 2 3 8" xfId="31793" xr:uid="{00000000-0005-0000-0000-00009C0E0000}"/>
    <cellStyle name="Normal 19 2 2 3 9" xfId="16559" xr:uid="{00000000-0005-0000-0000-00009D0E0000}"/>
    <cellStyle name="Normal 19 2 2 4" xfId="1606" xr:uid="{00000000-0005-0000-0000-00009E0E0000}"/>
    <cellStyle name="Normal 19 2 2 4 2" xfId="2445" xr:uid="{00000000-0005-0000-0000-00009F0E0000}"/>
    <cellStyle name="Normal 19 2 2 4 2 2" xfId="4135" xr:uid="{00000000-0005-0000-0000-0000A00E0000}"/>
    <cellStyle name="Normal 19 2 2 4 2 2 2" xfId="14208" xr:uid="{00000000-0005-0000-0000-0000A10E0000}"/>
    <cellStyle name="Normal 19 2 2 4 2 2 2 2" xfId="44539" xr:uid="{00000000-0005-0000-0000-0000A20E0000}"/>
    <cellStyle name="Normal 19 2 2 4 2 2 2 3" xfId="29306" xr:uid="{00000000-0005-0000-0000-0000A30E0000}"/>
    <cellStyle name="Normal 19 2 2 4 2 2 3" xfId="9188" xr:uid="{00000000-0005-0000-0000-0000A40E0000}"/>
    <cellStyle name="Normal 19 2 2 4 2 2 3 2" xfId="39522" xr:uid="{00000000-0005-0000-0000-0000A50E0000}"/>
    <cellStyle name="Normal 19 2 2 4 2 2 3 3" xfId="24289" xr:uid="{00000000-0005-0000-0000-0000A60E0000}"/>
    <cellStyle name="Normal 19 2 2 4 2 2 4" xfId="34509" xr:uid="{00000000-0005-0000-0000-0000A70E0000}"/>
    <cellStyle name="Normal 19 2 2 4 2 2 5" xfId="19276" xr:uid="{00000000-0005-0000-0000-0000A80E0000}"/>
    <cellStyle name="Normal 19 2 2 4 2 3" xfId="5827" xr:uid="{00000000-0005-0000-0000-0000A90E0000}"/>
    <cellStyle name="Normal 19 2 2 4 2 3 2" xfId="15879" xr:uid="{00000000-0005-0000-0000-0000AA0E0000}"/>
    <cellStyle name="Normal 19 2 2 4 2 3 2 2" xfId="46210" xr:uid="{00000000-0005-0000-0000-0000AB0E0000}"/>
    <cellStyle name="Normal 19 2 2 4 2 3 2 3" xfId="30977" xr:uid="{00000000-0005-0000-0000-0000AC0E0000}"/>
    <cellStyle name="Normal 19 2 2 4 2 3 3" xfId="10859" xr:uid="{00000000-0005-0000-0000-0000AD0E0000}"/>
    <cellStyle name="Normal 19 2 2 4 2 3 3 2" xfId="41193" xr:uid="{00000000-0005-0000-0000-0000AE0E0000}"/>
    <cellStyle name="Normal 19 2 2 4 2 3 3 3" xfId="25960" xr:uid="{00000000-0005-0000-0000-0000AF0E0000}"/>
    <cellStyle name="Normal 19 2 2 4 2 3 4" xfId="36180" xr:uid="{00000000-0005-0000-0000-0000B00E0000}"/>
    <cellStyle name="Normal 19 2 2 4 2 3 5" xfId="20947" xr:uid="{00000000-0005-0000-0000-0000B10E0000}"/>
    <cellStyle name="Normal 19 2 2 4 2 4" xfId="12537" xr:uid="{00000000-0005-0000-0000-0000B20E0000}"/>
    <cellStyle name="Normal 19 2 2 4 2 4 2" xfId="42868" xr:uid="{00000000-0005-0000-0000-0000B30E0000}"/>
    <cellStyle name="Normal 19 2 2 4 2 4 3" xfId="27635" xr:uid="{00000000-0005-0000-0000-0000B40E0000}"/>
    <cellStyle name="Normal 19 2 2 4 2 5" xfId="7516" xr:uid="{00000000-0005-0000-0000-0000B50E0000}"/>
    <cellStyle name="Normal 19 2 2 4 2 5 2" xfId="37851" xr:uid="{00000000-0005-0000-0000-0000B60E0000}"/>
    <cellStyle name="Normal 19 2 2 4 2 5 3" xfId="22618" xr:uid="{00000000-0005-0000-0000-0000B70E0000}"/>
    <cellStyle name="Normal 19 2 2 4 2 6" xfId="32839" xr:uid="{00000000-0005-0000-0000-0000B80E0000}"/>
    <cellStyle name="Normal 19 2 2 4 2 7" xfId="17605" xr:uid="{00000000-0005-0000-0000-0000B90E0000}"/>
    <cellStyle name="Normal 19 2 2 4 3" xfId="3298" xr:uid="{00000000-0005-0000-0000-0000BA0E0000}"/>
    <cellStyle name="Normal 19 2 2 4 3 2" xfId="13372" xr:uid="{00000000-0005-0000-0000-0000BB0E0000}"/>
    <cellStyle name="Normal 19 2 2 4 3 2 2" xfId="43703" xr:uid="{00000000-0005-0000-0000-0000BC0E0000}"/>
    <cellStyle name="Normal 19 2 2 4 3 2 3" xfId="28470" xr:uid="{00000000-0005-0000-0000-0000BD0E0000}"/>
    <cellStyle name="Normal 19 2 2 4 3 3" xfId="8352" xr:uid="{00000000-0005-0000-0000-0000BE0E0000}"/>
    <cellStyle name="Normal 19 2 2 4 3 3 2" xfId="38686" xr:uid="{00000000-0005-0000-0000-0000BF0E0000}"/>
    <cellStyle name="Normal 19 2 2 4 3 3 3" xfId="23453" xr:uid="{00000000-0005-0000-0000-0000C00E0000}"/>
    <cellStyle name="Normal 19 2 2 4 3 4" xfId="33673" xr:uid="{00000000-0005-0000-0000-0000C10E0000}"/>
    <cellStyle name="Normal 19 2 2 4 3 5" xfId="18440" xr:uid="{00000000-0005-0000-0000-0000C20E0000}"/>
    <cellStyle name="Normal 19 2 2 4 4" xfId="4991" xr:uid="{00000000-0005-0000-0000-0000C30E0000}"/>
    <cellStyle name="Normal 19 2 2 4 4 2" xfId="15043" xr:uid="{00000000-0005-0000-0000-0000C40E0000}"/>
    <cellStyle name="Normal 19 2 2 4 4 2 2" xfId="45374" xr:uid="{00000000-0005-0000-0000-0000C50E0000}"/>
    <cellStyle name="Normal 19 2 2 4 4 2 3" xfId="30141" xr:uid="{00000000-0005-0000-0000-0000C60E0000}"/>
    <cellStyle name="Normal 19 2 2 4 4 3" xfId="10023" xr:uid="{00000000-0005-0000-0000-0000C70E0000}"/>
    <cellStyle name="Normal 19 2 2 4 4 3 2" xfId="40357" xr:uid="{00000000-0005-0000-0000-0000C80E0000}"/>
    <cellStyle name="Normal 19 2 2 4 4 3 3" xfId="25124" xr:uid="{00000000-0005-0000-0000-0000C90E0000}"/>
    <cellStyle name="Normal 19 2 2 4 4 4" xfId="35344" xr:uid="{00000000-0005-0000-0000-0000CA0E0000}"/>
    <cellStyle name="Normal 19 2 2 4 4 5" xfId="20111" xr:uid="{00000000-0005-0000-0000-0000CB0E0000}"/>
    <cellStyle name="Normal 19 2 2 4 5" xfId="11701" xr:uid="{00000000-0005-0000-0000-0000CC0E0000}"/>
    <cellStyle name="Normal 19 2 2 4 5 2" xfId="42032" xr:uid="{00000000-0005-0000-0000-0000CD0E0000}"/>
    <cellStyle name="Normal 19 2 2 4 5 3" xfId="26799" xr:uid="{00000000-0005-0000-0000-0000CE0E0000}"/>
    <cellStyle name="Normal 19 2 2 4 6" xfId="6680" xr:uid="{00000000-0005-0000-0000-0000CF0E0000}"/>
    <cellStyle name="Normal 19 2 2 4 6 2" xfId="37015" xr:uid="{00000000-0005-0000-0000-0000D00E0000}"/>
    <cellStyle name="Normal 19 2 2 4 6 3" xfId="21782" xr:uid="{00000000-0005-0000-0000-0000D10E0000}"/>
    <cellStyle name="Normal 19 2 2 4 7" xfId="32003" xr:uid="{00000000-0005-0000-0000-0000D20E0000}"/>
    <cellStyle name="Normal 19 2 2 4 8" xfId="16769" xr:uid="{00000000-0005-0000-0000-0000D30E0000}"/>
    <cellStyle name="Normal 19 2 2 5" xfId="2027" xr:uid="{00000000-0005-0000-0000-0000D40E0000}"/>
    <cellStyle name="Normal 19 2 2 5 2" xfId="3717" xr:uid="{00000000-0005-0000-0000-0000D50E0000}"/>
    <cellStyle name="Normal 19 2 2 5 2 2" xfId="13790" xr:uid="{00000000-0005-0000-0000-0000D60E0000}"/>
    <cellStyle name="Normal 19 2 2 5 2 2 2" xfId="44121" xr:uid="{00000000-0005-0000-0000-0000D70E0000}"/>
    <cellStyle name="Normal 19 2 2 5 2 2 3" xfId="28888" xr:uid="{00000000-0005-0000-0000-0000D80E0000}"/>
    <cellStyle name="Normal 19 2 2 5 2 3" xfId="8770" xr:uid="{00000000-0005-0000-0000-0000D90E0000}"/>
    <cellStyle name="Normal 19 2 2 5 2 3 2" xfId="39104" xr:uid="{00000000-0005-0000-0000-0000DA0E0000}"/>
    <cellStyle name="Normal 19 2 2 5 2 3 3" xfId="23871" xr:uid="{00000000-0005-0000-0000-0000DB0E0000}"/>
    <cellStyle name="Normal 19 2 2 5 2 4" xfId="34091" xr:uid="{00000000-0005-0000-0000-0000DC0E0000}"/>
    <cellStyle name="Normal 19 2 2 5 2 5" xfId="18858" xr:uid="{00000000-0005-0000-0000-0000DD0E0000}"/>
    <cellStyle name="Normal 19 2 2 5 3" xfId="5409" xr:uid="{00000000-0005-0000-0000-0000DE0E0000}"/>
    <cellStyle name="Normal 19 2 2 5 3 2" xfId="15461" xr:uid="{00000000-0005-0000-0000-0000DF0E0000}"/>
    <cellStyle name="Normal 19 2 2 5 3 2 2" xfId="45792" xr:uid="{00000000-0005-0000-0000-0000E00E0000}"/>
    <cellStyle name="Normal 19 2 2 5 3 2 3" xfId="30559" xr:uid="{00000000-0005-0000-0000-0000E10E0000}"/>
    <cellStyle name="Normal 19 2 2 5 3 3" xfId="10441" xr:uid="{00000000-0005-0000-0000-0000E20E0000}"/>
    <cellStyle name="Normal 19 2 2 5 3 3 2" xfId="40775" xr:uid="{00000000-0005-0000-0000-0000E30E0000}"/>
    <cellStyle name="Normal 19 2 2 5 3 3 3" xfId="25542" xr:uid="{00000000-0005-0000-0000-0000E40E0000}"/>
    <cellStyle name="Normal 19 2 2 5 3 4" xfId="35762" xr:uid="{00000000-0005-0000-0000-0000E50E0000}"/>
    <cellStyle name="Normal 19 2 2 5 3 5" xfId="20529" xr:uid="{00000000-0005-0000-0000-0000E60E0000}"/>
    <cellStyle name="Normal 19 2 2 5 4" xfId="12119" xr:uid="{00000000-0005-0000-0000-0000E70E0000}"/>
    <cellStyle name="Normal 19 2 2 5 4 2" xfId="42450" xr:uid="{00000000-0005-0000-0000-0000E80E0000}"/>
    <cellStyle name="Normal 19 2 2 5 4 3" xfId="27217" xr:uid="{00000000-0005-0000-0000-0000E90E0000}"/>
    <cellStyle name="Normal 19 2 2 5 5" xfId="7098" xr:uid="{00000000-0005-0000-0000-0000EA0E0000}"/>
    <cellStyle name="Normal 19 2 2 5 5 2" xfId="37433" xr:uid="{00000000-0005-0000-0000-0000EB0E0000}"/>
    <cellStyle name="Normal 19 2 2 5 5 3" xfId="22200" xr:uid="{00000000-0005-0000-0000-0000EC0E0000}"/>
    <cellStyle name="Normal 19 2 2 5 6" xfId="32421" xr:uid="{00000000-0005-0000-0000-0000ED0E0000}"/>
    <cellStyle name="Normal 19 2 2 5 7" xfId="17187" xr:uid="{00000000-0005-0000-0000-0000EE0E0000}"/>
    <cellStyle name="Normal 19 2 2 6" xfId="2880" xr:uid="{00000000-0005-0000-0000-0000EF0E0000}"/>
    <cellStyle name="Normal 19 2 2 6 2" xfId="12954" xr:uid="{00000000-0005-0000-0000-0000F00E0000}"/>
    <cellStyle name="Normal 19 2 2 6 2 2" xfId="43285" xr:uid="{00000000-0005-0000-0000-0000F10E0000}"/>
    <cellStyle name="Normal 19 2 2 6 2 3" xfId="28052" xr:uid="{00000000-0005-0000-0000-0000F20E0000}"/>
    <cellStyle name="Normal 19 2 2 6 3" xfId="7934" xr:uid="{00000000-0005-0000-0000-0000F30E0000}"/>
    <cellStyle name="Normal 19 2 2 6 3 2" xfId="38268" xr:uid="{00000000-0005-0000-0000-0000F40E0000}"/>
    <cellStyle name="Normal 19 2 2 6 3 3" xfId="23035" xr:uid="{00000000-0005-0000-0000-0000F50E0000}"/>
    <cellStyle name="Normal 19 2 2 6 4" xfId="33255" xr:uid="{00000000-0005-0000-0000-0000F60E0000}"/>
    <cellStyle name="Normal 19 2 2 6 5" xfId="18022" xr:uid="{00000000-0005-0000-0000-0000F70E0000}"/>
    <cellStyle name="Normal 19 2 2 7" xfId="4573" xr:uid="{00000000-0005-0000-0000-0000F80E0000}"/>
    <cellStyle name="Normal 19 2 2 7 2" xfId="14625" xr:uid="{00000000-0005-0000-0000-0000F90E0000}"/>
    <cellStyle name="Normal 19 2 2 7 2 2" xfId="44956" xr:uid="{00000000-0005-0000-0000-0000FA0E0000}"/>
    <cellStyle name="Normal 19 2 2 7 2 3" xfId="29723" xr:uid="{00000000-0005-0000-0000-0000FB0E0000}"/>
    <cellStyle name="Normal 19 2 2 7 3" xfId="9605" xr:uid="{00000000-0005-0000-0000-0000FC0E0000}"/>
    <cellStyle name="Normal 19 2 2 7 3 2" xfId="39939" xr:uid="{00000000-0005-0000-0000-0000FD0E0000}"/>
    <cellStyle name="Normal 19 2 2 7 3 3" xfId="24706" xr:uid="{00000000-0005-0000-0000-0000FE0E0000}"/>
    <cellStyle name="Normal 19 2 2 7 4" xfId="34926" xr:uid="{00000000-0005-0000-0000-0000FF0E0000}"/>
    <cellStyle name="Normal 19 2 2 7 5" xfId="19693" xr:uid="{00000000-0005-0000-0000-0000000F0000}"/>
    <cellStyle name="Normal 19 2 2 8" xfId="11283" xr:uid="{00000000-0005-0000-0000-0000010F0000}"/>
    <cellStyle name="Normal 19 2 2 8 2" xfId="41614" xr:uid="{00000000-0005-0000-0000-0000020F0000}"/>
    <cellStyle name="Normal 19 2 2 8 3" xfId="26381" xr:uid="{00000000-0005-0000-0000-0000030F0000}"/>
    <cellStyle name="Normal 19 2 2 9" xfId="6262" xr:uid="{00000000-0005-0000-0000-0000040F0000}"/>
    <cellStyle name="Normal 19 2 2 9 2" xfId="36597" xr:uid="{00000000-0005-0000-0000-0000050F0000}"/>
    <cellStyle name="Normal 19 2 2 9 3" xfId="21364" xr:uid="{00000000-0005-0000-0000-0000060F0000}"/>
    <cellStyle name="Normal 19 2 3" xfId="1226" xr:uid="{00000000-0005-0000-0000-0000070F0000}"/>
    <cellStyle name="Normal 19 2 3 10" xfId="16403" xr:uid="{00000000-0005-0000-0000-0000080F0000}"/>
    <cellStyle name="Normal 19 2 3 2" xfId="1445" xr:uid="{00000000-0005-0000-0000-0000090F0000}"/>
    <cellStyle name="Normal 19 2 3 2 2" xfId="1866" xr:uid="{00000000-0005-0000-0000-00000A0F0000}"/>
    <cellStyle name="Normal 19 2 3 2 2 2" xfId="2705" xr:uid="{00000000-0005-0000-0000-00000B0F0000}"/>
    <cellStyle name="Normal 19 2 3 2 2 2 2" xfId="4395" xr:uid="{00000000-0005-0000-0000-00000C0F0000}"/>
    <cellStyle name="Normal 19 2 3 2 2 2 2 2" xfId="14468" xr:uid="{00000000-0005-0000-0000-00000D0F0000}"/>
    <cellStyle name="Normal 19 2 3 2 2 2 2 2 2" xfId="44799" xr:uid="{00000000-0005-0000-0000-00000E0F0000}"/>
    <cellStyle name="Normal 19 2 3 2 2 2 2 2 3" xfId="29566" xr:uid="{00000000-0005-0000-0000-00000F0F0000}"/>
    <cellStyle name="Normal 19 2 3 2 2 2 2 3" xfId="9448" xr:uid="{00000000-0005-0000-0000-0000100F0000}"/>
    <cellStyle name="Normal 19 2 3 2 2 2 2 3 2" xfId="39782" xr:uid="{00000000-0005-0000-0000-0000110F0000}"/>
    <cellStyle name="Normal 19 2 3 2 2 2 2 3 3" xfId="24549" xr:uid="{00000000-0005-0000-0000-0000120F0000}"/>
    <cellStyle name="Normal 19 2 3 2 2 2 2 4" xfId="34769" xr:uid="{00000000-0005-0000-0000-0000130F0000}"/>
    <cellStyle name="Normal 19 2 3 2 2 2 2 5" xfId="19536" xr:uid="{00000000-0005-0000-0000-0000140F0000}"/>
    <cellStyle name="Normal 19 2 3 2 2 2 3" xfId="6087" xr:uid="{00000000-0005-0000-0000-0000150F0000}"/>
    <cellStyle name="Normal 19 2 3 2 2 2 3 2" xfId="16139" xr:uid="{00000000-0005-0000-0000-0000160F0000}"/>
    <cellStyle name="Normal 19 2 3 2 2 2 3 2 2" xfId="46470" xr:uid="{00000000-0005-0000-0000-0000170F0000}"/>
    <cellStyle name="Normal 19 2 3 2 2 2 3 2 3" xfId="31237" xr:uid="{00000000-0005-0000-0000-0000180F0000}"/>
    <cellStyle name="Normal 19 2 3 2 2 2 3 3" xfId="11119" xr:uid="{00000000-0005-0000-0000-0000190F0000}"/>
    <cellStyle name="Normal 19 2 3 2 2 2 3 3 2" xfId="41453" xr:uid="{00000000-0005-0000-0000-00001A0F0000}"/>
    <cellStyle name="Normal 19 2 3 2 2 2 3 3 3" xfId="26220" xr:uid="{00000000-0005-0000-0000-00001B0F0000}"/>
    <cellStyle name="Normal 19 2 3 2 2 2 3 4" xfId="36440" xr:uid="{00000000-0005-0000-0000-00001C0F0000}"/>
    <cellStyle name="Normal 19 2 3 2 2 2 3 5" xfId="21207" xr:uid="{00000000-0005-0000-0000-00001D0F0000}"/>
    <cellStyle name="Normal 19 2 3 2 2 2 4" xfId="12797" xr:uid="{00000000-0005-0000-0000-00001E0F0000}"/>
    <cellStyle name="Normal 19 2 3 2 2 2 4 2" xfId="43128" xr:uid="{00000000-0005-0000-0000-00001F0F0000}"/>
    <cellStyle name="Normal 19 2 3 2 2 2 4 3" xfId="27895" xr:uid="{00000000-0005-0000-0000-0000200F0000}"/>
    <cellStyle name="Normal 19 2 3 2 2 2 5" xfId="7776" xr:uid="{00000000-0005-0000-0000-0000210F0000}"/>
    <cellStyle name="Normal 19 2 3 2 2 2 5 2" xfId="38111" xr:uid="{00000000-0005-0000-0000-0000220F0000}"/>
    <cellStyle name="Normal 19 2 3 2 2 2 5 3" xfId="22878" xr:uid="{00000000-0005-0000-0000-0000230F0000}"/>
    <cellStyle name="Normal 19 2 3 2 2 2 6" xfId="33099" xr:uid="{00000000-0005-0000-0000-0000240F0000}"/>
    <cellStyle name="Normal 19 2 3 2 2 2 7" xfId="17865" xr:uid="{00000000-0005-0000-0000-0000250F0000}"/>
    <cellStyle name="Normal 19 2 3 2 2 3" xfId="3558" xr:uid="{00000000-0005-0000-0000-0000260F0000}"/>
    <cellStyle name="Normal 19 2 3 2 2 3 2" xfId="13632" xr:uid="{00000000-0005-0000-0000-0000270F0000}"/>
    <cellStyle name="Normal 19 2 3 2 2 3 2 2" xfId="43963" xr:uid="{00000000-0005-0000-0000-0000280F0000}"/>
    <cellStyle name="Normal 19 2 3 2 2 3 2 3" xfId="28730" xr:uid="{00000000-0005-0000-0000-0000290F0000}"/>
    <cellStyle name="Normal 19 2 3 2 2 3 3" xfId="8612" xr:uid="{00000000-0005-0000-0000-00002A0F0000}"/>
    <cellStyle name="Normal 19 2 3 2 2 3 3 2" xfId="38946" xr:uid="{00000000-0005-0000-0000-00002B0F0000}"/>
    <cellStyle name="Normal 19 2 3 2 2 3 3 3" xfId="23713" xr:uid="{00000000-0005-0000-0000-00002C0F0000}"/>
    <cellStyle name="Normal 19 2 3 2 2 3 4" xfId="33933" xr:uid="{00000000-0005-0000-0000-00002D0F0000}"/>
    <cellStyle name="Normal 19 2 3 2 2 3 5" xfId="18700" xr:uid="{00000000-0005-0000-0000-00002E0F0000}"/>
    <cellStyle name="Normal 19 2 3 2 2 4" xfId="5251" xr:uid="{00000000-0005-0000-0000-00002F0F0000}"/>
    <cellStyle name="Normal 19 2 3 2 2 4 2" xfId="15303" xr:uid="{00000000-0005-0000-0000-0000300F0000}"/>
    <cellStyle name="Normal 19 2 3 2 2 4 2 2" xfId="45634" xr:uid="{00000000-0005-0000-0000-0000310F0000}"/>
    <cellStyle name="Normal 19 2 3 2 2 4 2 3" xfId="30401" xr:uid="{00000000-0005-0000-0000-0000320F0000}"/>
    <cellStyle name="Normal 19 2 3 2 2 4 3" xfId="10283" xr:uid="{00000000-0005-0000-0000-0000330F0000}"/>
    <cellStyle name="Normal 19 2 3 2 2 4 3 2" xfId="40617" xr:uid="{00000000-0005-0000-0000-0000340F0000}"/>
    <cellStyle name="Normal 19 2 3 2 2 4 3 3" xfId="25384" xr:uid="{00000000-0005-0000-0000-0000350F0000}"/>
    <cellStyle name="Normal 19 2 3 2 2 4 4" xfId="35604" xr:uid="{00000000-0005-0000-0000-0000360F0000}"/>
    <cellStyle name="Normal 19 2 3 2 2 4 5" xfId="20371" xr:uid="{00000000-0005-0000-0000-0000370F0000}"/>
    <cellStyle name="Normal 19 2 3 2 2 5" xfId="11961" xr:uid="{00000000-0005-0000-0000-0000380F0000}"/>
    <cellStyle name="Normal 19 2 3 2 2 5 2" xfId="42292" xr:uid="{00000000-0005-0000-0000-0000390F0000}"/>
    <cellStyle name="Normal 19 2 3 2 2 5 3" xfId="27059" xr:uid="{00000000-0005-0000-0000-00003A0F0000}"/>
    <cellStyle name="Normal 19 2 3 2 2 6" xfId="6940" xr:uid="{00000000-0005-0000-0000-00003B0F0000}"/>
    <cellStyle name="Normal 19 2 3 2 2 6 2" xfId="37275" xr:uid="{00000000-0005-0000-0000-00003C0F0000}"/>
    <cellStyle name="Normal 19 2 3 2 2 6 3" xfId="22042" xr:uid="{00000000-0005-0000-0000-00003D0F0000}"/>
    <cellStyle name="Normal 19 2 3 2 2 7" xfId="32263" xr:uid="{00000000-0005-0000-0000-00003E0F0000}"/>
    <cellStyle name="Normal 19 2 3 2 2 8" xfId="17029" xr:uid="{00000000-0005-0000-0000-00003F0F0000}"/>
    <cellStyle name="Normal 19 2 3 2 3" xfId="2287" xr:uid="{00000000-0005-0000-0000-0000400F0000}"/>
    <cellStyle name="Normal 19 2 3 2 3 2" xfId="3977" xr:uid="{00000000-0005-0000-0000-0000410F0000}"/>
    <cellStyle name="Normal 19 2 3 2 3 2 2" xfId="14050" xr:uid="{00000000-0005-0000-0000-0000420F0000}"/>
    <cellStyle name="Normal 19 2 3 2 3 2 2 2" xfId="44381" xr:uid="{00000000-0005-0000-0000-0000430F0000}"/>
    <cellStyle name="Normal 19 2 3 2 3 2 2 3" xfId="29148" xr:uid="{00000000-0005-0000-0000-0000440F0000}"/>
    <cellStyle name="Normal 19 2 3 2 3 2 3" xfId="9030" xr:uid="{00000000-0005-0000-0000-0000450F0000}"/>
    <cellStyle name="Normal 19 2 3 2 3 2 3 2" xfId="39364" xr:uid="{00000000-0005-0000-0000-0000460F0000}"/>
    <cellStyle name="Normal 19 2 3 2 3 2 3 3" xfId="24131" xr:uid="{00000000-0005-0000-0000-0000470F0000}"/>
    <cellStyle name="Normal 19 2 3 2 3 2 4" xfId="34351" xr:uid="{00000000-0005-0000-0000-0000480F0000}"/>
    <cellStyle name="Normal 19 2 3 2 3 2 5" xfId="19118" xr:uid="{00000000-0005-0000-0000-0000490F0000}"/>
    <cellStyle name="Normal 19 2 3 2 3 3" xfId="5669" xr:uid="{00000000-0005-0000-0000-00004A0F0000}"/>
    <cellStyle name="Normal 19 2 3 2 3 3 2" xfId="15721" xr:uid="{00000000-0005-0000-0000-00004B0F0000}"/>
    <cellStyle name="Normal 19 2 3 2 3 3 2 2" xfId="46052" xr:uid="{00000000-0005-0000-0000-00004C0F0000}"/>
    <cellStyle name="Normal 19 2 3 2 3 3 2 3" xfId="30819" xr:uid="{00000000-0005-0000-0000-00004D0F0000}"/>
    <cellStyle name="Normal 19 2 3 2 3 3 3" xfId="10701" xr:uid="{00000000-0005-0000-0000-00004E0F0000}"/>
    <cellStyle name="Normal 19 2 3 2 3 3 3 2" xfId="41035" xr:uid="{00000000-0005-0000-0000-00004F0F0000}"/>
    <cellStyle name="Normal 19 2 3 2 3 3 3 3" xfId="25802" xr:uid="{00000000-0005-0000-0000-0000500F0000}"/>
    <cellStyle name="Normal 19 2 3 2 3 3 4" xfId="36022" xr:uid="{00000000-0005-0000-0000-0000510F0000}"/>
    <cellStyle name="Normal 19 2 3 2 3 3 5" xfId="20789" xr:uid="{00000000-0005-0000-0000-0000520F0000}"/>
    <cellStyle name="Normal 19 2 3 2 3 4" xfId="12379" xr:uid="{00000000-0005-0000-0000-0000530F0000}"/>
    <cellStyle name="Normal 19 2 3 2 3 4 2" xfId="42710" xr:uid="{00000000-0005-0000-0000-0000540F0000}"/>
    <cellStyle name="Normal 19 2 3 2 3 4 3" xfId="27477" xr:uid="{00000000-0005-0000-0000-0000550F0000}"/>
    <cellStyle name="Normal 19 2 3 2 3 5" xfId="7358" xr:uid="{00000000-0005-0000-0000-0000560F0000}"/>
    <cellStyle name="Normal 19 2 3 2 3 5 2" xfId="37693" xr:uid="{00000000-0005-0000-0000-0000570F0000}"/>
    <cellStyle name="Normal 19 2 3 2 3 5 3" xfId="22460" xr:uid="{00000000-0005-0000-0000-0000580F0000}"/>
    <cellStyle name="Normal 19 2 3 2 3 6" xfId="32681" xr:uid="{00000000-0005-0000-0000-0000590F0000}"/>
    <cellStyle name="Normal 19 2 3 2 3 7" xfId="17447" xr:uid="{00000000-0005-0000-0000-00005A0F0000}"/>
    <cellStyle name="Normal 19 2 3 2 4" xfId="3140" xr:uid="{00000000-0005-0000-0000-00005B0F0000}"/>
    <cellStyle name="Normal 19 2 3 2 4 2" xfId="13214" xr:uid="{00000000-0005-0000-0000-00005C0F0000}"/>
    <cellStyle name="Normal 19 2 3 2 4 2 2" xfId="43545" xr:uid="{00000000-0005-0000-0000-00005D0F0000}"/>
    <cellStyle name="Normal 19 2 3 2 4 2 3" xfId="28312" xr:uid="{00000000-0005-0000-0000-00005E0F0000}"/>
    <cellStyle name="Normal 19 2 3 2 4 3" xfId="8194" xr:uid="{00000000-0005-0000-0000-00005F0F0000}"/>
    <cellStyle name="Normal 19 2 3 2 4 3 2" xfId="38528" xr:uid="{00000000-0005-0000-0000-0000600F0000}"/>
    <cellStyle name="Normal 19 2 3 2 4 3 3" xfId="23295" xr:uid="{00000000-0005-0000-0000-0000610F0000}"/>
    <cellStyle name="Normal 19 2 3 2 4 4" xfId="33515" xr:uid="{00000000-0005-0000-0000-0000620F0000}"/>
    <cellStyle name="Normal 19 2 3 2 4 5" xfId="18282" xr:uid="{00000000-0005-0000-0000-0000630F0000}"/>
    <cellStyle name="Normal 19 2 3 2 5" xfId="4833" xr:uid="{00000000-0005-0000-0000-0000640F0000}"/>
    <cellStyle name="Normal 19 2 3 2 5 2" xfId="14885" xr:uid="{00000000-0005-0000-0000-0000650F0000}"/>
    <cellStyle name="Normal 19 2 3 2 5 2 2" xfId="45216" xr:uid="{00000000-0005-0000-0000-0000660F0000}"/>
    <cellStyle name="Normal 19 2 3 2 5 2 3" xfId="29983" xr:uid="{00000000-0005-0000-0000-0000670F0000}"/>
    <cellStyle name="Normal 19 2 3 2 5 3" xfId="9865" xr:uid="{00000000-0005-0000-0000-0000680F0000}"/>
    <cellStyle name="Normal 19 2 3 2 5 3 2" xfId="40199" xr:uid="{00000000-0005-0000-0000-0000690F0000}"/>
    <cellStyle name="Normal 19 2 3 2 5 3 3" xfId="24966" xr:uid="{00000000-0005-0000-0000-00006A0F0000}"/>
    <cellStyle name="Normal 19 2 3 2 5 4" xfId="35186" xr:uid="{00000000-0005-0000-0000-00006B0F0000}"/>
    <cellStyle name="Normal 19 2 3 2 5 5" xfId="19953" xr:uid="{00000000-0005-0000-0000-00006C0F0000}"/>
    <cellStyle name="Normal 19 2 3 2 6" xfId="11543" xr:uid="{00000000-0005-0000-0000-00006D0F0000}"/>
    <cellStyle name="Normal 19 2 3 2 6 2" xfId="41874" xr:uid="{00000000-0005-0000-0000-00006E0F0000}"/>
    <cellStyle name="Normal 19 2 3 2 6 3" xfId="26641" xr:uid="{00000000-0005-0000-0000-00006F0F0000}"/>
    <cellStyle name="Normal 19 2 3 2 7" xfId="6522" xr:uid="{00000000-0005-0000-0000-0000700F0000}"/>
    <cellStyle name="Normal 19 2 3 2 7 2" xfId="36857" xr:uid="{00000000-0005-0000-0000-0000710F0000}"/>
    <cellStyle name="Normal 19 2 3 2 7 3" xfId="21624" xr:uid="{00000000-0005-0000-0000-0000720F0000}"/>
    <cellStyle name="Normal 19 2 3 2 8" xfId="31845" xr:uid="{00000000-0005-0000-0000-0000730F0000}"/>
    <cellStyle name="Normal 19 2 3 2 9" xfId="16611" xr:uid="{00000000-0005-0000-0000-0000740F0000}"/>
    <cellStyle name="Normal 19 2 3 3" xfId="1658" xr:uid="{00000000-0005-0000-0000-0000750F0000}"/>
    <cellStyle name="Normal 19 2 3 3 2" xfId="2497" xr:uid="{00000000-0005-0000-0000-0000760F0000}"/>
    <cellStyle name="Normal 19 2 3 3 2 2" xfId="4187" xr:uid="{00000000-0005-0000-0000-0000770F0000}"/>
    <cellStyle name="Normal 19 2 3 3 2 2 2" xfId="14260" xr:uid="{00000000-0005-0000-0000-0000780F0000}"/>
    <cellStyle name="Normal 19 2 3 3 2 2 2 2" xfId="44591" xr:uid="{00000000-0005-0000-0000-0000790F0000}"/>
    <cellStyle name="Normal 19 2 3 3 2 2 2 3" xfId="29358" xr:uid="{00000000-0005-0000-0000-00007A0F0000}"/>
    <cellStyle name="Normal 19 2 3 3 2 2 3" xfId="9240" xr:uid="{00000000-0005-0000-0000-00007B0F0000}"/>
    <cellStyle name="Normal 19 2 3 3 2 2 3 2" xfId="39574" xr:uid="{00000000-0005-0000-0000-00007C0F0000}"/>
    <cellStyle name="Normal 19 2 3 3 2 2 3 3" xfId="24341" xr:uid="{00000000-0005-0000-0000-00007D0F0000}"/>
    <cellStyle name="Normal 19 2 3 3 2 2 4" xfId="34561" xr:uid="{00000000-0005-0000-0000-00007E0F0000}"/>
    <cellStyle name="Normal 19 2 3 3 2 2 5" xfId="19328" xr:uid="{00000000-0005-0000-0000-00007F0F0000}"/>
    <cellStyle name="Normal 19 2 3 3 2 3" xfId="5879" xr:uid="{00000000-0005-0000-0000-0000800F0000}"/>
    <cellStyle name="Normal 19 2 3 3 2 3 2" xfId="15931" xr:uid="{00000000-0005-0000-0000-0000810F0000}"/>
    <cellStyle name="Normal 19 2 3 3 2 3 2 2" xfId="46262" xr:uid="{00000000-0005-0000-0000-0000820F0000}"/>
    <cellStyle name="Normal 19 2 3 3 2 3 2 3" xfId="31029" xr:uid="{00000000-0005-0000-0000-0000830F0000}"/>
    <cellStyle name="Normal 19 2 3 3 2 3 3" xfId="10911" xr:uid="{00000000-0005-0000-0000-0000840F0000}"/>
    <cellStyle name="Normal 19 2 3 3 2 3 3 2" xfId="41245" xr:uid="{00000000-0005-0000-0000-0000850F0000}"/>
    <cellStyle name="Normal 19 2 3 3 2 3 3 3" xfId="26012" xr:uid="{00000000-0005-0000-0000-0000860F0000}"/>
    <cellStyle name="Normal 19 2 3 3 2 3 4" xfId="36232" xr:uid="{00000000-0005-0000-0000-0000870F0000}"/>
    <cellStyle name="Normal 19 2 3 3 2 3 5" xfId="20999" xr:uid="{00000000-0005-0000-0000-0000880F0000}"/>
    <cellStyle name="Normal 19 2 3 3 2 4" xfId="12589" xr:uid="{00000000-0005-0000-0000-0000890F0000}"/>
    <cellStyle name="Normal 19 2 3 3 2 4 2" xfId="42920" xr:uid="{00000000-0005-0000-0000-00008A0F0000}"/>
    <cellStyle name="Normal 19 2 3 3 2 4 3" xfId="27687" xr:uid="{00000000-0005-0000-0000-00008B0F0000}"/>
    <cellStyle name="Normal 19 2 3 3 2 5" xfId="7568" xr:uid="{00000000-0005-0000-0000-00008C0F0000}"/>
    <cellStyle name="Normal 19 2 3 3 2 5 2" xfId="37903" xr:uid="{00000000-0005-0000-0000-00008D0F0000}"/>
    <cellStyle name="Normal 19 2 3 3 2 5 3" xfId="22670" xr:uid="{00000000-0005-0000-0000-00008E0F0000}"/>
    <cellStyle name="Normal 19 2 3 3 2 6" xfId="32891" xr:uid="{00000000-0005-0000-0000-00008F0F0000}"/>
    <cellStyle name="Normal 19 2 3 3 2 7" xfId="17657" xr:uid="{00000000-0005-0000-0000-0000900F0000}"/>
    <cellStyle name="Normal 19 2 3 3 3" xfId="3350" xr:uid="{00000000-0005-0000-0000-0000910F0000}"/>
    <cellStyle name="Normal 19 2 3 3 3 2" xfId="13424" xr:uid="{00000000-0005-0000-0000-0000920F0000}"/>
    <cellStyle name="Normal 19 2 3 3 3 2 2" xfId="43755" xr:uid="{00000000-0005-0000-0000-0000930F0000}"/>
    <cellStyle name="Normal 19 2 3 3 3 2 3" xfId="28522" xr:uid="{00000000-0005-0000-0000-0000940F0000}"/>
    <cellStyle name="Normal 19 2 3 3 3 3" xfId="8404" xr:uid="{00000000-0005-0000-0000-0000950F0000}"/>
    <cellStyle name="Normal 19 2 3 3 3 3 2" xfId="38738" xr:uid="{00000000-0005-0000-0000-0000960F0000}"/>
    <cellStyle name="Normal 19 2 3 3 3 3 3" xfId="23505" xr:uid="{00000000-0005-0000-0000-0000970F0000}"/>
    <cellStyle name="Normal 19 2 3 3 3 4" xfId="33725" xr:uid="{00000000-0005-0000-0000-0000980F0000}"/>
    <cellStyle name="Normal 19 2 3 3 3 5" xfId="18492" xr:uid="{00000000-0005-0000-0000-0000990F0000}"/>
    <cellStyle name="Normal 19 2 3 3 4" xfId="5043" xr:uid="{00000000-0005-0000-0000-00009A0F0000}"/>
    <cellStyle name="Normal 19 2 3 3 4 2" xfId="15095" xr:uid="{00000000-0005-0000-0000-00009B0F0000}"/>
    <cellStyle name="Normal 19 2 3 3 4 2 2" xfId="45426" xr:uid="{00000000-0005-0000-0000-00009C0F0000}"/>
    <cellStyle name="Normal 19 2 3 3 4 2 3" xfId="30193" xr:uid="{00000000-0005-0000-0000-00009D0F0000}"/>
    <cellStyle name="Normal 19 2 3 3 4 3" xfId="10075" xr:uid="{00000000-0005-0000-0000-00009E0F0000}"/>
    <cellStyle name="Normal 19 2 3 3 4 3 2" xfId="40409" xr:uid="{00000000-0005-0000-0000-00009F0F0000}"/>
    <cellStyle name="Normal 19 2 3 3 4 3 3" xfId="25176" xr:uid="{00000000-0005-0000-0000-0000A00F0000}"/>
    <cellStyle name="Normal 19 2 3 3 4 4" xfId="35396" xr:uid="{00000000-0005-0000-0000-0000A10F0000}"/>
    <cellStyle name="Normal 19 2 3 3 4 5" xfId="20163" xr:uid="{00000000-0005-0000-0000-0000A20F0000}"/>
    <cellStyle name="Normal 19 2 3 3 5" xfId="11753" xr:uid="{00000000-0005-0000-0000-0000A30F0000}"/>
    <cellStyle name="Normal 19 2 3 3 5 2" xfId="42084" xr:uid="{00000000-0005-0000-0000-0000A40F0000}"/>
    <cellStyle name="Normal 19 2 3 3 5 3" xfId="26851" xr:uid="{00000000-0005-0000-0000-0000A50F0000}"/>
    <cellStyle name="Normal 19 2 3 3 6" xfId="6732" xr:uid="{00000000-0005-0000-0000-0000A60F0000}"/>
    <cellStyle name="Normal 19 2 3 3 6 2" xfId="37067" xr:uid="{00000000-0005-0000-0000-0000A70F0000}"/>
    <cellStyle name="Normal 19 2 3 3 6 3" xfId="21834" xr:uid="{00000000-0005-0000-0000-0000A80F0000}"/>
    <cellStyle name="Normal 19 2 3 3 7" xfId="32055" xr:uid="{00000000-0005-0000-0000-0000A90F0000}"/>
    <cellStyle name="Normal 19 2 3 3 8" xfId="16821" xr:uid="{00000000-0005-0000-0000-0000AA0F0000}"/>
    <cellStyle name="Normal 19 2 3 4" xfId="2079" xr:uid="{00000000-0005-0000-0000-0000AB0F0000}"/>
    <cellStyle name="Normal 19 2 3 4 2" xfId="3769" xr:uid="{00000000-0005-0000-0000-0000AC0F0000}"/>
    <cellStyle name="Normal 19 2 3 4 2 2" xfId="13842" xr:uid="{00000000-0005-0000-0000-0000AD0F0000}"/>
    <cellStyle name="Normal 19 2 3 4 2 2 2" xfId="44173" xr:uid="{00000000-0005-0000-0000-0000AE0F0000}"/>
    <cellStyle name="Normal 19 2 3 4 2 2 3" xfId="28940" xr:uid="{00000000-0005-0000-0000-0000AF0F0000}"/>
    <cellStyle name="Normal 19 2 3 4 2 3" xfId="8822" xr:uid="{00000000-0005-0000-0000-0000B00F0000}"/>
    <cellStyle name="Normal 19 2 3 4 2 3 2" xfId="39156" xr:uid="{00000000-0005-0000-0000-0000B10F0000}"/>
    <cellStyle name="Normal 19 2 3 4 2 3 3" xfId="23923" xr:uid="{00000000-0005-0000-0000-0000B20F0000}"/>
    <cellStyle name="Normal 19 2 3 4 2 4" xfId="34143" xr:uid="{00000000-0005-0000-0000-0000B30F0000}"/>
    <cellStyle name="Normal 19 2 3 4 2 5" xfId="18910" xr:uid="{00000000-0005-0000-0000-0000B40F0000}"/>
    <cellStyle name="Normal 19 2 3 4 3" xfId="5461" xr:uid="{00000000-0005-0000-0000-0000B50F0000}"/>
    <cellStyle name="Normal 19 2 3 4 3 2" xfId="15513" xr:uid="{00000000-0005-0000-0000-0000B60F0000}"/>
    <cellStyle name="Normal 19 2 3 4 3 2 2" xfId="45844" xr:uid="{00000000-0005-0000-0000-0000B70F0000}"/>
    <cellStyle name="Normal 19 2 3 4 3 2 3" xfId="30611" xr:uid="{00000000-0005-0000-0000-0000B80F0000}"/>
    <cellStyle name="Normal 19 2 3 4 3 3" xfId="10493" xr:uid="{00000000-0005-0000-0000-0000B90F0000}"/>
    <cellStyle name="Normal 19 2 3 4 3 3 2" xfId="40827" xr:uid="{00000000-0005-0000-0000-0000BA0F0000}"/>
    <cellStyle name="Normal 19 2 3 4 3 3 3" xfId="25594" xr:uid="{00000000-0005-0000-0000-0000BB0F0000}"/>
    <cellStyle name="Normal 19 2 3 4 3 4" xfId="35814" xr:uid="{00000000-0005-0000-0000-0000BC0F0000}"/>
    <cellStyle name="Normal 19 2 3 4 3 5" xfId="20581" xr:uid="{00000000-0005-0000-0000-0000BD0F0000}"/>
    <cellStyle name="Normal 19 2 3 4 4" xfId="12171" xr:uid="{00000000-0005-0000-0000-0000BE0F0000}"/>
    <cellStyle name="Normal 19 2 3 4 4 2" xfId="42502" xr:uid="{00000000-0005-0000-0000-0000BF0F0000}"/>
    <cellStyle name="Normal 19 2 3 4 4 3" xfId="27269" xr:uid="{00000000-0005-0000-0000-0000C00F0000}"/>
    <cellStyle name="Normal 19 2 3 4 5" xfId="7150" xr:uid="{00000000-0005-0000-0000-0000C10F0000}"/>
    <cellStyle name="Normal 19 2 3 4 5 2" xfId="37485" xr:uid="{00000000-0005-0000-0000-0000C20F0000}"/>
    <cellStyle name="Normal 19 2 3 4 5 3" xfId="22252" xr:uid="{00000000-0005-0000-0000-0000C30F0000}"/>
    <cellStyle name="Normal 19 2 3 4 6" xfId="32473" xr:uid="{00000000-0005-0000-0000-0000C40F0000}"/>
    <cellStyle name="Normal 19 2 3 4 7" xfId="17239" xr:uid="{00000000-0005-0000-0000-0000C50F0000}"/>
    <cellStyle name="Normal 19 2 3 5" xfId="2932" xr:uid="{00000000-0005-0000-0000-0000C60F0000}"/>
    <cellStyle name="Normal 19 2 3 5 2" xfId="13006" xr:uid="{00000000-0005-0000-0000-0000C70F0000}"/>
    <cellStyle name="Normal 19 2 3 5 2 2" xfId="43337" xr:uid="{00000000-0005-0000-0000-0000C80F0000}"/>
    <cellStyle name="Normal 19 2 3 5 2 3" xfId="28104" xr:uid="{00000000-0005-0000-0000-0000C90F0000}"/>
    <cellStyle name="Normal 19 2 3 5 3" xfId="7986" xr:uid="{00000000-0005-0000-0000-0000CA0F0000}"/>
    <cellStyle name="Normal 19 2 3 5 3 2" xfId="38320" xr:uid="{00000000-0005-0000-0000-0000CB0F0000}"/>
    <cellStyle name="Normal 19 2 3 5 3 3" xfId="23087" xr:uid="{00000000-0005-0000-0000-0000CC0F0000}"/>
    <cellStyle name="Normal 19 2 3 5 4" xfId="33307" xr:uid="{00000000-0005-0000-0000-0000CD0F0000}"/>
    <cellStyle name="Normal 19 2 3 5 5" xfId="18074" xr:uid="{00000000-0005-0000-0000-0000CE0F0000}"/>
    <cellStyle name="Normal 19 2 3 6" xfId="4625" xr:uid="{00000000-0005-0000-0000-0000CF0F0000}"/>
    <cellStyle name="Normal 19 2 3 6 2" xfId="14677" xr:uid="{00000000-0005-0000-0000-0000D00F0000}"/>
    <cellStyle name="Normal 19 2 3 6 2 2" xfId="45008" xr:uid="{00000000-0005-0000-0000-0000D10F0000}"/>
    <cellStyle name="Normal 19 2 3 6 2 3" xfId="29775" xr:uid="{00000000-0005-0000-0000-0000D20F0000}"/>
    <cellStyle name="Normal 19 2 3 6 3" xfId="9657" xr:uid="{00000000-0005-0000-0000-0000D30F0000}"/>
    <cellStyle name="Normal 19 2 3 6 3 2" xfId="39991" xr:uid="{00000000-0005-0000-0000-0000D40F0000}"/>
    <cellStyle name="Normal 19 2 3 6 3 3" xfId="24758" xr:uid="{00000000-0005-0000-0000-0000D50F0000}"/>
    <cellStyle name="Normal 19 2 3 6 4" xfId="34978" xr:uid="{00000000-0005-0000-0000-0000D60F0000}"/>
    <cellStyle name="Normal 19 2 3 6 5" xfId="19745" xr:uid="{00000000-0005-0000-0000-0000D70F0000}"/>
    <cellStyle name="Normal 19 2 3 7" xfId="11335" xr:uid="{00000000-0005-0000-0000-0000D80F0000}"/>
    <cellStyle name="Normal 19 2 3 7 2" xfId="41666" xr:uid="{00000000-0005-0000-0000-0000D90F0000}"/>
    <cellStyle name="Normal 19 2 3 7 3" xfId="26433" xr:uid="{00000000-0005-0000-0000-0000DA0F0000}"/>
    <cellStyle name="Normal 19 2 3 8" xfId="6314" xr:uid="{00000000-0005-0000-0000-0000DB0F0000}"/>
    <cellStyle name="Normal 19 2 3 8 2" xfId="36649" xr:uid="{00000000-0005-0000-0000-0000DC0F0000}"/>
    <cellStyle name="Normal 19 2 3 8 3" xfId="21416" xr:uid="{00000000-0005-0000-0000-0000DD0F0000}"/>
    <cellStyle name="Normal 19 2 3 9" xfId="31638" xr:uid="{00000000-0005-0000-0000-0000DE0F0000}"/>
    <cellStyle name="Normal 19 2 4" xfId="1339" xr:uid="{00000000-0005-0000-0000-0000DF0F0000}"/>
    <cellStyle name="Normal 19 2 4 2" xfId="1762" xr:uid="{00000000-0005-0000-0000-0000E00F0000}"/>
    <cellStyle name="Normal 19 2 4 2 2" xfId="2601" xr:uid="{00000000-0005-0000-0000-0000E10F0000}"/>
    <cellStyle name="Normal 19 2 4 2 2 2" xfId="4291" xr:uid="{00000000-0005-0000-0000-0000E20F0000}"/>
    <cellStyle name="Normal 19 2 4 2 2 2 2" xfId="14364" xr:uid="{00000000-0005-0000-0000-0000E30F0000}"/>
    <cellStyle name="Normal 19 2 4 2 2 2 2 2" xfId="44695" xr:uid="{00000000-0005-0000-0000-0000E40F0000}"/>
    <cellStyle name="Normal 19 2 4 2 2 2 2 3" xfId="29462" xr:uid="{00000000-0005-0000-0000-0000E50F0000}"/>
    <cellStyle name="Normal 19 2 4 2 2 2 3" xfId="9344" xr:uid="{00000000-0005-0000-0000-0000E60F0000}"/>
    <cellStyle name="Normal 19 2 4 2 2 2 3 2" xfId="39678" xr:uid="{00000000-0005-0000-0000-0000E70F0000}"/>
    <cellStyle name="Normal 19 2 4 2 2 2 3 3" xfId="24445" xr:uid="{00000000-0005-0000-0000-0000E80F0000}"/>
    <cellStyle name="Normal 19 2 4 2 2 2 4" xfId="34665" xr:uid="{00000000-0005-0000-0000-0000E90F0000}"/>
    <cellStyle name="Normal 19 2 4 2 2 2 5" xfId="19432" xr:uid="{00000000-0005-0000-0000-0000EA0F0000}"/>
    <cellStyle name="Normal 19 2 4 2 2 3" xfId="5983" xr:uid="{00000000-0005-0000-0000-0000EB0F0000}"/>
    <cellStyle name="Normal 19 2 4 2 2 3 2" xfId="16035" xr:uid="{00000000-0005-0000-0000-0000EC0F0000}"/>
    <cellStyle name="Normal 19 2 4 2 2 3 2 2" xfId="46366" xr:uid="{00000000-0005-0000-0000-0000ED0F0000}"/>
    <cellStyle name="Normal 19 2 4 2 2 3 2 3" xfId="31133" xr:uid="{00000000-0005-0000-0000-0000EE0F0000}"/>
    <cellStyle name="Normal 19 2 4 2 2 3 3" xfId="11015" xr:uid="{00000000-0005-0000-0000-0000EF0F0000}"/>
    <cellStyle name="Normal 19 2 4 2 2 3 3 2" xfId="41349" xr:uid="{00000000-0005-0000-0000-0000F00F0000}"/>
    <cellStyle name="Normal 19 2 4 2 2 3 3 3" xfId="26116" xr:uid="{00000000-0005-0000-0000-0000F10F0000}"/>
    <cellStyle name="Normal 19 2 4 2 2 3 4" xfId="36336" xr:uid="{00000000-0005-0000-0000-0000F20F0000}"/>
    <cellStyle name="Normal 19 2 4 2 2 3 5" xfId="21103" xr:uid="{00000000-0005-0000-0000-0000F30F0000}"/>
    <cellStyle name="Normal 19 2 4 2 2 4" xfId="12693" xr:uid="{00000000-0005-0000-0000-0000F40F0000}"/>
    <cellStyle name="Normal 19 2 4 2 2 4 2" xfId="43024" xr:uid="{00000000-0005-0000-0000-0000F50F0000}"/>
    <cellStyle name="Normal 19 2 4 2 2 4 3" xfId="27791" xr:uid="{00000000-0005-0000-0000-0000F60F0000}"/>
    <cellStyle name="Normal 19 2 4 2 2 5" xfId="7672" xr:uid="{00000000-0005-0000-0000-0000F70F0000}"/>
    <cellStyle name="Normal 19 2 4 2 2 5 2" xfId="38007" xr:uid="{00000000-0005-0000-0000-0000F80F0000}"/>
    <cellStyle name="Normal 19 2 4 2 2 5 3" xfId="22774" xr:uid="{00000000-0005-0000-0000-0000F90F0000}"/>
    <cellStyle name="Normal 19 2 4 2 2 6" xfId="32995" xr:uid="{00000000-0005-0000-0000-0000FA0F0000}"/>
    <cellStyle name="Normal 19 2 4 2 2 7" xfId="17761" xr:uid="{00000000-0005-0000-0000-0000FB0F0000}"/>
    <cellStyle name="Normal 19 2 4 2 3" xfId="3454" xr:uid="{00000000-0005-0000-0000-0000FC0F0000}"/>
    <cellStyle name="Normal 19 2 4 2 3 2" xfId="13528" xr:uid="{00000000-0005-0000-0000-0000FD0F0000}"/>
    <cellStyle name="Normal 19 2 4 2 3 2 2" xfId="43859" xr:uid="{00000000-0005-0000-0000-0000FE0F0000}"/>
    <cellStyle name="Normal 19 2 4 2 3 2 3" xfId="28626" xr:uid="{00000000-0005-0000-0000-0000FF0F0000}"/>
    <cellStyle name="Normal 19 2 4 2 3 3" xfId="8508" xr:uid="{00000000-0005-0000-0000-000000100000}"/>
    <cellStyle name="Normal 19 2 4 2 3 3 2" xfId="38842" xr:uid="{00000000-0005-0000-0000-000001100000}"/>
    <cellStyle name="Normal 19 2 4 2 3 3 3" xfId="23609" xr:uid="{00000000-0005-0000-0000-000002100000}"/>
    <cellStyle name="Normal 19 2 4 2 3 4" xfId="33829" xr:uid="{00000000-0005-0000-0000-000003100000}"/>
    <cellStyle name="Normal 19 2 4 2 3 5" xfId="18596" xr:uid="{00000000-0005-0000-0000-000004100000}"/>
    <cellStyle name="Normal 19 2 4 2 4" xfId="5147" xr:uid="{00000000-0005-0000-0000-000005100000}"/>
    <cellStyle name="Normal 19 2 4 2 4 2" xfId="15199" xr:uid="{00000000-0005-0000-0000-000006100000}"/>
    <cellStyle name="Normal 19 2 4 2 4 2 2" xfId="45530" xr:uid="{00000000-0005-0000-0000-000007100000}"/>
    <cellStyle name="Normal 19 2 4 2 4 2 3" xfId="30297" xr:uid="{00000000-0005-0000-0000-000008100000}"/>
    <cellStyle name="Normal 19 2 4 2 4 3" xfId="10179" xr:uid="{00000000-0005-0000-0000-000009100000}"/>
    <cellStyle name="Normal 19 2 4 2 4 3 2" xfId="40513" xr:uid="{00000000-0005-0000-0000-00000A100000}"/>
    <cellStyle name="Normal 19 2 4 2 4 3 3" xfId="25280" xr:uid="{00000000-0005-0000-0000-00000B100000}"/>
    <cellStyle name="Normal 19 2 4 2 4 4" xfId="35500" xr:uid="{00000000-0005-0000-0000-00000C100000}"/>
    <cellStyle name="Normal 19 2 4 2 4 5" xfId="20267" xr:uid="{00000000-0005-0000-0000-00000D100000}"/>
    <cellStyle name="Normal 19 2 4 2 5" xfId="11857" xr:uid="{00000000-0005-0000-0000-00000E100000}"/>
    <cellStyle name="Normal 19 2 4 2 5 2" xfId="42188" xr:uid="{00000000-0005-0000-0000-00000F100000}"/>
    <cellStyle name="Normal 19 2 4 2 5 3" xfId="26955" xr:uid="{00000000-0005-0000-0000-000010100000}"/>
    <cellStyle name="Normal 19 2 4 2 6" xfId="6836" xr:uid="{00000000-0005-0000-0000-000011100000}"/>
    <cellStyle name="Normal 19 2 4 2 6 2" xfId="37171" xr:uid="{00000000-0005-0000-0000-000012100000}"/>
    <cellStyle name="Normal 19 2 4 2 6 3" xfId="21938" xr:uid="{00000000-0005-0000-0000-000013100000}"/>
    <cellStyle name="Normal 19 2 4 2 7" xfId="32159" xr:uid="{00000000-0005-0000-0000-000014100000}"/>
    <cellStyle name="Normal 19 2 4 2 8" xfId="16925" xr:uid="{00000000-0005-0000-0000-000015100000}"/>
    <cellStyle name="Normal 19 2 4 3" xfId="2183" xr:uid="{00000000-0005-0000-0000-000016100000}"/>
    <cellStyle name="Normal 19 2 4 3 2" xfId="3873" xr:uid="{00000000-0005-0000-0000-000017100000}"/>
    <cellStyle name="Normal 19 2 4 3 2 2" xfId="13946" xr:uid="{00000000-0005-0000-0000-000018100000}"/>
    <cellStyle name="Normal 19 2 4 3 2 2 2" xfId="44277" xr:uid="{00000000-0005-0000-0000-000019100000}"/>
    <cellStyle name="Normal 19 2 4 3 2 2 3" xfId="29044" xr:uid="{00000000-0005-0000-0000-00001A100000}"/>
    <cellStyle name="Normal 19 2 4 3 2 3" xfId="8926" xr:uid="{00000000-0005-0000-0000-00001B100000}"/>
    <cellStyle name="Normal 19 2 4 3 2 3 2" xfId="39260" xr:uid="{00000000-0005-0000-0000-00001C100000}"/>
    <cellStyle name="Normal 19 2 4 3 2 3 3" xfId="24027" xr:uid="{00000000-0005-0000-0000-00001D100000}"/>
    <cellStyle name="Normal 19 2 4 3 2 4" xfId="34247" xr:uid="{00000000-0005-0000-0000-00001E100000}"/>
    <cellStyle name="Normal 19 2 4 3 2 5" xfId="19014" xr:uid="{00000000-0005-0000-0000-00001F100000}"/>
    <cellStyle name="Normal 19 2 4 3 3" xfId="5565" xr:uid="{00000000-0005-0000-0000-000020100000}"/>
    <cellStyle name="Normal 19 2 4 3 3 2" xfId="15617" xr:uid="{00000000-0005-0000-0000-000021100000}"/>
    <cellStyle name="Normal 19 2 4 3 3 2 2" xfId="45948" xr:uid="{00000000-0005-0000-0000-000022100000}"/>
    <cellStyle name="Normal 19 2 4 3 3 2 3" xfId="30715" xr:uid="{00000000-0005-0000-0000-000023100000}"/>
    <cellStyle name="Normal 19 2 4 3 3 3" xfId="10597" xr:uid="{00000000-0005-0000-0000-000024100000}"/>
    <cellStyle name="Normal 19 2 4 3 3 3 2" xfId="40931" xr:uid="{00000000-0005-0000-0000-000025100000}"/>
    <cellStyle name="Normal 19 2 4 3 3 3 3" xfId="25698" xr:uid="{00000000-0005-0000-0000-000026100000}"/>
    <cellStyle name="Normal 19 2 4 3 3 4" xfId="35918" xr:uid="{00000000-0005-0000-0000-000027100000}"/>
    <cellStyle name="Normal 19 2 4 3 3 5" xfId="20685" xr:uid="{00000000-0005-0000-0000-000028100000}"/>
    <cellStyle name="Normal 19 2 4 3 4" xfId="12275" xr:uid="{00000000-0005-0000-0000-000029100000}"/>
    <cellStyle name="Normal 19 2 4 3 4 2" xfId="42606" xr:uid="{00000000-0005-0000-0000-00002A100000}"/>
    <cellStyle name="Normal 19 2 4 3 4 3" xfId="27373" xr:uid="{00000000-0005-0000-0000-00002B100000}"/>
    <cellStyle name="Normal 19 2 4 3 5" xfId="7254" xr:uid="{00000000-0005-0000-0000-00002C100000}"/>
    <cellStyle name="Normal 19 2 4 3 5 2" xfId="37589" xr:uid="{00000000-0005-0000-0000-00002D100000}"/>
    <cellStyle name="Normal 19 2 4 3 5 3" xfId="22356" xr:uid="{00000000-0005-0000-0000-00002E100000}"/>
    <cellStyle name="Normal 19 2 4 3 6" xfId="32577" xr:uid="{00000000-0005-0000-0000-00002F100000}"/>
    <cellStyle name="Normal 19 2 4 3 7" xfId="17343" xr:uid="{00000000-0005-0000-0000-000030100000}"/>
    <cellStyle name="Normal 19 2 4 4" xfId="3036" xr:uid="{00000000-0005-0000-0000-000031100000}"/>
    <cellStyle name="Normal 19 2 4 4 2" xfId="13110" xr:uid="{00000000-0005-0000-0000-000032100000}"/>
    <cellStyle name="Normal 19 2 4 4 2 2" xfId="43441" xr:uid="{00000000-0005-0000-0000-000033100000}"/>
    <cellStyle name="Normal 19 2 4 4 2 3" xfId="28208" xr:uid="{00000000-0005-0000-0000-000034100000}"/>
    <cellStyle name="Normal 19 2 4 4 3" xfId="8090" xr:uid="{00000000-0005-0000-0000-000035100000}"/>
    <cellStyle name="Normal 19 2 4 4 3 2" xfId="38424" xr:uid="{00000000-0005-0000-0000-000036100000}"/>
    <cellStyle name="Normal 19 2 4 4 3 3" xfId="23191" xr:uid="{00000000-0005-0000-0000-000037100000}"/>
    <cellStyle name="Normal 19 2 4 4 4" xfId="33411" xr:uid="{00000000-0005-0000-0000-000038100000}"/>
    <cellStyle name="Normal 19 2 4 4 5" xfId="18178" xr:uid="{00000000-0005-0000-0000-000039100000}"/>
    <cellStyle name="Normal 19 2 4 5" xfId="4729" xr:uid="{00000000-0005-0000-0000-00003A100000}"/>
    <cellStyle name="Normal 19 2 4 5 2" xfId="14781" xr:uid="{00000000-0005-0000-0000-00003B100000}"/>
    <cellStyle name="Normal 19 2 4 5 2 2" xfId="45112" xr:uid="{00000000-0005-0000-0000-00003C100000}"/>
    <cellStyle name="Normal 19 2 4 5 2 3" xfId="29879" xr:uid="{00000000-0005-0000-0000-00003D100000}"/>
    <cellStyle name="Normal 19 2 4 5 3" xfId="9761" xr:uid="{00000000-0005-0000-0000-00003E100000}"/>
    <cellStyle name="Normal 19 2 4 5 3 2" xfId="40095" xr:uid="{00000000-0005-0000-0000-00003F100000}"/>
    <cellStyle name="Normal 19 2 4 5 3 3" xfId="24862" xr:uid="{00000000-0005-0000-0000-000040100000}"/>
    <cellStyle name="Normal 19 2 4 5 4" xfId="35082" xr:uid="{00000000-0005-0000-0000-000041100000}"/>
    <cellStyle name="Normal 19 2 4 5 5" xfId="19849" xr:uid="{00000000-0005-0000-0000-000042100000}"/>
    <cellStyle name="Normal 19 2 4 6" xfId="11439" xr:uid="{00000000-0005-0000-0000-000043100000}"/>
    <cellStyle name="Normal 19 2 4 6 2" xfId="41770" xr:uid="{00000000-0005-0000-0000-000044100000}"/>
    <cellStyle name="Normal 19 2 4 6 3" xfId="26537" xr:uid="{00000000-0005-0000-0000-000045100000}"/>
    <cellStyle name="Normal 19 2 4 7" xfId="6418" xr:uid="{00000000-0005-0000-0000-000046100000}"/>
    <cellStyle name="Normal 19 2 4 7 2" xfId="36753" xr:uid="{00000000-0005-0000-0000-000047100000}"/>
    <cellStyle name="Normal 19 2 4 7 3" xfId="21520" xr:uid="{00000000-0005-0000-0000-000048100000}"/>
    <cellStyle name="Normal 19 2 4 8" xfId="31741" xr:uid="{00000000-0005-0000-0000-000049100000}"/>
    <cellStyle name="Normal 19 2 4 9" xfId="16507" xr:uid="{00000000-0005-0000-0000-00004A100000}"/>
    <cellStyle name="Normal 19 2 5" xfId="1552" xr:uid="{00000000-0005-0000-0000-00004B100000}"/>
    <cellStyle name="Normal 19 2 5 2" xfId="2393" xr:uid="{00000000-0005-0000-0000-00004C100000}"/>
    <cellStyle name="Normal 19 2 5 2 2" xfId="4083" xr:uid="{00000000-0005-0000-0000-00004D100000}"/>
    <cellStyle name="Normal 19 2 5 2 2 2" xfId="14156" xr:uid="{00000000-0005-0000-0000-00004E100000}"/>
    <cellStyle name="Normal 19 2 5 2 2 2 2" xfId="44487" xr:uid="{00000000-0005-0000-0000-00004F100000}"/>
    <cellStyle name="Normal 19 2 5 2 2 2 3" xfId="29254" xr:uid="{00000000-0005-0000-0000-000050100000}"/>
    <cellStyle name="Normal 19 2 5 2 2 3" xfId="9136" xr:uid="{00000000-0005-0000-0000-000051100000}"/>
    <cellStyle name="Normal 19 2 5 2 2 3 2" xfId="39470" xr:uid="{00000000-0005-0000-0000-000052100000}"/>
    <cellStyle name="Normal 19 2 5 2 2 3 3" xfId="24237" xr:uid="{00000000-0005-0000-0000-000053100000}"/>
    <cellStyle name="Normal 19 2 5 2 2 4" xfId="34457" xr:uid="{00000000-0005-0000-0000-000054100000}"/>
    <cellStyle name="Normal 19 2 5 2 2 5" xfId="19224" xr:uid="{00000000-0005-0000-0000-000055100000}"/>
    <cellStyle name="Normal 19 2 5 2 3" xfId="5775" xr:uid="{00000000-0005-0000-0000-000056100000}"/>
    <cellStyle name="Normal 19 2 5 2 3 2" xfId="15827" xr:uid="{00000000-0005-0000-0000-000057100000}"/>
    <cellStyle name="Normal 19 2 5 2 3 2 2" xfId="46158" xr:uid="{00000000-0005-0000-0000-000058100000}"/>
    <cellStyle name="Normal 19 2 5 2 3 2 3" xfId="30925" xr:uid="{00000000-0005-0000-0000-000059100000}"/>
    <cellStyle name="Normal 19 2 5 2 3 3" xfId="10807" xr:uid="{00000000-0005-0000-0000-00005A100000}"/>
    <cellStyle name="Normal 19 2 5 2 3 3 2" xfId="41141" xr:uid="{00000000-0005-0000-0000-00005B100000}"/>
    <cellStyle name="Normal 19 2 5 2 3 3 3" xfId="25908" xr:uid="{00000000-0005-0000-0000-00005C100000}"/>
    <cellStyle name="Normal 19 2 5 2 3 4" xfId="36128" xr:uid="{00000000-0005-0000-0000-00005D100000}"/>
    <cellStyle name="Normal 19 2 5 2 3 5" xfId="20895" xr:uid="{00000000-0005-0000-0000-00005E100000}"/>
    <cellStyle name="Normal 19 2 5 2 4" xfId="12485" xr:uid="{00000000-0005-0000-0000-00005F100000}"/>
    <cellStyle name="Normal 19 2 5 2 4 2" xfId="42816" xr:uid="{00000000-0005-0000-0000-000060100000}"/>
    <cellStyle name="Normal 19 2 5 2 4 3" xfId="27583" xr:uid="{00000000-0005-0000-0000-000061100000}"/>
    <cellStyle name="Normal 19 2 5 2 5" xfId="7464" xr:uid="{00000000-0005-0000-0000-000062100000}"/>
    <cellStyle name="Normal 19 2 5 2 5 2" xfId="37799" xr:uid="{00000000-0005-0000-0000-000063100000}"/>
    <cellStyle name="Normal 19 2 5 2 5 3" xfId="22566" xr:uid="{00000000-0005-0000-0000-000064100000}"/>
    <cellStyle name="Normal 19 2 5 2 6" xfId="32787" xr:uid="{00000000-0005-0000-0000-000065100000}"/>
    <cellStyle name="Normal 19 2 5 2 7" xfId="17553" xr:uid="{00000000-0005-0000-0000-000066100000}"/>
    <cellStyle name="Normal 19 2 5 3" xfId="3246" xr:uid="{00000000-0005-0000-0000-000067100000}"/>
    <cellStyle name="Normal 19 2 5 3 2" xfId="13320" xr:uid="{00000000-0005-0000-0000-000068100000}"/>
    <cellStyle name="Normal 19 2 5 3 2 2" xfId="43651" xr:uid="{00000000-0005-0000-0000-000069100000}"/>
    <cellStyle name="Normal 19 2 5 3 2 3" xfId="28418" xr:uid="{00000000-0005-0000-0000-00006A100000}"/>
    <cellStyle name="Normal 19 2 5 3 3" xfId="8300" xr:uid="{00000000-0005-0000-0000-00006B100000}"/>
    <cellStyle name="Normal 19 2 5 3 3 2" xfId="38634" xr:uid="{00000000-0005-0000-0000-00006C100000}"/>
    <cellStyle name="Normal 19 2 5 3 3 3" xfId="23401" xr:uid="{00000000-0005-0000-0000-00006D100000}"/>
    <cellStyle name="Normal 19 2 5 3 4" xfId="33621" xr:uid="{00000000-0005-0000-0000-00006E100000}"/>
    <cellStyle name="Normal 19 2 5 3 5" xfId="18388" xr:uid="{00000000-0005-0000-0000-00006F100000}"/>
    <cellStyle name="Normal 19 2 5 4" xfId="4939" xr:uid="{00000000-0005-0000-0000-000070100000}"/>
    <cellStyle name="Normal 19 2 5 4 2" xfId="14991" xr:uid="{00000000-0005-0000-0000-000071100000}"/>
    <cellStyle name="Normal 19 2 5 4 2 2" xfId="45322" xr:uid="{00000000-0005-0000-0000-000072100000}"/>
    <cellStyle name="Normal 19 2 5 4 2 3" xfId="30089" xr:uid="{00000000-0005-0000-0000-000073100000}"/>
    <cellStyle name="Normal 19 2 5 4 3" xfId="9971" xr:uid="{00000000-0005-0000-0000-000074100000}"/>
    <cellStyle name="Normal 19 2 5 4 3 2" xfId="40305" xr:uid="{00000000-0005-0000-0000-000075100000}"/>
    <cellStyle name="Normal 19 2 5 4 3 3" xfId="25072" xr:uid="{00000000-0005-0000-0000-000076100000}"/>
    <cellStyle name="Normal 19 2 5 4 4" xfId="35292" xr:uid="{00000000-0005-0000-0000-000077100000}"/>
    <cellStyle name="Normal 19 2 5 4 5" xfId="20059" xr:uid="{00000000-0005-0000-0000-000078100000}"/>
    <cellStyle name="Normal 19 2 5 5" xfId="11649" xr:uid="{00000000-0005-0000-0000-000079100000}"/>
    <cellStyle name="Normal 19 2 5 5 2" xfId="41980" xr:uid="{00000000-0005-0000-0000-00007A100000}"/>
    <cellStyle name="Normal 19 2 5 5 3" xfId="26747" xr:uid="{00000000-0005-0000-0000-00007B100000}"/>
    <cellStyle name="Normal 19 2 5 6" xfId="6628" xr:uid="{00000000-0005-0000-0000-00007C100000}"/>
    <cellStyle name="Normal 19 2 5 6 2" xfId="36963" xr:uid="{00000000-0005-0000-0000-00007D100000}"/>
    <cellStyle name="Normal 19 2 5 6 3" xfId="21730" xr:uid="{00000000-0005-0000-0000-00007E100000}"/>
    <cellStyle name="Normal 19 2 5 7" xfId="31951" xr:uid="{00000000-0005-0000-0000-00007F100000}"/>
    <cellStyle name="Normal 19 2 5 8" xfId="16717" xr:uid="{00000000-0005-0000-0000-000080100000}"/>
    <cellStyle name="Normal 19 2 6" xfId="1973" xr:uid="{00000000-0005-0000-0000-000081100000}"/>
    <cellStyle name="Normal 19 2 6 2" xfId="3665" xr:uid="{00000000-0005-0000-0000-000082100000}"/>
    <cellStyle name="Normal 19 2 6 2 2" xfId="13738" xr:uid="{00000000-0005-0000-0000-000083100000}"/>
    <cellStyle name="Normal 19 2 6 2 2 2" xfId="44069" xr:uid="{00000000-0005-0000-0000-000084100000}"/>
    <cellStyle name="Normal 19 2 6 2 2 3" xfId="28836" xr:uid="{00000000-0005-0000-0000-000085100000}"/>
    <cellStyle name="Normal 19 2 6 2 3" xfId="8718" xr:uid="{00000000-0005-0000-0000-000086100000}"/>
    <cellStyle name="Normal 19 2 6 2 3 2" xfId="39052" xr:uid="{00000000-0005-0000-0000-000087100000}"/>
    <cellStyle name="Normal 19 2 6 2 3 3" xfId="23819" xr:uid="{00000000-0005-0000-0000-000088100000}"/>
    <cellStyle name="Normal 19 2 6 2 4" xfId="34039" xr:uid="{00000000-0005-0000-0000-000089100000}"/>
    <cellStyle name="Normal 19 2 6 2 5" xfId="18806" xr:uid="{00000000-0005-0000-0000-00008A100000}"/>
    <cellStyle name="Normal 19 2 6 3" xfId="5357" xr:uid="{00000000-0005-0000-0000-00008B100000}"/>
    <cellStyle name="Normal 19 2 6 3 2" xfId="15409" xr:uid="{00000000-0005-0000-0000-00008C100000}"/>
    <cellStyle name="Normal 19 2 6 3 2 2" xfId="45740" xr:uid="{00000000-0005-0000-0000-00008D100000}"/>
    <cellStyle name="Normal 19 2 6 3 2 3" xfId="30507" xr:uid="{00000000-0005-0000-0000-00008E100000}"/>
    <cellStyle name="Normal 19 2 6 3 3" xfId="10389" xr:uid="{00000000-0005-0000-0000-00008F100000}"/>
    <cellStyle name="Normal 19 2 6 3 3 2" xfId="40723" xr:uid="{00000000-0005-0000-0000-000090100000}"/>
    <cellStyle name="Normal 19 2 6 3 3 3" xfId="25490" xr:uid="{00000000-0005-0000-0000-000091100000}"/>
    <cellStyle name="Normal 19 2 6 3 4" xfId="35710" xr:uid="{00000000-0005-0000-0000-000092100000}"/>
    <cellStyle name="Normal 19 2 6 3 5" xfId="20477" xr:uid="{00000000-0005-0000-0000-000093100000}"/>
    <cellStyle name="Normal 19 2 6 4" xfId="12067" xr:uid="{00000000-0005-0000-0000-000094100000}"/>
    <cellStyle name="Normal 19 2 6 4 2" xfId="42398" xr:uid="{00000000-0005-0000-0000-000095100000}"/>
    <cellStyle name="Normal 19 2 6 4 3" xfId="27165" xr:uid="{00000000-0005-0000-0000-000096100000}"/>
    <cellStyle name="Normal 19 2 6 5" xfId="7046" xr:uid="{00000000-0005-0000-0000-000097100000}"/>
    <cellStyle name="Normal 19 2 6 5 2" xfId="37381" xr:uid="{00000000-0005-0000-0000-000098100000}"/>
    <cellStyle name="Normal 19 2 6 5 3" xfId="22148" xr:uid="{00000000-0005-0000-0000-000099100000}"/>
    <cellStyle name="Normal 19 2 6 6" xfId="32369" xr:uid="{00000000-0005-0000-0000-00009A100000}"/>
    <cellStyle name="Normal 19 2 6 7" xfId="17135" xr:uid="{00000000-0005-0000-0000-00009B100000}"/>
    <cellStyle name="Normal 19 2 7" xfId="2824" xr:uid="{00000000-0005-0000-0000-00009C100000}"/>
    <cellStyle name="Normal 19 2 7 2" xfId="12902" xr:uid="{00000000-0005-0000-0000-00009D100000}"/>
    <cellStyle name="Normal 19 2 7 2 2" xfId="43233" xr:uid="{00000000-0005-0000-0000-00009E100000}"/>
    <cellStyle name="Normal 19 2 7 2 3" xfId="28000" xr:uid="{00000000-0005-0000-0000-00009F100000}"/>
    <cellStyle name="Normal 19 2 7 3" xfId="7882" xr:uid="{00000000-0005-0000-0000-0000A0100000}"/>
    <cellStyle name="Normal 19 2 7 3 2" xfId="38216" xr:uid="{00000000-0005-0000-0000-0000A1100000}"/>
    <cellStyle name="Normal 19 2 7 3 3" xfId="22983" xr:uid="{00000000-0005-0000-0000-0000A2100000}"/>
    <cellStyle name="Normal 19 2 7 4" xfId="33203" xr:uid="{00000000-0005-0000-0000-0000A3100000}"/>
    <cellStyle name="Normal 19 2 7 5" xfId="17970" xr:uid="{00000000-0005-0000-0000-0000A4100000}"/>
    <cellStyle name="Normal 19 2 8" xfId="4518" xr:uid="{00000000-0005-0000-0000-0000A5100000}"/>
    <cellStyle name="Normal 19 2 8 2" xfId="14573" xr:uid="{00000000-0005-0000-0000-0000A6100000}"/>
    <cellStyle name="Normal 19 2 8 2 2" xfId="44904" xr:uid="{00000000-0005-0000-0000-0000A7100000}"/>
    <cellStyle name="Normal 19 2 8 2 3" xfId="29671" xr:uid="{00000000-0005-0000-0000-0000A8100000}"/>
    <cellStyle name="Normal 19 2 8 3" xfId="9553" xr:uid="{00000000-0005-0000-0000-0000A9100000}"/>
    <cellStyle name="Normal 19 2 8 3 2" xfId="39887" xr:uid="{00000000-0005-0000-0000-0000AA100000}"/>
    <cellStyle name="Normal 19 2 8 3 3" xfId="24654" xr:uid="{00000000-0005-0000-0000-0000AB100000}"/>
    <cellStyle name="Normal 19 2 8 4" xfId="34874" xr:uid="{00000000-0005-0000-0000-0000AC100000}"/>
    <cellStyle name="Normal 19 2 8 5" xfId="19641" xr:uid="{00000000-0005-0000-0000-0000AD100000}"/>
    <cellStyle name="Normal 19 2 9" xfId="11229" xr:uid="{00000000-0005-0000-0000-0000AE100000}"/>
    <cellStyle name="Normal 19 2 9 2" xfId="41562" xr:uid="{00000000-0005-0000-0000-0000AF100000}"/>
    <cellStyle name="Normal 19 2 9 3" xfId="26329" xr:uid="{00000000-0005-0000-0000-0000B0100000}"/>
    <cellStyle name="Normal 2" xfId="133" xr:uid="{00000000-0005-0000-0000-0000B1100000}"/>
    <cellStyle name="Normal 2 2" xfId="134" xr:uid="{00000000-0005-0000-0000-0000B2100000}"/>
    <cellStyle name="Normal 2 2 2" xfId="525" xr:uid="{00000000-0005-0000-0000-0000B3100000}"/>
    <cellStyle name="Normal 2 2 3" xfId="838" xr:uid="{00000000-0005-0000-0000-0000B4100000}"/>
    <cellStyle name="Normal 2 2 3 10" xfId="6209" xr:uid="{00000000-0005-0000-0000-0000B5100000}"/>
    <cellStyle name="Normal 2 2 3 10 2" xfId="36546" xr:uid="{00000000-0005-0000-0000-0000B6100000}"/>
    <cellStyle name="Normal 2 2 3 10 3" xfId="21313" xr:uid="{00000000-0005-0000-0000-0000B7100000}"/>
    <cellStyle name="Normal 2 2 3 11" xfId="31537" xr:uid="{00000000-0005-0000-0000-0000B8100000}"/>
    <cellStyle name="Normal 2 2 3 12" xfId="16298" xr:uid="{00000000-0005-0000-0000-0000B9100000}"/>
    <cellStyle name="Normal 2 2 3 2" xfId="1173" xr:uid="{00000000-0005-0000-0000-0000BA100000}"/>
    <cellStyle name="Normal 2 2 3 2 10" xfId="31589" xr:uid="{00000000-0005-0000-0000-0000BB100000}"/>
    <cellStyle name="Normal 2 2 3 2 11" xfId="16352" xr:uid="{00000000-0005-0000-0000-0000BC100000}"/>
    <cellStyle name="Normal 2 2 3 2 2" xfId="1281" xr:uid="{00000000-0005-0000-0000-0000BD100000}"/>
    <cellStyle name="Normal 2 2 3 2 2 10" xfId="16456" xr:uid="{00000000-0005-0000-0000-0000BE100000}"/>
    <cellStyle name="Normal 2 2 3 2 2 2" xfId="1498" xr:uid="{00000000-0005-0000-0000-0000BF100000}"/>
    <cellStyle name="Normal 2 2 3 2 2 2 2" xfId="1919" xr:uid="{00000000-0005-0000-0000-0000C0100000}"/>
    <cellStyle name="Normal 2 2 3 2 2 2 2 2" xfId="2758" xr:uid="{00000000-0005-0000-0000-0000C1100000}"/>
    <cellStyle name="Normal 2 2 3 2 2 2 2 2 2" xfId="4448" xr:uid="{00000000-0005-0000-0000-0000C2100000}"/>
    <cellStyle name="Normal 2 2 3 2 2 2 2 2 2 2" xfId="14521" xr:uid="{00000000-0005-0000-0000-0000C3100000}"/>
    <cellStyle name="Normal 2 2 3 2 2 2 2 2 2 2 2" xfId="44852" xr:uid="{00000000-0005-0000-0000-0000C4100000}"/>
    <cellStyle name="Normal 2 2 3 2 2 2 2 2 2 2 3" xfId="29619" xr:uid="{00000000-0005-0000-0000-0000C5100000}"/>
    <cellStyle name="Normal 2 2 3 2 2 2 2 2 2 3" xfId="9501" xr:uid="{00000000-0005-0000-0000-0000C6100000}"/>
    <cellStyle name="Normal 2 2 3 2 2 2 2 2 2 3 2" xfId="39835" xr:uid="{00000000-0005-0000-0000-0000C7100000}"/>
    <cellStyle name="Normal 2 2 3 2 2 2 2 2 2 3 3" xfId="24602" xr:uid="{00000000-0005-0000-0000-0000C8100000}"/>
    <cellStyle name="Normal 2 2 3 2 2 2 2 2 2 4" xfId="34822" xr:uid="{00000000-0005-0000-0000-0000C9100000}"/>
    <cellStyle name="Normal 2 2 3 2 2 2 2 2 2 5" xfId="19589" xr:uid="{00000000-0005-0000-0000-0000CA100000}"/>
    <cellStyle name="Normal 2 2 3 2 2 2 2 2 3" xfId="6140" xr:uid="{00000000-0005-0000-0000-0000CB100000}"/>
    <cellStyle name="Normal 2 2 3 2 2 2 2 2 3 2" xfId="16192" xr:uid="{00000000-0005-0000-0000-0000CC100000}"/>
    <cellStyle name="Normal 2 2 3 2 2 2 2 2 3 2 2" xfId="46523" xr:uid="{00000000-0005-0000-0000-0000CD100000}"/>
    <cellStyle name="Normal 2 2 3 2 2 2 2 2 3 2 3" xfId="31290" xr:uid="{00000000-0005-0000-0000-0000CE100000}"/>
    <cellStyle name="Normal 2 2 3 2 2 2 2 2 3 3" xfId="11172" xr:uid="{00000000-0005-0000-0000-0000CF100000}"/>
    <cellStyle name="Normal 2 2 3 2 2 2 2 2 3 3 2" xfId="41506" xr:uid="{00000000-0005-0000-0000-0000D0100000}"/>
    <cellStyle name="Normal 2 2 3 2 2 2 2 2 3 3 3" xfId="26273" xr:uid="{00000000-0005-0000-0000-0000D1100000}"/>
    <cellStyle name="Normal 2 2 3 2 2 2 2 2 3 4" xfId="36493" xr:uid="{00000000-0005-0000-0000-0000D2100000}"/>
    <cellStyle name="Normal 2 2 3 2 2 2 2 2 3 5" xfId="21260" xr:uid="{00000000-0005-0000-0000-0000D3100000}"/>
    <cellStyle name="Normal 2 2 3 2 2 2 2 2 4" xfId="12850" xr:uid="{00000000-0005-0000-0000-0000D4100000}"/>
    <cellStyle name="Normal 2 2 3 2 2 2 2 2 4 2" xfId="43181" xr:uid="{00000000-0005-0000-0000-0000D5100000}"/>
    <cellStyle name="Normal 2 2 3 2 2 2 2 2 4 3" xfId="27948" xr:uid="{00000000-0005-0000-0000-0000D6100000}"/>
    <cellStyle name="Normal 2 2 3 2 2 2 2 2 5" xfId="7829" xr:uid="{00000000-0005-0000-0000-0000D7100000}"/>
    <cellStyle name="Normal 2 2 3 2 2 2 2 2 5 2" xfId="38164" xr:uid="{00000000-0005-0000-0000-0000D8100000}"/>
    <cellStyle name="Normal 2 2 3 2 2 2 2 2 5 3" xfId="22931" xr:uid="{00000000-0005-0000-0000-0000D9100000}"/>
    <cellStyle name="Normal 2 2 3 2 2 2 2 2 6" xfId="33152" xr:uid="{00000000-0005-0000-0000-0000DA100000}"/>
    <cellStyle name="Normal 2 2 3 2 2 2 2 2 7" xfId="17918" xr:uid="{00000000-0005-0000-0000-0000DB100000}"/>
    <cellStyle name="Normal 2 2 3 2 2 2 2 3" xfId="3611" xr:uid="{00000000-0005-0000-0000-0000DC100000}"/>
    <cellStyle name="Normal 2 2 3 2 2 2 2 3 2" xfId="13685" xr:uid="{00000000-0005-0000-0000-0000DD100000}"/>
    <cellStyle name="Normal 2 2 3 2 2 2 2 3 2 2" xfId="44016" xr:uid="{00000000-0005-0000-0000-0000DE100000}"/>
    <cellStyle name="Normal 2 2 3 2 2 2 2 3 2 3" xfId="28783" xr:uid="{00000000-0005-0000-0000-0000DF100000}"/>
    <cellStyle name="Normal 2 2 3 2 2 2 2 3 3" xfId="8665" xr:uid="{00000000-0005-0000-0000-0000E0100000}"/>
    <cellStyle name="Normal 2 2 3 2 2 2 2 3 3 2" xfId="38999" xr:uid="{00000000-0005-0000-0000-0000E1100000}"/>
    <cellStyle name="Normal 2 2 3 2 2 2 2 3 3 3" xfId="23766" xr:uid="{00000000-0005-0000-0000-0000E2100000}"/>
    <cellStyle name="Normal 2 2 3 2 2 2 2 3 4" xfId="33986" xr:uid="{00000000-0005-0000-0000-0000E3100000}"/>
    <cellStyle name="Normal 2 2 3 2 2 2 2 3 5" xfId="18753" xr:uid="{00000000-0005-0000-0000-0000E4100000}"/>
    <cellStyle name="Normal 2 2 3 2 2 2 2 4" xfId="5304" xr:uid="{00000000-0005-0000-0000-0000E5100000}"/>
    <cellStyle name="Normal 2 2 3 2 2 2 2 4 2" xfId="15356" xr:uid="{00000000-0005-0000-0000-0000E6100000}"/>
    <cellStyle name="Normal 2 2 3 2 2 2 2 4 2 2" xfId="45687" xr:uid="{00000000-0005-0000-0000-0000E7100000}"/>
    <cellStyle name="Normal 2 2 3 2 2 2 2 4 2 3" xfId="30454" xr:uid="{00000000-0005-0000-0000-0000E8100000}"/>
    <cellStyle name="Normal 2 2 3 2 2 2 2 4 3" xfId="10336" xr:uid="{00000000-0005-0000-0000-0000E9100000}"/>
    <cellStyle name="Normal 2 2 3 2 2 2 2 4 3 2" xfId="40670" xr:uid="{00000000-0005-0000-0000-0000EA100000}"/>
    <cellStyle name="Normal 2 2 3 2 2 2 2 4 3 3" xfId="25437" xr:uid="{00000000-0005-0000-0000-0000EB100000}"/>
    <cellStyle name="Normal 2 2 3 2 2 2 2 4 4" xfId="35657" xr:uid="{00000000-0005-0000-0000-0000EC100000}"/>
    <cellStyle name="Normal 2 2 3 2 2 2 2 4 5" xfId="20424" xr:uid="{00000000-0005-0000-0000-0000ED100000}"/>
    <cellStyle name="Normal 2 2 3 2 2 2 2 5" xfId="12014" xr:uid="{00000000-0005-0000-0000-0000EE100000}"/>
    <cellStyle name="Normal 2 2 3 2 2 2 2 5 2" xfId="42345" xr:uid="{00000000-0005-0000-0000-0000EF100000}"/>
    <cellStyle name="Normal 2 2 3 2 2 2 2 5 3" xfId="27112" xr:uid="{00000000-0005-0000-0000-0000F0100000}"/>
    <cellStyle name="Normal 2 2 3 2 2 2 2 6" xfId="6993" xr:uid="{00000000-0005-0000-0000-0000F1100000}"/>
    <cellStyle name="Normal 2 2 3 2 2 2 2 6 2" xfId="37328" xr:uid="{00000000-0005-0000-0000-0000F2100000}"/>
    <cellStyle name="Normal 2 2 3 2 2 2 2 6 3" xfId="22095" xr:uid="{00000000-0005-0000-0000-0000F3100000}"/>
    <cellStyle name="Normal 2 2 3 2 2 2 2 7" xfId="32316" xr:uid="{00000000-0005-0000-0000-0000F4100000}"/>
    <cellStyle name="Normal 2 2 3 2 2 2 2 8" xfId="17082" xr:uid="{00000000-0005-0000-0000-0000F5100000}"/>
    <cellStyle name="Normal 2 2 3 2 2 2 3" xfId="2340" xr:uid="{00000000-0005-0000-0000-0000F6100000}"/>
    <cellStyle name="Normal 2 2 3 2 2 2 3 2" xfId="4030" xr:uid="{00000000-0005-0000-0000-0000F7100000}"/>
    <cellStyle name="Normal 2 2 3 2 2 2 3 2 2" xfId="14103" xr:uid="{00000000-0005-0000-0000-0000F8100000}"/>
    <cellStyle name="Normal 2 2 3 2 2 2 3 2 2 2" xfId="44434" xr:uid="{00000000-0005-0000-0000-0000F9100000}"/>
    <cellStyle name="Normal 2 2 3 2 2 2 3 2 2 3" xfId="29201" xr:uid="{00000000-0005-0000-0000-0000FA100000}"/>
    <cellStyle name="Normal 2 2 3 2 2 2 3 2 3" xfId="9083" xr:uid="{00000000-0005-0000-0000-0000FB100000}"/>
    <cellStyle name="Normal 2 2 3 2 2 2 3 2 3 2" xfId="39417" xr:uid="{00000000-0005-0000-0000-0000FC100000}"/>
    <cellStyle name="Normal 2 2 3 2 2 2 3 2 3 3" xfId="24184" xr:uid="{00000000-0005-0000-0000-0000FD100000}"/>
    <cellStyle name="Normal 2 2 3 2 2 2 3 2 4" xfId="34404" xr:uid="{00000000-0005-0000-0000-0000FE100000}"/>
    <cellStyle name="Normal 2 2 3 2 2 2 3 2 5" xfId="19171" xr:uid="{00000000-0005-0000-0000-0000FF100000}"/>
    <cellStyle name="Normal 2 2 3 2 2 2 3 3" xfId="5722" xr:uid="{00000000-0005-0000-0000-000000110000}"/>
    <cellStyle name="Normal 2 2 3 2 2 2 3 3 2" xfId="15774" xr:uid="{00000000-0005-0000-0000-000001110000}"/>
    <cellStyle name="Normal 2 2 3 2 2 2 3 3 2 2" xfId="46105" xr:uid="{00000000-0005-0000-0000-000002110000}"/>
    <cellStyle name="Normal 2 2 3 2 2 2 3 3 2 3" xfId="30872" xr:uid="{00000000-0005-0000-0000-000003110000}"/>
    <cellStyle name="Normal 2 2 3 2 2 2 3 3 3" xfId="10754" xr:uid="{00000000-0005-0000-0000-000004110000}"/>
    <cellStyle name="Normal 2 2 3 2 2 2 3 3 3 2" xfId="41088" xr:uid="{00000000-0005-0000-0000-000005110000}"/>
    <cellStyle name="Normal 2 2 3 2 2 2 3 3 3 3" xfId="25855" xr:uid="{00000000-0005-0000-0000-000006110000}"/>
    <cellStyle name="Normal 2 2 3 2 2 2 3 3 4" xfId="36075" xr:uid="{00000000-0005-0000-0000-000007110000}"/>
    <cellStyle name="Normal 2 2 3 2 2 2 3 3 5" xfId="20842" xr:uid="{00000000-0005-0000-0000-000008110000}"/>
    <cellStyle name="Normal 2 2 3 2 2 2 3 4" xfId="12432" xr:uid="{00000000-0005-0000-0000-000009110000}"/>
    <cellStyle name="Normal 2 2 3 2 2 2 3 4 2" xfId="42763" xr:uid="{00000000-0005-0000-0000-00000A110000}"/>
    <cellStyle name="Normal 2 2 3 2 2 2 3 4 3" xfId="27530" xr:uid="{00000000-0005-0000-0000-00000B110000}"/>
    <cellStyle name="Normal 2 2 3 2 2 2 3 5" xfId="7411" xr:uid="{00000000-0005-0000-0000-00000C110000}"/>
    <cellStyle name="Normal 2 2 3 2 2 2 3 5 2" xfId="37746" xr:uid="{00000000-0005-0000-0000-00000D110000}"/>
    <cellStyle name="Normal 2 2 3 2 2 2 3 5 3" xfId="22513" xr:uid="{00000000-0005-0000-0000-00000E110000}"/>
    <cellStyle name="Normal 2 2 3 2 2 2 3 6" xfId="32734" xr:uid="{00000000-0005-0000-0000-00000F110000}"/>
    <cellStyle name="Normal 2 2 3 2 2 2 3 7" xfId="17500" xr:uid="{00000000-0005-0000-0000-000010110000}"/>
    <cellStyle name="Normal 2 2 3 2 2 2 4" xfId="3193" xr:uid="{00000000-0005-0000-0000-000011110000}"/>
    <cellStyle name="Normal 2 2 3 2 2 2 4 2" xfId="13267" xr:uid="{00000000-0005-0000-0000-000012110000}"/>
    <cellStyle name="Normal 2 2 3 2 2 2 4 2 2" xfId="43598" xr:uid="{00000000-0005-0000-0000-000013110000}"/>
    <cellStyle name="Normal 2 2 3 2 2 2 4 2 3" xfId="28365" xr:uid="{00000000-0005-0000-0000-000014110000}"/>
    <cellStyle name="Normal 2 2 3 2 2 2 4 3" xfId="8247" xr:uid="{00000000-0005-0000-0000-000015110000}"/>
    <cellStyle name="Normal 2 2 3 2 2 2 4 3 2" xfId="38581" xr:uid="{00000000-0005-0000-0000-000016110000}"/>
    <cellStyle name="Normal 2 2 3 2 2 2 4 3 3" xfId="23348" xr:uid="{00000000-0005-0000-0000-000017110000}"/>
    <cellStyle name="Normal 2 2 3 2 2 2 4 4" xfId="33568" xr:uid="{00000000-0005-0000-0000-000018110000}"/>
    <cellStyle name="Normal 2 2 3 2 2 2 4 5" xfId="18335" xr:uid="{00000000-0005-0000-0000-000019110000}"/>
    <cellStyle name="Normal 2 2 3 2 2 2 5" xfId="4886" xr:uid="{00000000-0005-0000-0000-00001A110000}"/>
    <cellStyle name="Normal 2 2 3 2 2 2 5 2" xfId="14938" xr:uid="{00000000-0005-0000-0000-00001B110000}"/>
    <cellStyle name="Normal 2 2 3 2 2 2 5 2 2" xfId="45269" xr:uid="{00000000-0005-0000-0000-00001C110000}"/>
    <cellStyle name="Normal 2 2 3 2 2 2 5 2 3" xfId="30036" xr:uid="{00000000-0005-0000-0000-00001D110000}"/>
    <cellStyle name="Normal 2 2 3 2 2 2 5 3" xfId="9918" xr:uid="{00000000-0005-0000-0000-00001E110000}"/>
    <cellStyle name="Normal 2 2 3 2 2 2 5 3 2" xfId="40252" xr:uid="{00000000-0005-0000-0000-00001F110000}"/>
    <cellStyle name="Normal 2 2 3 2 2 2 5 3 3" xfId="25019" xr:uid="{00000000-0005-0000-0000-000020110000}"/>
    <cellStyle name="Normal 2 2 3 2 2 2 5 4" xfId="35239" xr:uid="{00000000-0005-0000-0000-000021110000}"/>
    <cellStyle name="Normal 2 2 3 2 2 2 5 5" xfId="20006" xr:uid="{00000000-0005-0000-0000-000022110000}"/>
    <cellStyle name="Normal 2 2 3 2 2 2 6" xfId="11596" xr:uid="{00000000-0005-0000-0000-000023110000}"/>
    <cellStyle name="Normal 2 2 3 2 2 2 6 2" xfId="41927" xr:uid="{00000000-0005-0000-0000-000024110000}"/>
    <cellStyle name="Normal 2 2 3 2 2 2 6 3" xfId="26694" xr:uid="{00000000-0005-0000-0000-000025110000}"/>
    <cellStyle name="Normal 2 2 3 2 2 2 7" xfId="6575" xr:uid="{00000000-0005-0000-0000-000026110000}"/>
    <cellStyle name="Normal 2 2 3 2 2 2 7 2" xfId="36910" xr:uid="{00000000-0005-0000-0000-000027110000}"/>
    <cellStyle name="Normal 2 2 3 2 2 2 7 3" xfId="21677" xr:uid="{00000000-0005-0000-0000-000028110000}"/>
    <cellStyle name="Normal 2 2 3 2 2 2 8" xfId="31898" xr:uid="{00000000-0005-0000-0000-000029110000}"/>
    <cellStyle name="Normal 2 2 3 2 2 2 9" xfId="16664" xr:uid="{00000000-0005-0000-0000-00002A110000}"/>
    <cellStyle name="Normal 2 2 3 2 2 3" xfId="1711" xr:uid="{00000000-0005-0000-0000-00002B110000}"/>
    <cellStyle name="Normal 2 2 3 2 2 3 2" xfId="2550" xr:uid="{00000000-0005-0000-0000-00002C110000}"/>
    <cellStyle name="Normal 2 2 3 2 2 3 2 2" xfId="4240" xr:uid="{00000000-0005-0000-0000-00002D110000}"/>
    <cellStyle name="Normal 2 2 3 2 2 3 2 2 2" xfId="14313" xr:uid="{00000000-0005-0000-0000-00002E110000}"/>
    <cellStyle name="Normal 2 2 3 2 2 3 2 2 2 2" xfId="44644" xr:uid="{00000000-0005-0000-0000-00002F110000}"/>
    <cellStyle name="Normal 2 2 3 2 2 3 2 2 2 3" xfId="29411" xr:uid="{00000000-0005-0000-0000-000030110000}"/>
    <cellStyle name="Normal 2 2 3 2 2 3 2 2 3" xfId="9293" xr:uid="{00000000-0005-0000-0000-000031110000}"/>
    <cellStyle name="Normal 2 2 3 2 2 3 2 2 3 2" xfId="39627" xr:uid="{00000000-0005-0000-0000-000032110000}"/>
    <cellStyle name="Normal 2 2 3 2 2 3 2 2 3 3" xfId="24394" xr:uid="{00000000-0005-0000-0000-000033110000}"/>
    <cellStyle name="Normal 2 2 3 2 2 3 2 2 4" xfId="34614" xr:uid="{00000000-0005-0000-0000-000034110000}"/>
    <cellStyle name="Normal 2 2 3 2 2 3 2 2 5" xfId="19381" xr:uid="{00000000-0005-0000-0000-000035110000}"/>
    <cellStyle name="Normal 2 2 3 2 2 3 2 3" xfId="5932" xr:uid="{00000000-0005-0000-0000-000036110000}"/>
    <cellStyle name="Normal 2 2 3 2 2 3 2 3 2" xfId="15984" xr:uid="{00000000-0005-0000-0000-000037110000}"/>
    <cellStyle name="Normal 2 2 3 2 2 3 2 3 2 2" xfId="46315" xr:uid="{00000000-0005-0000-0000-000038110000}"/>
    <cellStyle name="Normal 2 2 3 2 2 3 2 3 2 3" xfId="31082" xr:uid="{00000000-0005-0000-0000-000039110000}"/>
    <cellStyle name="Normal 2 2 3 2 2 3 2 3 3" xfId="10964" xr:uid="{00000000-0005-0000-0000-00003A110000}"/>
    <cellStyle name="Normal 2 2 3 2 2 3 2 3 3 2" xfId="41298" xr:uid="{00000000-0005-0000-0000-00003B110000}"/>
    <cellStyle name="Normal 2 2 3 2 2 3 2 3 3 3" xfId="26065" xr:uid="{00000000-0005-0000-0000-00003C110000}"/>
    <cellStyle name="Normal 2 2 3 2 2 3 2 3 4" xfId="36285" xr:uid="{00000000-0005-0000-0000-00003D110000}"/>
    <cellStyle name="Normal 2 2 3 2 2 3 2 3 5" xfId="21052" xr:uid="{00000000-0005-0000-0000-00003E110000}"/>
    <cellStyle name="Normal 2 2 3 2 2 3 2 4" xfId="12642" xr:uid="{00000000-0005-0000-0000-00003F110000}"/>
    <cellStyle name="Normal 2 2 3 2 2 3 2 4 2" xfId="42973" xr:uid="{00000000-0005-0000-0000-000040110000}"/>
    <cellStyle name="Normal 2 2 3 2 2 3 2 4 3" xfId="27740" xr:uid="{00000000-0005-0000-0000-000041110000}"/>
    <cellStyle name="Normal 2 2 3 2 2 3 2 5" xfId="7621" xr:uid="{00000000-0005-0000-0000-000042110000}"/>
    <cellStyle name="Normal 2 2 3 2 2 3 2 5 2" xfId="37956" xr:uid="{00000000-0005-0000-0000-000043110000}"/>
    <cellStyle name="Normal 2 2 3 2 2 3 2 5 3" xfId="22723" xr:uid="{00000000-0005-0000-0000-000044110000}"/>
    <cellStyle name="Normal 2 2 3 2 2 3 2 6" xfId="32944" xr:uid="{00000000-0005-0000-0000-000045110000}"/>
    <cellStyle name="Normal 2 2 3 2 2 3 2 7" xfId="17710" xr:uid="{00000000-0005-0000-0000-000046110000}"/>
    <cellStyle name="Normal 2 2 3 2 2 3 3" xfId="3403" xr:uid="{00000000-0005-0000-0000-000047110000}"/>
    <cellStyle name="Normal 2 2 3 2 2 3 3 2" xfId="13477" xr:uid="{00000000-0005-0000-0000-000048110000}"/>
    <cellStyle name="Normal 2 2 3 2 2 3 3 2 2" xfId="43808" xr:uid="{00000000-0005-0000-0000-000049110000}"/>
    <cellStyle name="Normal 2 2 3 2 2 3 3 2 3" xfId="28575" xr:uid="{00000000-0005-0000-0000-00004A110000}"/>
    <cellStyle name="Normal 2 2 3 2 2 3 3 3" xfId="8457" xr:uid="{00000000-0005-0000-0000-00004B110000}"/>
    <cellStyle name="Normal 2 2 3 2 2 3 3 3 2" xfId="38791" xr:uid="{00000000-0005-0000-0000-00004C110000}"/>
    <cellStyle name="Normal 2 2 3 2 2 3 3 3 3" xfId="23558" xr:uid="{00000000-0005-0000-0000-00004D110000}"/>
    <cellStyle name="Normal 2 2 3 2 2 3 3 4" xfId="33778" xr:uid="{00000000-0005-0000-0000-00004E110000}"/>
    <cellStyle name="Normal 2 2 3 2 2 3 3 5" xfId="18545" xr:uid="{00000000-0005-0000-0000-00004F110000}"/>
    <cellStyle name="Normal 2 2 3 2 2 3 4" xfId="5096" xr:uid="{00000000-0005-0000-0000-000050110000}"/>
    <cellStyle name="Normal 2 2 3 2 2 3 4 2" xfId="15148" xr:uid="{00000000-0005-0000-0000-000051110000}"/>
    <cellStyle name="Normal 2 2 3 2 2 3 4 2 2" xfId="45479" xr:uid="{00000000-0005-0000-0000-000052110000}"/>
    <cellStyle name="Normal 2 2 3 2 2 3 4 2 3" xfId="30246" xr:uid="{00000000-0005-0000-0000-000053110000}"/>
    <cellStyle name="Normal 2 2 3 2 2 3 4 3" xfId="10128" xr:uid="{00000000-0005-0000-0000-000054110000}"/>
    <cellStyle name="Normal 2 2 3 2 2 3 4 3 2" xfId="40462" xr:uid="{00000000-0005-0000-0000-000055110000}"/>
    <cellStyle name="Normal 2 2 3 2 2 3 4 3 3" xfId="25229" xr:uid="{00000000-0005-0000-0000-000056110000}"/>
    <cellStyle name="Normal 2 2 3 2 2 3 4 4" xfId="35449" xr:uid="{00000000-0005-0000-0000-000057110000}"/>
    <cellStyle name="Normal 2 2 3 2 2 3 4 5" xfId="20216" xr:uid="{00000000-0005-0000-0000-000058110000}"/>
    <cellStyle name="Normal 2 2 3 2 2 3 5" xfId="11806" xr:uid="{00000000-0005-0000-0000-000059110000}"/>
    <cellStyle name="Normal 2 2 3 2 2 3 5 2" xfId="42137" xr:uid="{00000000-0005-0000-0000-00005A110000}"/>
    <cellStyle name="Normal 2 2 3 2 2 3 5 3" xfId="26904" xr:uid="{00000000-0005-0000-0000-00005B110000}"/>
    <cellStyle name="Normal 2 2 3 2 2 3 6" xfId="6785" xr:uid="{00000000-0005-0000-0000-00005C110000}"/>
    <cellStyle name="Normal 2 2 3 2 2 3 6 2" xfId="37120" xr:uid="{00000000-0005-0000-0000-00005D110000}"/>
    <cellStyle name="Normal 2 2 3 2 2 3 6 3" xfId="21887" xr:uid="{00000000-0005-0000-0000-00005E110000}"/>
    <cellStyle name="Normal 2 2 3 2 2 3 7" xfId="32108" xr:uid="{00000000-0005-0000-0000-00005F110000}"/>
    <cellStyle name="Normal 2 2 3 2 2 3 8" xfId="16874" xr:uid="{00000000-0005-0000-0000-000060110000}"/>
    <cellStyle name="Normal 2 2 3 2 2 4" xfId="2132" xr:uid="{00000000-0005-0000-0000-000061110000}"/>
    <cellStyle name="Normal 2 2 3 2 2 4 2" xfId="3822" xr:uid="{00000000-0005-0000-0000-000062110000}"/>
    <cellStyle name="Normal 2 2 3 2 2 4 2 2" xfId="13895" xr:uid="{00000000-0005-0000-0000-000063110000}"/>
    <cellStyle name="Normal 2 2 3 2 2 4 2 2 2" xfId="44226" xr:uid="{00000000-0005-0000-0000-000064110000}"/>
    <cellStyle name="Normal 2 2 3 2 2 4 2 2 3" xfId="28993" xr:uid="{00000000-0005-0000-0000-000065110000}"/>
    <cellStyle name="Normal 2 2 3 2 2 4 2 3" xfId="8875" xr:uid="{00000000-0005-0000-0000-000066110000}"/>
    <cellStyle name="Normal 2 2 3 2 2 4 2 3 2" xfId="39209" xr:uid="{00000000-0005-0000-0000-000067110000}"/>
    <cellStyle name="Normal 2 2 3 2 2 4 2 3 3" xfId="23976" xr:uid="{00000000-0005-0000-0000-000068110000}"/>
    <cellStyle name="Normal 2 2 3 2 2 4 2 4" xfId="34196" xr:uid="{00000000-0005-0000-0000-000069110000}"/>
    <cellStyle name="Normal 2 2 3 2 2 4 2 5" xfId="18963" xr:uid="{00000000-0005-0000-0000-00006A110000}"/>
    <cellStyle name="Normal 2 2 3 2 2 4 3" xfId="5514" xr:uid="{00000000-0005-0000-0000-00006B110000}"/>
    <cellStyle name="Normal 2 2 3 2 2 4 3 2" xfId="15566" xr:uid="{00000000-0005-0000-0000-00006C110000}"/>
    <cellStyle name="Normal 2 2 3 2 2 4 3 2 2" xfId="45897" xr:uid="{00000000-0005-0000-0000-00006D110000}"/>
    <cellStyle name="Normal 2 2 3 2 2 4 3 2 3" xfId="30664" xr:uid="{00000000-0005-0000-0000-00006E110000}"/>
    <cellStyle name="Normal 2 2 3 2 2 4 3 3" xfId="10546" xr:uid="{00000000-0005-0000-0000-00006F110000}"/>
    <cellStyle name="Normal 2 2 3 2 2 4 3 3 2" xfId="40880" xr:uid="{00000000-0005-0000-0000-000070110000}"/>
    <cellStyle name="Normal 2 2 3 2 2 4 3 3 3" xfId="25647" xr:uid="{00000000-0005-0000-0000-000071110000}"/>
    <cellStyle name="Normal 2 2 3 2 2 4 3 4" xfId="35867" xr:uid="{00000000-0005-0000-0000-000072110000}"/>
    <cellStyle name="Normal 2 2 3 2 2 4 3 5" xfId="20634" xr:uid="{00000000-0005-0000-0000-000073110000}"/>
    <cellStyle name="Normal 2 2 3 2 2 4 4" xfId="12224" xr:uid="{00000000-0005-0000-0000-000074110000}"/>
    <cellStyle name="Normal 2 2 3 2 2 4 4 2" xfId="42555" xr:uid="{00000000-0005-0000-0000-000075110000}"/>
    <cellStyle name="Normal 2 2 3 2 2 4 4 3" xfId="27322" xr:uid="{00000000-0005-0000-0000-000076110000}"/>
    <cellStyle name="Normal 2 2 3 2 2 4 5" xfId="7203" xr:uid="{00000000-0005-0000-0000-000077110000}"/>
    <cellStyle name="Normal 2 2 3 2 2 4 5 2" xfId="37538" xr:uid="{00000000-0005-0000-0000-000078110000}"/>
    <cellStyle name="Normal 2 2 3 2 2 4 5 3" xfId="22305" xr:uid="{00000000-0005-0000-0000-000079110000}"/>
    <cellStyle name="Normal 2 2 3 2 2 4 6" xfId="32526" xr:uid="{00000000-0005-0000-0000-00007A110000}"/>
    <cellStyle name="Normal 2 2 3 2 2 4 7" xfId="17292" xr:uid="{00000000-0005-0000-0000-00007B110000}"/>
    <cellStyle name="Normal 2 2 3 2 2 5" xfId="2985" xr:uid="{00000000-0005-0000-0000-00007C110000}"/>
    <cellStyle name="Normal 2 2 3 2 2 5 2" xfId="13059" xr:uid="{00000000-0005-0000-0000-00007D110000}"/>
    <cellStyle name="Normal 2 2 3 2 2 5 2 2" xfId="43390" xr:uid="{00000000-0005-0000-0000-00007E110000}"/>
    <cellStyle name="Normal 2 2 3 2 2 5 2 3" xfId="28157" xr:uid="{00000000-0005-0000-0000-00007F110000}"/>
    <cellStyle name="Normal 2 2 3 2 2 5 3" xfId="8039" xr:uid="{00000000-0005-0000-0000-000080110000}"/>
    <cellStyle name="Normal 2 2 3 2 2 5 3 2" xfId="38373" xr:uid="{00000000-0005-0000-0000-000081110000}"/>
    <cellStyle name="Normal 2 2 3 2 2 5 3 3" xfId="23140" xr:uid="{00000000-0005-0000-0000-000082110000}"/>
    <cellStyle name="Normal 2 2 3 2 2 5 4" xfId="33360" xr:uid="{00000000-0005-0000-0000-000083110000}"/>
    <cellStyle name="Normal 2 2 3 2 2 5 5" xfId="18127" xr:uid="{00000000-0005-0000-0000-000084110000}"/>
    <cellStyle name="Normal 2 2 3 2 2 6" xfId="4678" xr:uid="{00000000-0005-0000-0000-000085110000}"/>
    <cellStyle name="Normal 2 2 3 2 2 6 2" xfId="14730" xr:uid="{00000000-0005-0000-0000-000086110000}"/>
    <cellStyle name="Normal 2 2 3 2 2 6 2 2" xfId="45061" xr:uid="{00000000-0005-0000-0000-000087110000}"/>
    <cellStyle name="Normal 2 2 3 2 2 6 2 3" xfId="29828" xr:uid="{00000000-0005-0000-0000-000088110000}"/>
    <cellStyle name="Normal 2 2 3 2 2 6 3" xfId="9710" xr:uid="{00000000-0005-0000-0000-000089110000}"/>
    <cellStyle name="Normal 2 2 3 2 2 6 3 2" xfId="40044" xr:uid="{00000000-0005-0000-0000-00008A110000}"/>
    <cellStyle name="Normal 2 2 3 2 2 6 3 3" xfId="24811" xr:uid="{00000000-0005-0000-0000-00008B110000}"/>
    <cellStyle name="Normal 2 2 3 2 2 6 4" xfId="35031" xr:uid="{00000000-0005-0000-0000-00008C110000}"/>
    <cellStyle name="Normal 2 2 3 2 2 6 5" xfId="19798" xr:uid="{00000000-0005-0000-0000-00008D110000}"/>
    <cellStyle name="Normal 2 2 3 2 2 7" xfId="11388" xr:uid="{00000000-0005-0000-0000-00008E110000}"/>
    <cellStyle name="Normal 2 2 3 2 2 7 2" xfId="41719" xr:uid="{00000000-0005-0000-0000-00008F110000}"/>
    <cellStyle name="Normal 2 2 3 2 2 7 3" xfId="26486" xr:uid="{00000000-0005-0000-0000-000090110000}"/>
    <cellStyle name="Normal 2 2 3 2 2 8" xfId="6367" xr:uid="{00000000-0005-0000-0000-000091110000}"/>
    <cellStyle name="Normal 2 2 3 2 2 8 2" xfId="36702" xr:uid="{00000000-0005-0000-0000-000092110000}"/>
    <cellStyle name="Normal 2 2 3 2 2 8 3" xfId="21469" xr:uid="{00000000-0005-0000-0000-000093110000}"/>
    <cellStyle name="Normal 2 2 3 2 2 9" xfId="31690" xr:uid="{00000000-0005-0000-0000-000094110000}"/>
    <cellStyle name="Normal 2 2 3 2 3" xfId="1394" xr:uid="{00000000-0005-0000-0000-000095110000}"/>
    <cellStyle name="Normal 2 2 3 2 3 2" xfId="1815" xr:uid="{00000000-0005-0000-0000-000096110000}"/>
    <cellStyle name="Normal 2 2 3 2 3 2 2" xfId="2654" xr:uid="{00000000-0005-0000-0000-000097110000}"/>
    <cellStyle name="Normal 2 2 3 2 3 2 2 2" xfId="4344" xr:uid="{00000000-0005-0000-0000-000098110000}"/>
    <cellStyle name="Normal 2 2 3 2 3 2 2 2 2" xfId="14417" xr:uid="{00000000-0005-0000-0000-000099110000}"/>
    <cellStyle name="Normal 2 2 3 2 3 2 2 2 2 2" xfId="44748" xr:uid="{00000000-0005-0000-0000-00009A110000}"/>
    <cellStyle name="Normal 2 2 3 2 3 2 2 2 2 3" xfId="29515" xr:uid="{00000000-0005-0000-0000-00009B110000}"/>
    <cellStyle name="Normal 2 2 3 2 3 2 2 2 3" xfId="9397" xr:uid="{00000000-0005-0000-0000-00009C110000}"/>
    <cellStyle name="Normal 2 2 3 2 3 2 2 2 3 2" xfId="39731" xr:uid="{00000000-0005-0000-0000-00009D110000}"/>
    <cellStyle name="Normal 2 2 3 2 3 2 2 2 3 3" xfId="24498" xr:uid="{00000000-0005-0000-0000-00009E110000}"/>
    <cellStyle name="Normal 2 2 3 2 3 2 2 2 4" xfId="34718" xr:uid="{00000000-0005-0000-0000-00009F110000}"/>
    <cellStyle name="Normal 2 2 3 2 3 2 2 2 5" xfId="19485" xr:uid="{00000000-0005-0000-0000-0000A0110000}"/>
    <cellStyle name="Normal 2 2 3 2 3 2 2 3" xfId="6036" xr:uid="{00000000-0005-0000-0000-0000A1110000}"/>
    <cellStyle name="Normal 2 2 3 2 3 2 2 3 2" xfId="16088" xr:uid="{00000000-0005-0000-0000-0000A2110000}"/>
    <cellStyle name="Normal 2 2 3 2 3 2 2 3 2 2" xfId="46419" xr:uid="{00000000-0005-0000-0000-0000A3110000}"/>
    <cellStyle name="Normal 2 2 3 2 3 2 2 3 2 3" xfId="31186" xr:uid="{00000000-0005-0000-0000-0000A4110000}"/>
    <cellStyle name="Normal 2 2 3 2 3 2 2 3 3" xfId="11068" xr:uid="{00000000-0005-0000-0000-0000A5110000}"/>
    <cellStyle name="Normal 2 2 3 2 3 2 2 3 3 2" xfId="41402" xr:uid="{00000000-0005-0000-0000-0000A6110000}"/>
    <cellStyle name="Normal 2 2 3 2 3 2 2 3 3 3" xfId="26169" xr:uid="{00000000-0005-0000-0000-0000A7110000}"/>
    <cellStyle name="Normal 2 2 3 2 3 2 2 3 4" xfId="36389" xr:uid="{00000000-0005-0000-0000-0000A8110000}"/>
    <cellStyle name="Normal 2 2 3 2 3 2 2 3 5" xfId="21156" xr:uid="{00000000-0005-0000-0000-0000A9110000}"/>
    <cellStyle name="Normal 2 2 3 2 3 2 2 4" xfId="12746" xr:uid="{00000000-0005-0000-0000-0000AA110000}"/>
    <cellStyle name="Normal 2 2 3 2 3 2 2 4 2" xfId="43077" xr:uid="{00000000-0005-0000-0000-0000AB110000}"/>
    <cellStyle name="Normal 2 2 3 2 3 2 2 4 3" xfId="27844" xr:uid="{00000000-0005-0000-0000-0000AC110000}"/>
    <cellStyle name="Normal 2 2 3 2 3 2 2 5" xfId="7725" xr:uid="{00000000-0005-0000-0000-0000AD110000}"/>
    <cellStyle name="Normal 2 2 3 2 3 2 2 5 2" xfId="38060" xr:uid="{00000000-0005-0000-0000-0000AE110000}"/>
    <cellStyle name="Normal 2 2 3 2 3 2 2 5 3" xfId="22827" xr:uid="{00000000-0005-0000-0000-0000AF110000}"/>
    <cellStyle name="Normal 2 2 3 2 3 2 2 6" xfId="33048" xr:uid="{00000000-0005-0000-0000-0000B0110000}"/>
    <cellStyle name="Normal 2 2 3 2 3 2 2 7" xfId="17814" xr:uid="{00000000-0005-0000-0000-0000B1110000}"/>
    <cellStyle name="Normal 2 2 3 2 3 2 3" xfId="3507" xr:uid="{00000000-0005-0000-0000-0000B2110000}"/>
    <cellStyle name="Normal 2 2 3 2 3 2 3 2" xfId="13581" xr:uid="{00000000-0005-0000-0000-0000B3110000}"/>
    <cellStyle name="Normal 2 2 3 2 3 2 3 2 2" xfId="43912" xr:uid="{00000000-0005-0000-0000-0000B4110000}"/>
    <cellStyle name="Normal 2 2 3 2 3 2 3 2 3" xfId="28679" xr:uid="{00000000-0005-0000-0000-0000B5110000}"/>
    <cellStyle name="Normal 2 2 3 2 3 2 3 3" xfId="8561" xr:uid="{00000000-0005-0000-0000-0000B6110000}"/>
    <cellStyle name="Normal 2 2 3 2 3 2 3 3 2" xfId="38895" xr:uid="{00000000-0005-0000-0000-0000B7110000}"/>
    <cellStyle name="Normal 2 2 3 2 3 2 3 3 3" xfId="23662" xr:uid="{00000000-0005-0000-0000-0000B8110000}"/>
    <cellStyle name="Normal 2 2 3 2 3 2 3 4" xfId="33882" xr:uid="{00000000-0005-0000-0000-0000B9110000}"/>
    <cellStyle name="Normal 2 2 3 2 3 2 3 5" xfId="18649" xr:uid="{00000000-0005-0000-0000-0000BA110000}"/>
    <cellStyle name="Normal 2 2 3 2 3 2 4" xfId="5200" xr:uid="{00000000-0005-0000-0000-0000BB110000}"/>
    <cellStyle name="Normal 2 2 3 2 3 2 4 2" xfId="15252" xr:uid="{00000000-0005-0000-0000-0000BC110000}"/>
    <cellStyle name="Normal 2 2 3 2 3 2 4 2 2" xfId="45583" xr:uid="{00000000-0005-0000-0000-0000BD110000}"/>
    <cellStyle name="Normal 2 2 3 2 3 2 4 2 3" xfId="30350" xr:uid="{00000000-0005-0000-0000-0000BE110000}"/>
    <cellStyle name="Normal 2 2 3 2 3 2 4 3" xfId="10232" xr:uid="{00000000-0005-0000-0000-0000BF110000}"/>
    <cellStyle name="Normal 2 2 3 2 3 2 4 3 2" xfId="40566" xr:uid="{00000000-0005-0000-0000-0000C0110000}"/>
    <cellStyle name="Normal 2 2 3 2 3 2 4 3 3" xfId="25333" xr:uid="{00000000-0005-0000-0000-0000C1110000}"/>
    <cellStyle name="Normal 2 2 3 2 3 2 4 4" xfId="35553" xr:uid="{00000000-0005-0000-0000-0000C2110000}"/>
    <cellStyle name="Normal 2 2 3 2 3 2 4 5" xfId="20320" xr:uid="{00000000-0005-0000-0000-0000C3110000}"/>
    <cellStyle name="Normal 2 2 3 2 3 2 5" xfId="11910" xr:uid="{00000000-0005-0000-0000-0000C4110000}"/>
    <cellStyle name="Normal 2 2 3 2 3 2 5 2" xfId="42241" xr:uid="{00000000-0005-0000-0000-0000C5110000}"/>
    <cellStyle name="Normal 2 2 3 2 3 2 5 3" xfId="27008" xr:uid="{00000000-0005-0000-0000-0000C6110000}"/>
    <cellStyle name="Normal 2 2 3 2 3 2 6" xfId="6889" xr:uid="{00000000-0005-0000-0000-0000C7110000}"/>
    <cellStyle name="Normal 2 2 3 2 3 2 6 2" xfId="37224" xr:uid="{00000000-0005-0000-0000-0000C8110000}"/>
    <cellStyle name="Normal 2 2 3 2 3 2 6 3" xfId="21991" xr:uid="{00000000-0005-0000-0000-0000C9110000}"/>
    <cellStyle name="Normal 2 2 3 2 3 2 7" xfId="32212" xr:uid="{00000000-0005-0000-0000-0000CA110000}"/>
    <cellStyle name="Normal 2 2 3 2 3 2 8" xfId="16978" xr:uid="{00000000-0005-0000-0000-0000CB110000}"/>
    <cellStyle name="Normal 2 2 3 2 3 3" xfId="2236" xr:uid="{00000000-0005-0000-0000-0000CC110000}"/>
    <cellStyle name="Normal 2 2 3 2 3 3 2" xfId="3926" xr:uid="{00000000-0005-0000-0000-0000CD110000}"/>
    <cellStyle name="Normal 2 2 3 2 3 3 2 2" xfId="13999" xr:uid="{00000000-0005-0000-0000-0000CE110000}"/>
    <cellStyle name="Normal 2 2 3 2 3 3 2 2 2" xfId="44330" xr:uid="{00000000-0005-0000-0000-0000CF110000}"/>
    <cellStyle name="Normal 2 2 3 2 3 3 2 2 3" xfId="29097" xr:uid="{00000000-0005-0000-0000-0000D0110000}"/>
    <cellStyle name="Normal 2 2 3 2 3 3 2 3" xfId="8979" xr:uid="{00000000-0005-0000-0000-0000D1110000}"/>
    <cellStyle name="Normal 2 2 3 2 3 3 2 3 2" xfId="39313" xr:uid="{00000000-0005-0000-0000-0000D2110000}"/>
    <cellStyle name="Normal 2 2 3 2 3 3 2 3 3" xfId="24080" xr:uid="{00000000-0005-0000-0000-0000D3110000}"/>
    <cellStyle name="Normal 2 2 3 2 3 3 2 4" xfId="34300" xr:uid="{00000000-0005-0000-0000-0000D4110000}"/>
    <cellStyle name="Normal 2 2 3 2 3 3 2 5" xfId="19067" xr:uid="{00000000-0005-0000-0000-0000D5110000}"/>
    <cellStyle name="Normal 2 2 3 2 3 3 3" xfId="5618" xr:uid="{00000000-0005-0000-0000-0000D6110000}"/>
    <cellStyle name="Normal 2 2 3 2 3 3 3 2" xfId="15670" xr:uid="{00000000-0005-0000-0000-0000D7110000}"/>
    <cellStyle name="Normal 2 2 3 2 3 3 3 2 2" xfId="46001" xr:uid="{00000000-0005-0000-0000-0000D8110000}"/>
    <cellStyle name="Normal 2 2 3 2 3 3 3 2 3" xfId="30768" xr:uid="{00000000-0005-0000-0000-0000D9110000}"/>
    <cellStyle name="Normal 2 2 3 2 3 3 3 3" xfId="10650" xr:uid="{00000000-0005-0000-0000-0000DA110000}"/>
    <cellStyle name="Normal 2 2 3 2 3 3 3 3 2" xfId="40984" xr:uid="{00000000-0005-0000-0000-0000DB110000}"/>
    <cellStyle name="Normal 2 2 3 2 3 3 3 3 3" xfId="25751" xr:uid="{00000000-0005-0000-0000-0000DC110000}"/>
    <cellStyle name="Normal 2 2 3 2 3 3 3 4" xfId="35971" xr:uid="{00000000-0005-0000-0000-0000DD110000}"/>
    <cellStyle name="Normal 2 2 3 2 3 3 3 5" xfId="20738" xr:uid="{00000000-0005-0000-0000-0000DE110000}"/>
    <cellStyle name="Normal 2 2 3 2 3 3 4" xfId="12328" xr:uid="{00000000-0005-0000-0000-0000DF110000}"/>
    <cellStyle name="Normal 2 2 3 2 3 3 4 2" xfId="42659" xr:uid="{00000000-0005-0000-0000-0000E0110000}"/>
    <cellStyle name="Normal 2 2 3 2 3 3 4 3" xfId="27426" xr:uid="{00000000-0005-0000-0000-0000E1110000}"/>
    <cellStyle name="Normal 2 2 3 2 3 3 5" xfId="7307" xr:uid="{00000000-0005-0000-0000-0000E2110000}"/>
    <cellStyle name="Normal 2 2 3 2 3 3 5 2" xfId="37642" xr:uid="{00000000-0005-0000-0000-0000E3110000}"/>
    <cellStyle name="Normal 2 2 3 2 3 3 5 3" xfId="22409" xr:uid="{00000000-0005-0000-0000-0000E4110000}"/>
    <cellStyle name="Normal 2 2 3 2 3 3 6" xfId="32630" xr:uid="{00000000-0005-0000-0000-0000E5110000}"/>
    <cellStyle name="Normal 2 2 3 2 3 3 7" xfId="17396" xr:uid="{00000000-0005-0000-0000-0000E6110000}"/>
    <cellStyle name="Normal 2 2 3 2 3 4" xfId="3089" xr:uid="{00000000-0005-0000-0000-0000E7110000}"/>
    <cellStyle name="Normal 2 2 3 2 3 4 2" xfId="13163" xr:uid="{00000000-0005-0000-0000-0000E8110000}"/>
    <cellStyle name="Normal 2 2 3 2 3 4 2 2" xfId="43494" xr:uid="{00000000-0005-0000-0000-0000E9110000}"/>
    <cellStyle name="Normal 2 2 3 2 3 4 2 3" xfId="28261" xr:uid="{00000000-0005-0000-0000-0000EA110000}"/>
    <cellStyle name="Normal 2 2 3 2 3 4 3" xfId="8143" xr:uid="{00000000-0005-0000-0000-0000EB110000}"/>
    <cellStyle name="Normal 2 2 3 2 3 4 3 2" xfId="38477" xr:uid="{00000000-0005-0000-0000-0000EC110000}"/>
    <cellStyle name="Normal 2 2 3 2 3 4 3 3" xfId="23244" xr:uid="{00000000-0005-0000-0000-0000ED110000}"/>
    <cellStyle name="Normal 2 2 3 2 3 4 4" xfId="33464" xr:uid="{00000000-0005-0000-0000-0000EE110000}"/>
    <cellStyle name="Normal 2 2 3 2 3 4 5" xfId="18231" xr:uid="{00000000-0005-0000-0000-0000EF110000}"/>
    <cellStyle name="Normal 2 2 3 2 3 5" xfId="4782" xr:uid="{00000000-0005-0000-0000-0000F0110000}"/>
    <cellStyle name="Normal 2 2 3 2 3 5 2" xfId="14834" xr:uid="{00000000-0005-0000-0000-0000F1110000}"/>
    <cellStyle name="Normal 2 2 3 2 3 5 2 2" xfId="45165" xr:uid="{00000000-0005-0000-0000-0000F2110000}"/>
    <cellStyle name="Normal 2 2 3 2 3 5 2 3" xfId="29932" xr:uid="{00000000-0005-0000-0000-0000F3110000}"/>
    <cellStyle name="Normal 2 2 3 2 3 5 3" xfId="9814" xr:uid="{00000000-0005-0000-0000-0000F4110000}"/>
    <cellStyle name="Normal 2 2 3 2 3 5 3 2" xfId="40148" xr:uid="{00000000-0005-0000-0000-0000F5110000}"/>
    <cellStyle name="Normal 2 2 3 2 3 5 3 3" xfId="24915" xr:uid="{00000000-0005-0000-0000-0000F6110000}"/>
    <cellStyle name="Normal 2 2 3 2 3 5 4" xfId="35135" xr:uid="{00000000-0005-0000-0000-0000F7110000}"/>
    <cellStyle name="Normal 2 2 3 2 3 5 5" xfId="19902" xr:uid="{00000000-0005-0000-0000-0000F8110000}"/>
    <cellStyle name="Normal 2 2 3 2 3 6" xfId="11492" xr:uid="{00000000-0005-0000-0000-0000F9110000}"/>
    <cellStyle name="Normal 2 2 3 2 3 6 2" xfId="41823" xr:uid="{00000000-0005-0000-0000-0000FA110000}"/>
    <cellStyle name="Normal 2 2 3 2 3 6 3" xfId="26590" xr:uid="{00000000-0005-0000-0000-0000FB110000}"/>
    <cellStyle name="Normal 2 2 3 2 3 7" xfId="6471" xr:uid="{00000000-0005-0000-0000-0000FC110000}"/>
    <cellStyle name="Normal 2 2 3 2 3 7 2" xfId="36806" xr:uid="{00000000-0005-0000-0000-0000FD110000}"/>
    <cellStyle name="Normal 2 2 3 2 3 7 3" xfId="21573" xr:uid="{00000000-0005-0000-0000-0000FE110000}"/>
    <cellStyle name="Normal 2 2 3 2 3 8" xfId="31794" xr:uid="{00000000-0005-0000-0000-0000FF110000}"/>
    <cellStyle name="Normal 2 2 3 2 3 9" xfId="16560" xr:uid="{00000000-0005-0000-0000-000000120000}"/>
    <cellStyle name="Normal 2 2 3 2 4" xfId="1607" xr:uid="{00000000-0005-0000-0000-000001120000}"/>
    <cellStyle name="Normal 2 2 3 2 4 2" xfId="2446" xr:uid="{00000000-0005-0000-0000-000002120000}"/>
    <cellStyle name="Normal 2 2 3 2 4 2 2" xfId="4136" xr:uid="{00000000-0005-0000-0000-000003120000}"/>
    <cellStyle name="Normal 2 2 3 2 4 2 2 2" xfId="14209" xr:uid="{00000000-0005-0000-0000-000004120000}"/>
    <cellStyle name="Normal 2 2 3 2 4 2 2 2 2" xfId="44540" xr:uid="{00000000-0005-0000-0000-000005120000}"/>
    <cellStyle name="Normal 2 2 3 2 4 2 2 2 3" xfId="29307" xr:uid="{00000000-0005-0000-0000-000006120000}"/>
    <cellStyle name="Normal 2 2 3 2 4 2 2 3" xfId="9189" xr:uid="{00000000-0005-0000-0000-000007120000}"/>
    <cellStyle name="Normal 2 2 3 2 4 2 2 3 2" xfId="39523" xr:uid="{00000000-0005-0000-0000-000008120000}"/>
    <cellStyle name="Normal 2 2 3 2 4 2 2 3 3" xfId="24290" xr:uid="{00000000-0005-0000-0000-000009120000}"/>
    <cellStyle name="Normal 2 2 3 2 4 2 2 4" xfId="34510" xr:uid="{00000000-0005-0000-0000-00000A120000}"/>
    <cellStyle name="Normal 2 2 3 2 4 2 2 5" xfId="19277" xr:uid="{00000000-0005-0000-0000-00000B120000}"/>
    <cellStyle name="Normal 2 2 3 2 4 2 3" xfId="5828" xr:uid="{00000000-0005-0000-0000-00000C120000}"/>
    <cellStyle name="Normal 2 2 3 2 4 2 3 2" xfId="15880" xr:uid="{00000000-0005-0000-0000-00000D120000}"/>
    <cellStyle name="Normal 2 2 3 2 4 2 3 2 2" xfId="46211" xr:uid="{00000000-0005-0000-0000-00000E120000}"/>
    <cellStyle name="Normal 2 2 3 2 4 2 3 2 3" xfId="30978" xr:uid="{00000000-0005-0000-0000-00000F120000}"/>
    <cellStyle name="Normal 2 2 3 2 4 2 3 3" xfId="10860" xr:uid="{00000000-0005-0000-0000-000010120000}"/>
    <cellStyle name="Normal 2 2 3 2 4 2 3 3 2" xfId="41194" xr:uid="{00000000-0005-0000-0000-000011120000}"/>
    <cellStyle name="Normal 2 2 3 2 4 2 3 3 3" xfId="25961" xr:uid="{00000000-0005-0000-0000-000012120000}"/>
    <cellStyle name="Normal 2 2 3 2 4 2 3 4" xfId="36181" xr:uid="{00000000-0005-0000-0000-000013120000}"/>
    <cellStyle name="Normal 2 2 3 2 4 2 3 5" xfId="20948" xr:uid="{00000000-0005-0000-0000-000014120000}"/>
    <cellStyle name="Normal 2 2 3 2 4 2 4" xfId="12538" xr:uid="{00000000-0005-0000-0000-000015120000}"/>
    <cellStyle name="Normal 2 2 3 2 4 2 4 2" xfId="42869" xr:uid="{00000000-0005-0000-0000-000016120000}"/>
    <cellStyle name="Normal 2 2 3 2 4 2 4 3" xfId="27636" xr:uid="{00000000-0005-0000-0000-000017120000}"/>
    <cellStyle name="Normal 2 2 3 2 4 2 5" xfId="7517" xr:uid="{00000000-0005-0000-0000-000018120000}"/>
    <cellStyle name="Normal 2 2 3 2 4 2 5 2" xfId="37852" xr:uid="{00000000-0005-0000-0000-000019120000}"/>
    <cellStyle name="Normal 2 2 3 2 4 2 5 3" xfId="22619" xr:uid="{00000000-0005-0000-0000-00001A120000}"/>
    <cellStyle name="Normal 2 2 3 2 4 2 6" xfId="32840" xr:uid="{00000000-0005-0000-0000-00001B120000}"/>
    <cellStyle name="Normal 2 2 3 2 4 2 7" xfId="17606" xr:uid="{00000000-0005-0000-0000-00001C120000}"/>
    <cellStyle name="Normal 2 2 3 2 4 3" xfId="3299" xr:uid="{00000000-0005-0000-0000-00001D120000}"/>
    <cellStyle name="Normal 2 2 3 2 4 3 2" xfId="13373" xr:uid="{00000000-0005-0000-0000-00001E120000}"/>
    <cellStyle name="Normal 2 2 3 2 4 3 2 2" xfId="43704" xr:uid="{00000000-0005-0000-0000-00001F120000}"/>
    <cellStyle name="Normal 2 2 3 2 4 3 2 3" xfId="28471" xr:uid="{00000000-0005-0000-0000-000020120000}"/>
    <cellStyle name="Normal 2 2 3 2 4 3 3" xfId="8353" xr:uid="{00000000-0005-0000-0000-000021120000}"/>
    <cellStyle name="Normal 2 2 3 2 4 3 3 2" xfId="38687" xr:uid="{00000000-0005-0000-0000-000022120000}"/>
    <cellStyle name="Normal 2 2 3 2 4 3 3 3" xfId="23454" xr:uid="{00000000-0005-0000-0000-000023120000}"/>
    <cellStyle name="Normal 2 2 3 2 4 3 4" xfId="33674" xr:uid="{00000000-0005-0000-0000-000024120000}"/>
    <cellStyle name="Normal 2 2 3 2 4 3 5" xfId="18441" xr:uid="{00000000-0005-0000-0000-000025120000}"/>
    <cellStyle name="Normal 2 2 3 2 4 4" xfId="4992" xr:uid="{00000000-0005-0000-0000-000026120000}"/>
    <cellStyle name="Normal 2 2 3 2 4 4 2" xfId="15044" xr:uid="{00000000-0005-0000-0000-000027120000}"/>
    <cellStyle name="Normal 2 2 3 2 4 4 2 2" xfId="45375" xr:uid="{00000000-0005-0000-0000-000028120000}"/>
    <cellStyle name="Normal 2 2 3 2 4 4 2 3" xfId="30142" xr:uid="{00000000-0005-0000-0000-000029120000}"/>
    <cellStyle name="Normal 2 2 3 2 4 4 3" xfId="10024" xr:uid="{00000000-0005-0000-0000-00002A120000}"/>
    <cellStyle name="Normal 2 2 3 2 4 4 3 2" xfId="40358" xr:uid="{00000000-0005-0000-0000-00002B120000}"/>
    <cellStyle name="Normal 2 2 3 2 4 4 3 3" xfId="25125" xr:uid="{00000000-0005-0000-0000-00002C120000}"/>
    <cellStyle name="Normal 2 2 3 2 4 4 4" xfId="35345" xr:uid="{00000000-0005-0000-0000-00002D120000}"/>
    <cellStyle name="Normal 2 2 3 2 4 4 5" xfId="20112" xr:uid="{00000000-0005-0000-0000-00002E120000}"/>
    <cellStyle name="Normal 2 2 3 2 4 5" xfId="11702" xr:uid="{00000000-0005-0000-0000-00002F120000}"/>
    <cellStyle name="Normal 2 2 3 2 4 5 2" xfId="42033" xr:uid="{00000000-0005-0000-0000-000030120000}"/>
    <cellStyle name="Normal 2 2 3 2 4 5 3" xfId="26800" xr:uid="{00000000-0005-0000-0000-000031120000}"/>
    <cellStyle name="Normal 2 2 3 2 4 6" xfId="6681" xr:uid="{00000000-0005-0000-0000-000032120000}"/>
    <cellStyle name="Normal 2 2 3 2 4 6 2" xfId="37016" xr:uid="{00000000-0005-0000-0000-000033120000}"/>
    <cellStyle name="Normal 2 2 3 2 4 6 3" xfId="21783" xr:uid="{00000000-0005-0000-0000-000034120000}"/>
    <cellStyle name="Normal 2 2 3 2 4 7" xfId="32004" xr:uid="{00000000-0005-0000-0000-000035120000}"/>
    <cellStyle name="Normal 2 2 3 2 4 8" xfId="16770" xr:uid="{00000000-0005-0000-0000-000036120000}"/>
    <cellStyle name="Normal 2 2 3 2 5" xfId="2028" xr:uid="{00000000-0005-0000-0000-000037120000}"/>
    <cellStyle name="Normal 2 2 3 2 5 2" xfId="3718" xr:uid="{00000000-0005-0000-0000-000038120000}"/>
    <cellStyle name="Normal 2 2 3 2 5 2 2" xfId="13791" xr:uid="{00000000-0005-0000-0000-000039120000}"/>
    <cellStyle name="Normal 2 2 3 2 5 2 2 2" xfId="44122" xr:uid="{00000000-0005-0000-0000-00003A120000}"/>
    <cellStyle name="Normal 2 2 3 2 5 2 2 3" xfId="28889" xr:uid="{00000000-0005-0000-0000-00003B120000}"/>
    <cellStyle name="Normal 2 2 3 2 5 2 3" xfId="8771" xr:uid="{00000000-0005-0000-0000-00003C120000}"/>
    <cellStyle name="Normal 2 2 3 2 5 2 3 2" xfId="39105" xr:uid="{00000000-0005-0000-0000-00003D120000}"/>
    <cellStyle name="Normal 2 2 3 2 5 2 3 3" xfId="23872" xr:uid="{00000000-0005-0000-0000-00003E120000}"/>
    <cellStyle name="Normal 2 2 3 2 5 2 4" xfId="34092" xr:uid="{00000000-0005-0000-0000-00003F120000}"/>
    <cellStyle name="Normal 2 2 3 2 5 2 5" xfId="18859" xr:uid="{00000000-0005-0000-0000-000040120000}"/>
    <cellStyle name="Normal 2 2 3 2 5 3" xfId="5410" xr:uid="{00000000-0005-0000-0000-000041120000}"/>
    <cellStyle name="Normal 2 2 3 2 5 3 2" xfId="15462" xr:uid="{00000000-0005-0000-0000-000042120000}"/>
    <cellStyle name="Normal 2 2 3 2 5 3 2 2" xfId="45793" xr:uid="{00000000-0005-0000-0000-000043120000}"/>
    <cellStyle name="Normal 2 2 3 2 5 3 2 3" xfId="30560" xr:uid="{00000000-0005-0000-0000-000044120000}"/>
    <cellStyle name="Normal 2 2 3 2 5 3 3" xfId="10442" xr:uid="{00000000-0005-0000-0000-000045120000}"/>
    <cellStyle name="Normal 2 2 3 2 5 3 3 2" xfId="40776" xr:uid="{00000000-0005-0000-0000-000046120000}"/>
    <cellStyle name="Normal 2 2 3 2 5 3 3 3" xfId="25543" xr:uid="{00000000-0005-0000-0000-000047120000}"/>
    <cellStyle name="Normal 2 2 3 2 5 3 4" xfId="35763" xr:uid="{00000000-0005-0000-0000-000048120000}"/>
    <cellStyle name="Normal 2 2 3 2 5 3 5" xfId="20530" xr:uid="{00000000-0005-0000-0000-000049120000}"/>
    <cellStyle name="Normal 2 2 3 2 5 4" xfId="12120" xr:uid="{00000000-0005-0000-0000-00004A120000}"/>
    <cellStyle name="Normal 2 2 3 2 5 4 2" xfId="42451" xr:uid="{00000000-0005-0000-0000-00004B120000}"/>
    <cellStyle name="Normal 2 2 3 2 5 4 3" xfId="27218" xr:uid="{00000000-0005-0000-0000-00004C120000}"/>
    <cellStyle name="Normal 2 2 3 2 5 5" xfId="7099" xr:uid="{00000000-0005-0000-0000-00004D120000}"/>
    <cellStyle name="Normal 2 2 3 2 5 5 2" xfId="37434" xr:uid="{00000000-0005-0000-0000-00004E120000}"/>
    <cellStyle name="Normal 2 2 3 2 5 5 3" xfId="22201" xr:uid="{00000000-0005-0000-0000-00004F120000}"/>
    <cellStyle name="Normal 2 2 3 2 5 6" xfId="32422" xr:uid="{00000000-0005-0000-0000-000050120000}"/>
    <cellStyle name="Normal 2 2 3 2 5 7" xfId="17188" xr:uid="{00000000-0005-0000-0000-000051120000}"/>
    <cellStyle name="Normal 2 2 3 2 6" xfId="2881" xr:uid="{00000000-0005-0000-0000-000052120000}"/>
    <cellStyle name="Normal 2 2 3 2 6 2" xfId="12955" xr:uid="{00000000-0005-0000-0000-000053120000}"/>
    <cellStyle name="Normal 2 2 3 2 6 2 2" xfId="43286" xr:uid="{00000000-0005-0000-0000-000054120000}"/>
    <cellStyle name="Normal 2 2 3 2 6 2 3" xfId="28053" xr:uid="{00000000-0005-0000-0000-000055120000}"/>
    <cellStyle name="Normal 2 2 3 2 6 3" xfId="7935" xr:uid="{00000000-0005-0000-0000-000056120000}"/>
    <cellStyle name="Normal 2 2 3 2 6 3 2" xfId="38269" xr:uid="{00000000-0005-0000-0000-000057120000}"/>
    <cellStyle name="Normal 2 2 3 2 6 3 3" xfId="23036" xr:uid="{00000000-0005-0000-0000-000058120000}"/>
    <cellStyle name="Normal 2 2 3 2 6 4" xfId="33256" xr:uid="{00000000-0005-0000-0000-000059120000}"/>
    <cellStyle name="Normal 2 2 3 2 6 5" xfId="18023" xr:uid="{00000000-0005-0000-0000-00005A120000}"/>
    <cellStyle name="Normal 2 2 3 2 7" xfId="4574" xr:uid="{00000000-0005-0000-0000-00005B120000}"/>
    <cellStyle name="Normal 2 2 3 2 7 2" xfId="14626" xr:uid="{00000000-0005-0000-0000-00005C120000}"/>
    <cellStyle name="Normal 2 2 3 2 7 2 2" xfId="44957" xr:uid="{00000000-0005-0000-0000-00005D120000}"/>
    <cellStyle name="Normal 2 2 3 2 7 2 3" xfId="29724" xr:uid="{00000000-0005-0000-0000-00005E120000}"/>
    <cellStyle name="Normal 2 2 3 2 7 3" xfId="9606" xr:uid="{00000000-0005-0000-0000-00005F120000}"/>
    <cellStyle name="Normal 2 2 3 2 7 3 2" xfId="39940" xr:uid="{00000000-0005-0000-0000-000060120000}"/>
    <cellStyle name="Normal 2 2 3 2 7 3 3" xfId="24707" xr:uid="{00000000-0005-0000-0000-000061120000}"/>
    <cellStyle name="Normal 2 2 3 2 7 4" xfId="34927" xr:uid="{00000000-0005-0000-0000-000062120000}"/>
    <cellStyle name="Normal 2 2 3 2 7 5" xfId="19694" xr:uid="{00000000-0005-0000-0000-000063120000}"/>
    <cellStyle name="Normal 2 2 3 2 8" xfId="11284" xr:uid="{00000000-0005-0000-0000-000064120000}"/>
    <cellStyle name="Normal 2 2 3 2 8 2" xfId="41615" xr:uid="{00000000-0005-0000-0000-000065120000}"/>
    <cellStyle name="Normal 2 2 3 2 8 3" xfId="26382" xr:uid="{00000000-0005-0000-0000-000066120000}"/>
    <cellStyle name="Normal 2 2 3 2 9" xfId="6263" xr:uid="{00000000-0005-0000-0000-000067120000}"/>
    <cellStyle name="Normal 2 2 3 2 9 2" xfId="36598" xr:uid="{00000000-0005-0000-0000-000068120000}"/>
    <cellStyle name="Normal 2 2 3 2 9 3" xfId="21365" xr:uid="{00000000-0005-0000-0000-000069120000}"/>
    <cellStyle name="Normal 2 2 3 3" xfId="1227" xr:uid="{00000000-0005-0000-0000-00006A120000}"/>
    <cellStyle name="Normal 2 2 3 3 10" xfId="16404" xr:uid="{00000000-0005-0000-0000-00006B120000}"/>
    <cellStyle name="Normal 2 2 3 3 2" xfId="1446" xr:uid="{00000000-0005-0000-0000-00006C120000}"/>
    <cellStyle name="Normal 2 2 3 3 2 2" xfId="1867" xr:uid="{00000000-0005-0000-0000-00006D120000}"/>
    <cellStyle name="Normal 2 2 3 3 2 2 2" xfId="2706" xr:uid="{00000000-0005-0000-0000-00006E120000}"/>
    <cellStyle name="Normal 2 2 3 3 2 2 2 2" xfId="4396" xr:uid="{00000000-0005-0000-0000-00006F120000}"/>
    <cellStyle name="Normal 2 2 3 3 2 2 2 2 2" xfId="14469" xr:uid="{00000000-0005-0000-0000-000070120000}"/>
    <cellStyle name="Normal 2 2 3 3 2 2 2 2 2 2" xfId="44800" xr:uid="{00000000-0005-0000-0000-000071120000}"/>
    <cellStyle name="Normal 2 2 3 3 2 2 2 2 2 3" xfId="29567" xr:uid="{00000000-0005-0000-0000-000072120000}"/>
    <cellStyle name="Normal 2 2 3 3 2 2 2 2 3" xfId="9449" xr:uid="{00000000-0005-0000-0000-000073120000}"/>
    <cellStyle name="Normal 2 2 3 3 2 2 2 2 3 2" xfId="39783" xr:uid="{00000000-0005-0000-0000-000074120000}"/>
    <cellStyle name="Normal 2 2 3 3 2 2 2 2 3 3" xfId="24550" xr:uid="{00000000-0005-0000-0000-000075120000}"/>
    <cellStyle name="Normal 2 2 3 3 2 2 2 2 4" xfId="34770" xr:uid="{00000000-0005-0000-0000-000076120000}"/>
    <cellStyle name="Normal 2 2 3 3 2 2 2 2 5" xfId="19537" xr:uid="{00000000-0005-0000-0000-000077120000}"/>
    <cellStyle name="Normal 2 2 3 3 2 2 2 3" xfId="6088" xr:uid="{00000000-0005-0000-0000-000078120000}"/>
    <cellStyle name="Normal 2 2 3 3 2 2 2 3 2" xfId="16140" xr:uid="{00000000-0005-0000-0000-000079120000}"/>
    <cellStyle name="Normal 2 2 3 3 2 2 2 3 2 2" xfId="46471" xr:uid="{00000000-0005-0000-0000-00007A120000}"/>
    <cellStyle name="Normal 2 2 3 3 2 2 2 3 2 3" xfId="31238" xr:uid="{00000000-0005-0000-0000-00007B120000}"/>
    <cellStyle name="Normal 2 2 3 3 2 2 2 3 3" xfId="11120" xr:uid="{00000000-0005-0000-0000-00007C120000}"/>
    <cellStyle name="Normal 2 2 3 3 2 2 2 3 3 2" xfId="41454" xr:uid="{00000000-0005-0000-0000-00007D120000}"/>
    <cellStyle name="Normal 2 2 3 3 2 2 2 3 3 3" xfId="26221" xr:uid="{00000000-0005-0000-0000-00007E120000}"/>
    <cellStyle name="Normal 2 2 3 3 2 2 2 3 4" xfId="36441" xr:uid="{00000000-0005-0000-0000-00007F120000}"/>
    <cellStyle name="Normal 2 2 3 3 2 2 2 3 5" xfId="21208" xr:uid="{00000000-0005-0000-0000-000080120000}"/>
    <cellStyle name="Normal 2 2 3 3 2 2 2 4" xfId="12798" xr:uid="{00000000-0005-0000-0000-000081120000}"/>
    <cellStyle name="Normal 2 2 3 3 2 2 2 4 2" xfId="43129" xr:uid="{00000000-0005-0000-0000-000082120000}"/>
    <cellStyle name="Normal 2 2 3 3 2 2 2 4 3" xfId="27896" xr:uid="{00000000-0005-0000-0000-000083120000}"/>
    <cellStyle name="Normal 2 2 3 3 2 2 2 5" xfId="7777" xr:uid="{00000000-0005-0000-0000-000084120000}"/>
    <cellStyle name="Normal 2 2 3 3 2 2 2 5 2" xfId="38112" xr:uid="{00000000-0005-0000-0000-000085120000}"/>
    <cellStyle name="Normal 2 2 3 3 2 2 2 5 3" xfId="22879" xr:uid="{00000000-0005-0000-0000-000086120000}"/>
    <cellStyle name="Normal 2 2 3 3 2 2 2 6" xfId="33100" xr:uid="{00000000-0005-0000-0000-000087120000}"/>
    <cellStyle name="Normal 2 2 3 3 2 2 2 7" xfId="17866" xr:uid="{00000000-0005-0000-0000-000088120000}"/>
    <cellStyle name="Normal 2 2 3 3 2 2 3" xfId="3559" xr:uid="{00000000-0005-0000-0000-000089120000}"/>
    <cellStyle name="Normal 2 2 3 3 2 2 3 2" xfId="13633" xr:uid="{00000000-0005-0000-0000-00008A120000}"/>
    <cellStyle name="Normal 2 2 3 3 2 2 3 2 2" xfId="43964" xr:uid="{00000000-0005-0000-0000-00008B120000}"/>
    <cellStyle name="Normal 2 2 3 3 2 2 3 2 3" xfId="28731" xr:uid="{00000000-0005-0000-0000-00008C120000}"/>
    <cellStyle name="Normal 2 2 3 3 2 2 3 3" xfId="8613" xr:uid="{00000000-0005-0000-0000-00008D120000}"/>
    <cellStyle name="Normal 2 2 3 3 2 2 3 3 2" xfId="38947" xr:uid="{00000000-0005-0000-0000-00008E120000}"/>
    <cellStyle name="Normal 2 2 3 3 2 2 3 3 3" xfId="23714" xr:uid="{00000000-0005-0000-0000-00008F120000}"/>
    <cellStyle name="Normal 2 2 3 3 2 2 3 4" xfId="33934" xr:uid="{00000000-0005-0000-0000-000090120000}"/>
    <cellStyle name="Normal 2 2 3 3 2 2 3 5" xfId="18701" xr:uid="{00000000-0005-0000-0000-000091120000}"/>
    <cellStyle name="Normal 2 2 3 3 2 2 4" xfId="5252" xr:uid="{00000000-0005-0000-0000-000092120000}"/>
    <cellStyle name="Normal 2 2 3 3 2 2 4 2" xfId="15304" xr:uid="{00000000-0005-0000-0000-000093120000}"/>
    <cellStyle name="Normal 2 2 3 3 2 2 4 2 2" xfId="45635" xr:uid="{00000000-0005-0000-0000-000094120000}"/>
    <cellStyle name="Normal 2 2 3 3 2 2 4 2 3" xfId="30402" xr:uid="{00000000-0005-0000-0000-000095120000}"/>
    <cellStyle name="Normal 2 2 3 3 2 2 4 3" xfId="10284" xr:uid="{00000000-0005-0000-0000-000096120000}"/>
    <cellStyle name="Normal 2 2 3 3 2 2 4 3 2" xfId="40618" xr:uid="{00000000-0005-0000-0000-000097120000}"/>
    <cellStyle name="Normal 2 2 3 3 2 2 4 3 3" xfId="25385" xr:uid="{00000000-0005-0000-0000-000098120000}"/>
    <cellStyle name="Normal 2 2 3 3 2 2 4 4" xfId="35605" xr:uid="{00000000-0005-0000-0000-000099120000}"/>
    <cellStyle name="Normal 2 2 3 3 2 2 4 5" xfId="20372" xr:uid="{00000000-0005-0000-0000-00009A120000}"/>
    <cellStyle name="Normal 2 2 3 3 2 2 5" xfId="11962" xr:uid="{00000000-0005-0000-0000-00009B120000}"/>
    <cellStyle name="Normal 2 2 3 3 2 2 5 2" xfId="42293" xr:uid="{00000000-0005-0000-0000-00009C120000}"/>
    <cellStyle name="Normal 2 2 3 3 2 2 5 3" xfId="27060" xr:uid="{00000000-0005-0000-0000-00009D120000}"/>
    <cellStyle name="Normal 2 2 3 3 2 2 6" xfId="6941" xr:uid="{00000000-0005-0000-0000-00009E120000}"/>
    <cellStyle name="Normal 2 2 3 3 2 2 6 2" xfId="37276" xr:uid="{00000000-0005-0000-0000-00009F120000}"/>
    <cellStyle name="Normal 2 2 3 3 2 2 6 3" xfId="22043" xr:uid="{00000000-0005-0000-0000-0000A0120000}"/>
    <cellStyle name="Normal 2 2 3 3 2 2 7" xfId="32264" xr:uid="{00000000-0005-0000-0000-0000A1120000}"/>
    <cellStyle name="Normal 2 2 3 3 2 2 8" xfId="17030" xr:uid="{00000000-0005-0000-0000-0000A2120000}"/>
    <cellStyle name="Normal 2 2 3 3 2 3" xfId="2288" xr:uid="{00000000-0005-0000-0000-0000A3120000}"/>
    <cellStyle name="Normal 2 2 3 3 2 3 2" xfId="3978" xr:uid="{00000000-0005-0000-0000-0000A4120000}"/>
    <cellStyle name="Normal 2 2 3 3 2 3 2 2" xfId="14051" xr:uid="{00000000-0005-0000-0000-0000A5120000}"/>
    <cellStyle name="Normal 2 2 3 3 2 3 2 2 2" xfId="44382" xr:uid="{00000000-0005-0000-0000-0000A6120000}"/>
    <cellStyle name="Normal 2 2 3 3 2 3 2 2 3" xfId="29149" xr:uid="{00000000-0005-0000-0000-0000A7120000}"/>
    <cellStyle name="Normal 2 2 3 3 2 3 2 3" xfId="9031" xr:uid="{00000000-0005-0000-0000-0000A8120000}"/>
    <cellStyle name="Normal 2 2 3 3 2 3 2 3 2" xfId="39365" xr:uid="{00000000-0005-0000-0000-0000A9120000}"/>
    <cellStyle name="Normal 2 2 3 3 2 3 2 3 3" xfId="24132" xr:uid="{00000000-0005-0000-0000-0000AA120000}"/>
    <cellStyle name="Normal 2 2 3 3 2 3 2 4" xfId="34352" xr:uid="{00000000-0005-0000-0000-0000AB120000}"/>
    <cellStyle name="Normal 2 2 3 3 2 3 2 5" xfId="19119" xr:uid="{00000000-0005-0000-0000-0000AC120000}"/>
    <cellStyle name="Normal 2 2 3 3 2 3 3" xfId="5670" xr:uid="{00000000-0005-0000-0000-0000AD120000}"/>
    <cellStyle name="Normal 2 2 3 3 2 3 3 2" xfId="15722" xr:uid="{00000000-0005-0000-0000-0000AE120000}"/>
    <cellStyle name="Normal 2 2 3 3 2 3 3 2 2" xfId="46053" xr:uid="{00000000-0005-0000-0000-0000AF120000}"/>
    <cellStyle name="Normal 2 2 3 3 2 3 3 2 3" xfId="30820" xr:uid="{00000000-0005-0000-0000-0000B0120000}"/>
    <cellStyle name="Normal 2 2 3 3 2 3 3 3" xfId="10702" xr:uid="{00000000-0005-0000-0000-0000B1120000}"/>
    <cellStyle name="Normal 2 2 3 3 2 3 3 3 2" xfId="41036" xr:uid="{00000000-0005-0000-0000-0000B2120000}"/>
    <cellStyle name="Normal 2 2 3 3 2 3 3 3 3" xfId="25803" xr:uid="{00000000-0005-0000-0000-0000B3120000}"/>
    <cellStyle name="Normal 2 2 3 3 2 3 3 4" xfId="36023" xr:uid="{00000000-0005-0000-0000-0000B4120000}"/>
    <cellStyle name="Normal 2 2 3 3 2 3 3 5" xfId="20790" xr:uid="{00000000-0005-0000-0000-0000B5120000}"/>
    <cellStyle name="Normal 2 2 3 3 2 3 4" xfId="12380" xr:uid="{00000000-0005-0000-0000-0000B6120000}"/>
    <cellStyle name="Normal 2 2 3 3 2 3 4 2" xfId="42711" xr:uid="{00000000-0005-0000-0000-0000B7120000}"/>
    <cellStyle name="Normal 2 2 3 3 2 3 4 3" xfId="27478" xr:uid="{00000000-0005-0000-0000-0000B8120000}"/>
    <cellStyle name="Normal 2 2 3 3 2 3 5" xfId="7359" xr:uid="{00000000-0005-0000-0000-0000B9120000}"/>
    <cellStyle name="Normal 2 2 3 3 2 3 5 2" xfId="37694" xr:uid="{00000000-0005-0000-0000-0000BA120000}"/>
    <cellStyle name="Normal 2 2 3 3 2 3 5 3" xfId="22461" xr:uid="{00000000-0005-0000-0000-0000BB120000}"/>
    <cellStyle name="Normal 2 2 3 3 2 3 6" xfId="32682" xr:uid="{00000000-0005-0000-0000-0000BC120000}"/>
    <cellStyle name="Normal 2 2 3 3 2 3 7" xfId="17448" xr:uid="{00000000-0005-0000-0000-0000BD120000}"/>
    <cellStyle name="Normal 2 2 3 3 2 4" xfId="3141" xr:uid="{00000000-0005-0000-0000-0000BE120000}"/>
    <cellStyle name="Normal 2 2 3 3 2 4 2" xfId="13215" xr:uid="{00000000-0005-0000-0000-0000BF120000}"/>
    <cellStyle name="Normal 2 2 3 3 2 4 2 2" xfId="43546" xr:uid="{00000000-0005-0000-0000-0000C0120000}"/>
    <cellStyle name="Normal 2 2 3 3 2 4 2 3" xfId="28313" xr:uid="{00000000-0005-0000-0000-0000C1120000}"/>
    <cellStyle name="Normal 2 2 3 3 2 4 3" xfId="8195" xr:uid="{00000000-0005-0000-0000-0000C2120000}"/>
    <cellStyle name="Normal 2 2 3 3 2 4 3 2" xfId="38529" xr:uid="{00000000-0005-0000-0000-0000C3120000}"/>
    <cellStyle name="Normal 2 2 3 3 2 4 3 3" xfId="23296" xr:uid="{00000000-0005-0000-0000-0000C4120000}"/>
    <cellStyle name="Normal 2 2 3 3 2 4 4" xfId="33516" xr:uid="{00000000-0005-0000-0000-0000C5120000}"/>
    <cellStyle name="Normal 2 2 3 3 2 4 5" xfId="18283" xr:uid="{00000000-0005-0000-0000-0000C6120000}"/>
    <cellStyle name="Normal 2 2 3 3 2 5" xfId="4834" xr:uid="{00000000-0005-0000-0000-0000C7120000}"/>
    <cellStyle name="Normal 2 2 3 3 2 5 2" xfId="14886" xr:uid="{00000000-0005-0000-0000-0000C8120000}"/>
    <cellStyle name="Normal 2 2 3 3 2 5 2 2" xfId="45217" xr:uid="{00000000-0005-0000-0000-0000C9120000}"/>
    <cellStyle name="Normal 2 2 3 3 2 5 2 3" xfId="29984" xr:uid="{00000000-0005-0000-0000-0000CA120000}"/>
    <cellStyle name="Normal 2 2 3 3 2 5 3" xfId="9866" xr:uid="{00000000-0005-0000-0000-0000CB120000}"/>
    <cellStyle name="Normal 2 2 3 3 2 5 3 2" xfId="40200" xr:uid="{00000000-0005-0000-0000-0000CC120000}"/>
    <cellStyle name="Normal 2 2 3 3 2 5 3 3" xfId="24967" xr:uid="{00000000-0005-0000-0000-0000CD120000}"/>
    <cellStyle name="Normal 2 2 3 3 2 5 4" xfId="35187" xr:uid="{00000000-0005-0000-0000-0000CE120000}"/>
    <cellStyle name="Normal 2 2 3 3 2 5 5" xfId="19954" xr:uid="{00000000-0005-0000-0000-0000CF120000}"/>
    <cellStyle name="Normal 2 2 3 3 2 6" xfId="11544" xr:uid="{00000000-0005-0000-0000-0000D0120000}"/>
    <cellStyle name="Normal 2 2 3 3 2 6 2" xfId="41875" xr:uid="{00000000-0005-0000-0000-0000D1120000}"/>
    <cellStyle name="Normal 2 2 3 3 2 6 3" xfId="26642" xr:uid="{00000000-0005-0000-0000-0000D2120000}"/>
    <cellStyle name="Normal 2 2 3 3 2 7" xfId="6523" xr:uid="{00000000-0005-0000-0000-0000D3120000}"/>
    <cellStyle name="Normal 2 2 3 3 2 7 2" xfId="36858" xr:uid="{00000000-0005-0000-0000-0000D4120000}"/>
    <cellStyle name="Normal 2 2 3 3 2 7 3" xfId="21625" xr:uid="{00000000-0005-0000-0000-0000D5120000}"/>
    <cellStyle name="Normal 2 2 3 3 2 8" xfId="31846" xr:uid="{00000000-0005-0000-0000-0000D6120000}"/>
    <cellStyle name="Normal 2 2 3 3 2 9" xfId="16612" xr:uid="{00000000-0005-0000-0000-0000D7120000}"/>
    <cellStyle name="Normal 2 2 3 3 3" xfId="1659" xr:uid="{00000000-0005-0000-0000-0000D8120000}"/>
    <cellStyle name="Normal 2 2 3 3 3 2" xfId="2498" xr:uid="{00000000-0005-0000-0000-0000D9120000}"/>
    <cellStyle name="Normal 2 2 3 3 3 2 2" xfId="4188" xr:uid="{00000000-0005-0000-0000-0000DA120000}"/>
    <cellStyle name="Normal 2 2 3 3 3 2 2 2" xfId="14261" xr:uid="{00000000-0005-0000-0000-0000DB120000}"/>
    <cellStyle name="Normal 2 2 3 3 3 2 2 2 2" xfId="44592" xr:uid="{00000000-0005-0000-0000-0000DC120000}"/>
    <cellStyle name="Normal 2 2 3 3 3 2 2 2 3" xfId="29359" xr:uid="{00000000-0005-0000-0000-0000DD120000}"/>
    <cellStyle name="Normal 2 2 3 3 3 2 2 3" xfId="9241" xr:uid="{00000000-0005-0000-0000-0000DE120000}"/>
    <cellStyle name="Normal 2 2 3 3 3 2 2 3 2" xfId="39575" xr:uid="{00000000-0005-0000-0000-0000DF120000}"/>
    <cellStyle name="Normal 2 2 3 3 3 2 2 3 3" xfId="24342" xr:uid="{00000000-0005-0000-0000-0000E0120000}"/>
    <cellStyle name="Normal 2 2 3 3 3 2 2 4" xfId="34562" xr:uid="{00000000-0005-0000-0000-0000E1120000}"/>
    <cellStyle name="Normal 2 2 3 3 3 2 2 5" xfId="19329" xr:uid="{00000000-0005-0000-0000-0000E2120000}"/>
    <cellStyle name="Normal 2 2 3 3 3 2 3" xfId="5880" xr:uid="{00000000-0005-0000-0000-0000E3120000}"/>
    <cellStyle name="Normal 2 2 3 3 3 2 3 2" xfId="15932" xr:uid="{00000000-0005-0000-0000-0000E4120000}"/>
    <cellStyle name="Normal 2 2 3 3 3 2 3 2 2" xfId="46263" xr:uid="{00000000-0005-0000-0000-0000E5120000}"/>
    <cellStyle name="Normal 2 2 3 3 3 2 3 2 3" xfId="31030" xr:uid="{00000000-0005-0000-0000-0000E6120000}"/>
    <cellStyle name="Normal 2 2 3 3 3 2 3 3" xfId="10912" xr:uid="{00000000-0005-0000-0000-0000E7120000}"/>
    <cellStyle name="Normal 2 2 3 3 3 2 3 3 2" xfId="41246" xr:uid="{00000000-0005-0000-0000-0000E8120000}"/>
    <cellStyle name="Normal 2 2 3 3 3 2 3 3 3" xfId="26013" xr:uid="{00000000-0005-0000-0000-0000E9120000}"/>
    <cellStyle name="Normal 2 2 3 3 3 2 3 4" xfId="36233" xr:uid="{00000000-0005-0000-0000-0000EA120000}"/>
    <cellStyle name="Normal 2 2 3 3 3 2 3 5" xfId="21000" xr:uid="{00000000-0005-0000-0000-0000EB120000}"/>
    <cellStyle name="Normal 2 2 3 3 3 2 4" xfId="12590" xr:uid="{00000000-0005-0000-0000-0000EC120000}"/>
    <cellStyle name="Normal 2 2 3 3 3 2 4 2" xfId="42921" xr:uid="{00000000-0005-0000-0000-0000ED120000}"/>
    <cellStyle name="Normal 2 2 3 3 3 2 4 3" xfId="27688" xr:uid="{00000000-0005-0000-0000-0000EE120000}"/>
    <cellStyle name="Normal 2 2 3 3 3 2 5" xfId="7569" xr:uid="{00000000-0005-0000-0000-0000EF120000}"/>
    <cellStyle name="Normal 2 2 3 3 3 2 5 2" xfId="37904" xr:uid="{00000000-0005-0000-0000-0000F0120000}"/>
    <cellStyle name="Normal 2 2 3 3 3 2 5 3" xfId="22671" xr:uid="{00000000-0005-0000-0000-0000F1120000}"/>
    <cellStyle name="Normal 2 2 3 3 3 2 6" xfId="32892" xr:uid="{00000000-0005-0000-0000-0000F2120000}"/>
    <cellStyle name="Normal 2 2 3 3 3 2 7" xfId="17658" xr:uid="{00000000-0005-0000-0000-0000F3120000}"/>
    <cellStyle name="Normal 2 2 3 3 3 3" xfId="3351" xr:uid="{00000000-0005-0000-0000-0000F4120000}"/>
    <cellStyle name="Normal 2 2 3 3 3 3 2" xfId="13425" xr:uid="{00000000-0005-0000-0000-0000F5120000}"/>
    <cellStyle name="Normal 2 2 3 3 3 3 2 2" xfId="43756" xr:uid="{00000000-0005-0000-0000-0000F6120000}"/>
    <cellStyle name="Normal 2 2 3 3 3 3 2 3" xfId="28523" xr:uid="{00000000-0005-0000-0000-0000F7120000}"/>
    <cellStyle name="Normal 2 2 3 3 3 3 3" xfId="8405" xr:uid="{00000000-0005-0000-0000-0000F8120000}"/>
    <cellStyle name="Normal 2 2 3 3 3 3 3 2" xfId="38739" xr:uid="{00000000-0005-0000-0000-0000F9120000}"/>
    <cellStyle name="Normal 2 2 3 3 3 3 3 3" xfId="23506" xr:uid="{00000000-0005-0000-0000-0000FA120000}"/>
    <cellStyle name="Normal 2 2 3 3 3 3 4" xfId="33726" xr:uid="{00000000-0005-0000-0000-0000FB120000}"/>
    <cellStyle name="Normal 2 2 3 3 3 3 5" xfId="18493" xr:uid="{00000000-0005-0000-0000-0000FC120000}"/>
    <cellStyle name="Normal 2 2 3 3 3 4" xfId="5044" xr:uid="{00000000-0005-0000-0000-0000FD120000}"/>
    <cellStyle name="Normal 2 2 3 3 3 4 2" xfId="15096" xr:uid="{00000000-0005-0000-0000-0000FE120000}"/>
    <cellStyle name="Normal 2 2 3 3 3 4 2 2" xfId="45427" xr:uid="{00000000-0005-0000-0000-0000FF120000}"/>
    <cellStyle name="Normal 2 2 3 3 3 4 2 3" xfId="30194" xr:uid="{00000000-0005-0000-0000-000000130000}"/>
    <cellStyle name="Normal 2 2 3 3 3 4 3" xfId="10076" xr:uid="{00000000-0005-0000-0000-000001130000}"/>
    <cellStyle name="Normal 2 2 3 3 3 4 3 2" xfId="40410" xr:uid="{00000000-0005-0000-0000-000002130000}"/>
    <cellStyle name="Normal 2 2 3 3 3 4 3 3" xfId="25177" xr:uid="{00000000-0005-0000-0000-000003130000}"/>
    <cellStyle name="Normal 2 2 3 3 3 4 4" xfId="35397" xr:uid="{00000000-0005-0000-0000-000004130000}"/>
    <cellStyle name="Normal 2 2 3 3 3 4 5" xfId="20164" xr:uid="{00000000-0005-0000-0000-000005130000}"/>
    <cellStyle name="Normal 2 2 3 3 3 5" xfId="11754" xr:uid="{00000000-0005-0000-0000-000006130000}"/>
    <cellStyle name="Normal 2 2 3 3 3 5 2" xfId="42085" xr:uid="{00000000-0005-0000-0000-000007130000}"/>
    <cellStyle name="Normal 2 2 3 3 3 5 3" xfId="26852" xr:uid="{00000000-0005-0000-0000-000008130000}"/>
    <cellStyle name="Normal 2 2 3 3 3 6" xfId="6733" xr:uid="{00000000-0005-0000-0000-000009130000}"/>
    <cellStyle name="Normal 2 2 3 3 3 6 2" xfId="37068" xr:uid="{00000000-0005-0000-0000-00000A130000}"/>
    <cellStyle name="Normal 2 2 3 3 3 6 3" xfId="21835" xr:uid="{00000000-0005-0000-0000-00000B130000}"/>
    <cellStyle name="Normal 2 2 3 3 3 7" xfId="32056" xr:uid="{00000000-0005-0000-0000-00000C130000}"/>
    <cellStyle name="Normal 2 2 3 3 3 8" xfId="16822" xr:uid="{00000000-0005-0000-0000-00000D130000}"/>
    <cellStyle name="Normal 2 2 3 3 4" xfId="2080" xr:uid="{00000000-0005-0000-0000-00000E130000}"/>
    <cellStyle name="Normal 2 2 3 3 4 2" xfId="3770" xr:uid="{00000000-0005-0000-0000-00000F130000}"/>
    <cellStyle name="Normal 2 2 3 3 4 2 2" xfId="13843" xr:uid="{00000000-0005-0000-0000-000010130000}"/>
    <cellStyle name="Normal 2 2 3 3 4 2 2 2" xfId="44174" xr:uid="{00000000-0005-0000-0000-000011130000}"/>
    <cellStyle name="Normal 2 2 3 3 4 2 2 3" xfId="28941" xr:uid="{00000000-0005-0000-0000-000012130000}"/>
    <cellStyle name="Normal 2 2 3 3 4 2 3" xfId="8823" xr:uid="{00000000-0005-0000-0000-000013130000}"/>
    <cellStyle name="Normal 2 2 3 3 4 2 3 2" xfId="39157" xr:uid="{00000000-0005-0000-0000-000014130000}"/>
    <cellStyle name="Normal 2 2 3 3 4 2 3 3" xfId="23924" xr:uid="{00000000-0005-0000-0000-000015130000}"/>
    <cellStyle name="Normal 2 2 3 3 4 2 4" xfId="34144" xr:uid="{00000000-0005-0000-0000-000016130000}"/>
    <cellStyle name="Normal 2 2 3 3 4 2 5" xfId="18911" xr:uid="{00000000-0005-0000-0000-000017130000}"/>
    <cellStyle name="Normal 2 2 3 3 4 3" xfId="5462" xr:uid="{00000000-0005-0000-0000-000018130000}"/>
    <cellStyle name="Normal 2 2 3 3 4 3 2" xfId="15514" xr:uid="{00000000-0005-0000-0000-000019130000}"/>
    <cellStyle name="Normal 2 2 3 3 4 3 2 2" xfId="45845" xr:uid="{00000000-0005-0000-0000-00001A130000}"/>
    <cellStyle name="Normal 2 2 3 3 4 3 2 3" xfId="30612" xr:uid="{00000000-0005-0000-0000-00001B130000}"/>
    <cellStyle name="Normal 2 2 3 3 4 3 3" xfId="10494" xr:uid="{00000000-0005-0000-0000-00001C130000}"/>
    <cellStyle name="Normal 2 2 3 3 4 3 3 2" xfId="40828" xr:uid="{00000000-0005-0000-0000-00001D130000}"/>
    <cellStyle name="Normal 2 2 3 3 4 3 3 3" xfId="25595" xr:uid="{00000000-0005-0000-0000-00001E130000}"/>
    <cellStyle name="Normal 2 2 3 3 4 3 4" xfId="35815" xr:uid="{00000000-0005-0000-0000-00001F130000}"/>
    <cellStyle name="Normal 2 2 3 3 4 3 5" xfId="20582" xr:uid="{00000000-0005-0000-0000-000020130000}"/>
    <cellStyle name="Normal 2 2 3 3 4 4" xfId="12172" xr:uid="{00000000-0005-0000-0000-000021130000}"/>
    <cellStyle name="Normal 2 2 3 3 4 4 2" xfId="42503" xr:uid="{00000000-0005-0000-0000-000022130000}"/>
    <cellStyle name="Normal 2 2 3 3 4 4 3" xfId="27270" xr:uid="{00000000-0005-0000-0000-000023130000}"/>
    <cellStyle name="Normal 2 2 3 3 4 5" xfId="7151" xr:uid="{00000000-0005-0000-0000-000024130000}"/>
    <cellStyle name="Normal 2 2 3 3 4 5 2" xfId="37486" xr:uid="{00000000-0005-0000-0000-000025130000}"/>
    <cellStyle name="Normal 2 2 3 3 4 5 3" xfId="22253" xr:uid="{00000000-0005-0000-0000-000026130000}"/>
    <cellStyle name="Normal 2 2 3 3 4 6" xfId="32474" xr:uid="{00000000-0005-0000-0000-000027130000}"/>
    <cellStyle name="Normal 2 2 3 3 4 7" xfId="17240" xr:uid="{00000000-0005-0000-0000-000028130000}"/>
    <cellStyle name="Normal 2 2 3 3 5" xfId="2933" xr:uid="{00000000-0005-0000-0000-000029130000}"/>
    <cellStyle name="Normal 2 2 3 3 5 2" xfId="13007" xr:uid="{00000000-0005-0000-0000-00002A130000}"/>
    <cellStyle name="Normal 2 2 3 3 5 2 2" xfId="43338" xr:uid="{00000000-0005-0000-0000-00002B130000}"/>
    <cellStyle name="Normal 2 2 3 3 5 2 3" xfId="28105" xr:uid="{00000000-0005-0000-0000-00002C130000}"/>
    <cellStyle name="Normal 2 2 3 3 5 3" xfId="7987" xr:uid="{00000000-0005-0000-0000-00002D130000}"/>
    <cellStyle name="Normal 2 2 3 3 5 3 2" xfId="38321" xr:uid="{00000000-0005-0000-0000-00002E130000}"/>
    <cellStyle name="Normal 2 2 3 3 5 3 3" xfId="23088" xr:uid="{00000000-0005-0000-0000-00002F130000}"/>
    <cellStyle name="Normal 2 2 3 3 5 4" xfId="33308" xr:uid="{00000000-0005-0000-0000-000030130000}"/>
    <cellStyle name="Normal 2 2 3 3 5 5" xfId="18075" xr:uid="{00000000-0005-0000-0000-000031130000}"/>
    <cellStyle name="Normal 2 2 3 3 6" xfId="4626" xr:uid="{00000000-0005-0000-0000-000032130000}"/>
    <cellStyle name="Normal 2 2 3 3 6 2" xfId="14678" xr:uid="{00000000-0005-0000-0000-000033130000}"/>
    <cellStyle name="Normal 2 2 3 3 6 2 2" xfId="45009" xr:uid="{00000000-0005-0000-0000-000034130000}"/>
    <cellStyle name="Normal 2 2 3 3 6 2 3" xfId="29776" xr:uid="{00000000-0005-0000-0000-000035130000}"/>
    <cellStyle name="Normal 2 2 3 3 6 3" xfId="9658" xr:uid="{00000000-0005-0000-0000-000036130000}"/>
    <cellStyle name="Normal 2 2 3 3 6 3 2" xfId="39992" xr:uid="{00000000-0005-0000-0000-000037130000}"/>
    <cellStyle name="Normal 2 2 3 3 6 3 3" xfId="24759" xr:uid="{00000000-0005-0000-0000-000038130000}"/>
    <cellStyle name="Normal 2 2 3 3 6 4" xfId="34979" xr:uid="{00000000-0005-0000-0000-000039130000}"/>
    <cellStyle name="Normal 2 2 3 3 6 5" xfId="19746" xr:uid="{00000000-0005-0000-0000-00003A130000}"/>
    <cellStyle name="Normal 2 2 3 3 7" xfId="11336" xr:uid="{00000000-0005-0000-0000-00003B130000}"/>
    <cellStyle name="Normal 2 2 3 3 7 2" xfId="41667" xr:uid="{00000000-0005-0000-0000-00003C130000}"/>
    <cellStyle name="Normal 2 2 3 3 7 3" xfId="26434" xr:uid="{00000000-0005-0000-0000-00003D130000}"/>
    <cellStyle name="Normal 2 2 3 3 8" xfId="6315" xr:uid="{00000000-0005-0000-0000-00003E130000}"/>
    <cellStyle name="Normal 2 2 3 3 8 2" xfId="36650" xr:uid="{00000000-0005-0000-0000-00003F130000}"/>
    <cellStyle name="Normal 2 2 3 3 8 3" xfId="21417" xr:uid="{00000000-0005-0000-0000-000040130000}"/>
    <cellStyle name="Normal 2 2 3 3 9" xfId="31639" xr:uid="{00000000-0005-0000-0000-000041130000}"/>
    <cellStyle name="Normal 2 2 3 4" xfId="1340" xr:uid="{00000000-0005-0000-0000-000042130000}"/>
    <cellStyle name="Normal 2 2 3 4 2" xfId="1763" xr:uid="{00000000-0005-0000-0000-000043130000}"/>
    <cellStyle name="Normal 2 2 3 4 2 2" xfId="2602" xr:uid="{00000000-0005-0000-0000-000044130000}"/>
    <cellStyle name="Normal 2 2 3 4 2 2 2" xfId="4292" xr:uid="{00000000-0005-0000-0000-000045130000}"/>
    <cellStyle name="Normal 2 2 3 4 2 2 2 2" xfId="14365" xr:uid="{00000000-0005-0000-0000-000046130000}"/>
    <cellStyle name="Normal 2 2 3 4 2 2 2 2 2" xfId="44696" xr:uid="{00000000-0005-0000-0000-000047130000}"/>
    <cellStyle name="Normal 2 2 3 4 2 2 2 2 3" xfId="29463" xr:uid="{00000000-0005-0000-0000-000048130000}"/>
    <cellStyle name="Normal 2 2 3 4 2 2 2 3" xfId="9345" xr:uid="{00000000-0005-0000-0000-000049130000}"/>
    <cellStyle name="Normal 2 2 3 4 2 2 2 3 2" xfId="39679" xr:uid="{00000000-0005-0000-0000-00004A130000}"/>
    <cellStyle name="Normal 2 2 3 4 2 2 2 3 3" xfId="24446" xr:uid="{00000000-0005-0000-0000-00004B130000}"/>
    <cellStyle name="Normal 2 2 3 4 2 2 2 4" xfId="34666" xr:uid="{00000000-0005-0000-0000-00004C130000}"/>
    <cellStyle name="Normal 2 2 3 4 2 2 2 5" xfId="19433" xr:uid="{00000000-0005-0000-0000-00004D130000}"/>
    <cellStyle name="Normal 2 2 3 4 2 2 3" xfId="5984" xr:uid="{00000000-0005-0000-0000-00004E130000}"/>
    <cellStyle name="Normal 2 2 3 4 2 2 3 2" xfId="16036" xr:uid="{00000000-0005-0000-0000-00004F130000}"/>
    <cellStyle name="Normal 2 2 3 4 2 2 3 2 2" xfId="46367" xr:uid="{00000000-0005-0000-0000-000050130000}"/>
    <cellStyle name="Normal 2 2 3 4 2 2 3 2 3" xfId="31134" xr:uid="{00000000-0005-0000-0000-000051130000}"/>
    <cellStyle name="Normal 2 2 3 4 2 2 3 3" xfId="11016" xr:uid="{00000000-0005-0000-0000-000052130000}"/>
    <cellStyle name="Normal 2 2 3 4 2 2 3 3 2" xfId="41350" xr:uid="{00000000-0005-0000-0000-000053130000}"/>
    <cellStyle name="Normal 2 2 3 4 2 2 3 3 3" xfId="26117" xr:uid="{00000000-0005-0000-0000-000054130000}"/>
    <cellStyle name="Normal 2 2 3 4 2 2 3 4" xfId="36337" xr:uid="{00000000-0005-0000-0000-000055130000}"/>
    <cellStyle name="Normal 2 2 3 4 2 2 3 5" xfId="21104" xr:uid="{00000000-0005-0000-0000-000056130000}"/>
    <cellStyle name="Normal 2 2 3 4 2 2 4" xfId="12694" xr:uid="{00000000-0005-0000-0000-000057130000}"/>
    <cellStyle name="Normal 2 2 3 4 2 2 4 2" xfId="43025" xr:uid="{00000000-0005-0000-0000-000058130000}"/>
    <cellStyle name="Normal 2 2 3 4 2 2 4 3" xfId="27792" xr:uid="{00000000-0005-0000-0000-000059130000}"/>
    <cellStyle name="Normal 2 2 3 4 2 2 5" xfId="7673" xr:uid="{00000000-0005-0000-0000-00005A130000}"/>
    <cellStyle name="Normal 2 2 3 4 2 2 5 2" xfId="38008" xr:uid="{00000000-0005-0000-0000-00005B130000}"/>
    <cellStyle name="Normal 2 2 3 4 2 2 5 3" xfId="22775" xr:uid="{00000000-0005-0000-0000-00005C130000}"/>
    <cellStyle name="Normal 2 2 3 4 2 2 6" xfId="32996" xr:uid="{00000000-0005-0000-0000-00005D130000}"/>
    <cellStyle name="Normal 2 2 3 4 2 2 7" xfId="17762" xr:uid="{00000000-0005-0000-0000-00005E130000}"/>
    <cellStyle name="Normal 2 2 3 4 2 3" xfId="3455" xr:uid="{00000000-0005-0000-0000-00005F130000}"/>
    <cellStyle name="Normal 2 2 3 4 2 3 2" xfId="13529" xr:uid="{00000000-0005-0000-0000-000060130000}"/>
    <cellStyle name="Normal 2 2 3 4 2 3 2 2" xfId="43860" xr:uid="{00000000-0005-0000-0000-000061130000}"/>
    <cellStyle name="Normal 2 2 3 4 2 3 2 3" xfId="28627" xr:uid="{00000000-0005-0000-0000-000062130000}"/>
    <cellStyle name="Normal 2 2 3 4 2 3 3" xfId="8509" xr:uid="{00000000-0005-0000-0000-000063130000}"/>
    <cellStyle name="Normal 2 2 3 4 2 3 3 2" xfId="38843" xr:uid="{00000000-0005-0000-0000-000064130000}"/>
    <cellStyle name="Normal 2 2 3 4 2 3 3 3" xfId="23610" xr:uid="{00000000-0005-0000-0000-000065130000}"/>
    <cellStyle name="Normal 2 2 3 4 2 3 4" xfId="33830" xr:uid="{00000000-0005-0000-0000-000066130000}"/>
    <cellStyle name="Normal 2 2 3 4 2 3 5" xfId="18597" xr:uid="{00000000-0005-0000-0000-000067130000}"/>
    <cellStyle name="Normal 2 2 3 4 2 4" xfId="5148" xr:uid="{00000000-0005-0000-0000-000068130000}"/>
    <cellStyle name="Normal 2 2 3 4 2 4 2" xfId="15200" xr:uid="{00000000-0005-0000-0000-000069130000}"/>
    <cellStyle name="Normal 2 2 3 4 2 4 2 2" xfId="45531" xr:uid="{00000000-0005-0000-0000-00006A130000}"/>
    <cellStyle name="Normal 2 2 3 4 2 4 2 3" xfId="30298" xr:uid="{00000000-0005-0000-0000-00006B130000}"/>
    <cellStyle name="Normal 2 2 3 4 2 4 3" xfId="10180" xr:uid="{00000000-0005-0000-0000-00006C130000}"/>
    <cellStyle name="Normal 2 2 3 4 2 4 3 2" xfId="40514" xr:uid="{00000000-0005-0000-0000-00006D130000}"/>
    <cellStyle name="Normal 2 2 3 4 2 4 3 3" xfId="25281" xr:uid="{00000000-0005-0000-0000-00006E130000}"/>
    <cellStyle name="Normal 2 2 3 4 2 4 4" xfId="35501" xr:uid="{00000000-0005-0000-0000-00006F130000}"/>
    <cellStyle name="Normal 2 2 3 4 2 4 5" xfId="20268" xr:uid="{00000000-0005-0000-0000-000070130000}"/>
    <cellStyle name="Normal 2 2 3 4 2 5" xfId="11858" xr:uid="{00000000-0005-0000-0000-000071130000}"/>
    <cellStyle name="Normal 2 2 3 4 2 5 2" xfId="42189" xr:uid="{00000000-0005-0000-0000-000072130000}"/>
    <cellStyle name="Normal 2 2 3 4 2 5 3" xfId="26956" xr:uid="{00000000-0005-0000-0000-000073130000}"/>
    <cellStyle name="Normal 2 2 3 4 2 6" xfId="6837" xr:uid="{00000000-0005-0000-0000-000074130000}"/>
    <cellStyle name="Normal 2 2 3 4 2 6 2" xfId="37172" xr:uid="{00000000-0005-0000-0000-000075130000}"/>
    <cellStyle name="Normal 2 2 3 4 2 6 3" xfId="21939" xr:uid="{00000000-0005-0000-0000-000076130000}"/>
    <cellStyle name="Normal 2 2 3 4 2 7" xfId="32160" xr:uid="{00000000-0005-0000-0000-000077130000}"/>
    <cellStyle name="Normal 2 2 3 4 2 8" xfId="16926" xr:uid="{00000000-0005-0000-0000-000078130000}"/>
    <cellStyle name="Normal 2 2 3 4 3" xfId="2184" xr:uid="{00000000-0005-0000-0000-000079130000}"/>
    <cellStyle name="Normal 2 2 3 4 3 2" xfId="3874" xr:uid="{00000000-0005-0000-0000-00007A130000}"/>
    <cellStyle name="Normal 2 2 3 4 3 2 2" xfId="13947" xr:uid="{00000000-0005-0000-0000-00007B130000}"/>
    <cellStyle name="Normal 2 2 3 4 3 2 2 2" xfId="44278" xr:uid="{00000000-0005-0000-0000-00007C130000}"/>
    <cellStyle name="Normal 2 2 3 4 3 2 2 3" xfId="29045" xr:uid="{00000000-0005-0000-0000-00007D130000}"/>
    <cellStyle name="Normal 2 2 3 4 3 2 3" xfId="8927" xr:uid="{00000000-0005-0000-0000-00007E130000}"/>
    <cellStyle name="Normal 2 2 3 4 3 2 3 2" xfId="39261" xr:uid="{00000000-0005-0000-0000-00007F130000}"/>
    <cellStyle name="Normal 2 2 3 4 3 2 3 3" xfId="24028" xr:uid="{00000000-0005-0000-0000-000080130000}"/>
    <cellStyle name="Normal 2 2 3 4 3 2 4" xfId="34248" xr:uid="{00000000-0005-0000-0000-000081130000}"/>
    <cellStyle name="Normal 2 2 3 4 3 2 5" xfId="19015" xr:uid="{00000000-0005-0000-0000-000082130000}"/>
    <cellStyle name="Normal 2 2 3 4 3 3" xfId="5566" xr:uid="{00000000-0005-0000-0000-000083130000}"/>
    <cellStyle name="Normal 2 2 3 4 3 3 2" xfId="15618" xr:uid="{00000000-0005-0000-0000-000084130000}"/>
    <cellStyle name="Normal 2 2 3 4 3 3 2 2" xfId="45949" xr:uid="{00000000-0005-0000-0000-000085130000}"/>
    <cellStyle name="Normal 2 2 3 4 3 3 2 3" xfId="30716" xr:uid="{00000000-0005-0000-0000-000086130000}"/>
    <cellStyle name="Normal 2 2 3 4 3 3 3" xfId="10598" xr:uid="{00000000-0005-0000-0000-000087130000}"/>
    <cellStyle name="Normal 2 2 3 4 3 3 3 2" xfId="40932" xr:uid="{00000000-0005-0000-0000-000088130000}"/>
    <cellStyle name="Normal 2 2 3 4 3 3 3 3" xfId="25699" xr:uid="{00000000-0005-0000-0000-000089130000}"/>
    <cellStyle name="Normal 2 2 3 4 3 3 4" xfId="35919" xr:uid="{00000000-0005-0000-0000-00008A130000}"/>
    <cellStyle name="Normal 2 2 3 4 3 3 5" xfId="20686" xr:uid="{00000000-0005-0000-0000-00008B130000}"/>
    <cellStyle name="Normal 2 2 3 4 3 4" xfId="12276" xr:uid="{00000000-0005-0000-0000-00008C130000}"/>
    <cellStyle name="Normal 2 2 3 4 3 4 2" xfId="42607" xr:uid="{00000000-0005-0000-0000-00008D130000}"/>
    <cellStyle name="Normal 2 2 3 4 3 4 3" xfId="27374" xr:uid="{00000000-0005-0000-0000-00008E130000}"/>
    <cellStyle name="Normal 2 2 3 4 3 5" xfId="7255" xr:uid="{00000000-0005-0000-0000-00008F130000}"/>
    <cellStyle name="Normal 2 2 3 4 3 5 2" xfId="37590" xr:uid="{00000000-0005-0000-0000-000090130000}"/>
    <cellStyle name="Normal 2 2 3 4 3 5 3" xfId="22357" xr:uid="{00000000-0005-0000-0000-000091130000}"/>
    <cellStyle name="Normal 2 2 3 4 3 6" xfId="32578" xr:uid="{00000000-0005-0000-0000-000092130000}"/>
    <cellStyle name="Normal 2 2 3 4 3 7" xfId="17344" xr:uid="{00000000-0005-0000-0000-000093130000}"/>
    <cellStyle name="Normal 2 2 3 4 4" xfId="3037" xr:uid="{00000000-0005-0000-0000-000094130000}"/>
    <cellStyle name="Normal 2 2 3 4 4 2" xfId="13111" xr:uid="{00000000-0005-0000-0000-000095130000}"/>
    <cellStyle name="Normal 2 2 3 4 4 2 2" xfId="43442" xr:uid="{00000000-0005-0000-0000-000096130000}"/>
    <cellStyle name="Normal 2 2 3 4 4 2 3" xfId="28209" xr:uid="{00000000-0005-0000-0000-000097130000}"/>
    <cellStyle name="Normal 2 2 3 4 4 3" xfId="8091" xr:uid="{00000000-0005-0000-0000-000098130000}"/>
    <cellStyle name="Normal 2 2 3 4 4 3 2" xfId="38425" xr:uid="{00000000-0005-0000-0000-000099130000}"/>
    <cellStyle name="Normal 2 2 3 4 4 3 3" xfId="23192" xr:uid="{00000000-0005-0000-0000-00009A130000}"/>
    <cellStyle name="Normal 2 2 3 4 4 4" xfId="33412" xr:uid="{00000000-0005-0000-0000-00009B130000}"/>
    <cellStyle name="Normal 2 2 3 4 4 5" xfId="18179" xr:uid="{00000000-0005-0000-0000-00009C130000}"/>
    <cellStyle name="Normal 2 2 3 4 5" xfId="4730" xr:uid="{00000000-0005-0000-0000-00009D130000}"/>
    <cellStyle name="Normal 2 2 3 4 5 2" xfId="14782" xr:uid="{00000000-0005-0000-0000-00009E130000}"/>
    <cellStyle name="Normal 2 2 3 4 5 2 2" xfId="45113" xr:uid="{00000000-0005-0000-0000-00009F130000}"/>
    <cellStyle name="Normal 2 2 3 4 5 2 3" xfId="29880" xr:uid="{00000000-0005-0000-0000-0000A0130000}"/>
    <cellStyle name="Normal 2 2 3 4 5 3" xfId="9762" xr:uid="{00000000-0005-0000-0000-0000A1130000}"/>
    <cellStyle name="Normal 2 2 3 4 5 3 2" xfId="40096" xr:uid="{00000000-0005-0000-0000-0000A2130000}"/>
    <cellStyle name="Normal 2 2 3 4 5 3 3" xfId="24863" xr:uid="{00000000-0005-0000-0000-0000A3130000}"/>
    <cellStyle name="Normal 2 2 3 4 5 4" xfId="35083" xr:uid="{00000000-0005-0000-0000-0000A4130000}"/>
    <cellStyle name="Normal 2 2 3 4 5 5" xfId="19850" xr:uid="{00000000-0005-0000-0000-0000A5130000}"/>
    <cellStyle name="Normal 2 2 3 4 6" xfId="11440" xr:uid="{00000000-0005-0000-0000-0000A6130000}"/>
    <cellStyle name="Normal 2 2 3 4 6 2" xfId="41771" xr:uid="{00000000-0005-0000-0000-0000A7130000}"/>
    <cellStyle name="Normal 2 2 3 4 6 3" xfId="26538" xr:uid="{00000000-0005-0000-0000-0000A8130000}"/>
    <cellStyle name="Normal 2 2 3 4 7" xfId="6419" xr:uid="{00000000-0005-0000-0000-0000A9130000}"/>
    <cellStyle name="Normal 2 2 3 4 7 2" xfId="36754" xr:uid="{00000000-0005-0000-0000-0000AA130000}"/>
    <cellStyle name="Normal 2 2 3 4 7 3" xfId="21521" xr:uid="{00000000-0005-0000-0000-0000AB130000}"/>
    <cellStyle name="Normal 2 2 3 4 8" xfId="31742" xr:uid="{00000000-0005-0000-0000-0000AC130000}"/>
    <cellStyle name="Normal 2 2 3 4 9" xfId="16508" xr:uid="{00000000-0005-0000-0000-0000AD130000}"/>
    <cellStyle name="Normal 2 2 3 5" xfId="1553" xr:uid="{00000000-0005-0000-0000-0000AE130000}"/>
    <cellStyle name="Normal 2 2 3 5 2" xfId="2394" xr:uid="{00000000-0005-0000-0000-0000AF130000}"/>
    <cellStyle name="Normal 2 2 3 5 2 2" xfId="4084" xr:uid="{00000000-0005-0000-0000-0000B0130000}"/>
    <cellStyle name="Normal 2 2 3 5 2 2 2" xfId="14157" xr:uid="{00000000-0005-0000-0000-0000B1130000}"/>
    <cellStyle name="Normal 2 2 3 5 2 2 2 2" xfId="44488" xr:uid="{00000000-0005-0000-0000-0000B2130000}"/>
    <cellStyle name="Normal 2 2 3 5 2 2 2 3" xfId="29255" xr:uid="{00000000-0005-0000-0000-0000B3130000}"/>
    <cellStyle name="Normal 2 2 3 5 2 2 3" xfId="9137" xr:uid="{00000000-0005-0000-0000-0000B4130000}"/>
    <cellStyle name="Normal 2 2 3 5 2 2 3 2" xfId="39471" xr:uid="{00000000-0005-0000-0000-0000B5130000}"/>
    <cellStyle name="Normal 2 2 3 5 2 2 3 3" xfId="24238" xr:uid="{00000000-0005-0000-0000-0000B6130000}"/>
    <cellStyle name="Normal 2 2 3 5 2 2 4" xfId="34458" xr:uid="{00000000-0005-0000-0000-0000B7130000}"/>
    <cellStyle name="Normal 2 2 3 5 2 2 5" xfId="19225" xr:uid="{00000000-0005-0000-0000-0000B8130000}"/>
    <cellStyle name="Normal 2 2 3 5 2 3" xfId="5776" xr:uid="{00000000-0005-0000-0000-0000B9130000}"/>
    <cellStyle name="Normal 2 2 3 5 2 3 2" xfId="15828" xr:uid="{00000000-0005-0000-0000-0000BA130000}"/>
    <cellStyle name="Normal 2 2 3 5 2 3 2 2" xfId="46159" xr:uid="{00000000-0005-0000-0000-0000BB130000}"/>
    <cellStyle name="Normal 2 2 3 5 2 3 2 3" xfId="30926" xr:uid="{00000000-0005-0000-0000-0000BC130000}"/>
    <cellStyle name="Normal 2 2 3 5 2 3 3" xfId="10808" xr:uid="{00000000-0005-0000-0000-0000BD130000}"/>
    <cellStyle name="Normal 2 2 3 5 2 3 3 2" xfId="41142" xr:uid="{00000000-0005-0000-0000-0000BE130000}"/>
    <cellStyle name="Normal 2 2 3 5 2 3 3 3" xfId="25909" xr:uid="{00000000-0005-0000-0000-0000BF130000}"/>
    <cellStyle name="Normal 2 2 3 5 2 3 4" xfId="36129" xr:uid="{00000000-0005-0000-0000-0000C0130000}"/>
    <cellStyle name="Normal 2 2 3 5 2 3 5" xfId="20896" xr:uid="{00000000-0005-0000-0000-0000C1130000}"/>
    <cellStyle name="Normal 2 2 3 5 2 4" xfId="12486" xr:uid="{00000000-0005-0000-0000-0000C2130000}"/>
    <cellStyle name="Normal 2 2 3 5 2 4 2" xfId="42817" xr:uid="{00000000-0005-0000-0000-0000C3130000}"/>
    <cellStyle name="Normal 2 2 3 5 2 4 3" xfId="27584" xr:uid="{00000000-0005-0000-0000-0000C4130000}"/>
    <cellStyle name="Normal 2 2 3 5 2 5" xfId="7465" xr:uid="{00000000-0005-0000-0000-0000C5130000}"/>
    <cellStyle name="Normal 2 2 3 5 2 5 2" xfId="37800" xr:uid="{00000000-0005-0000-0000-0000C6130000}"/>
    <cellStyle name="Normal 2 2 3 5 2 5 3" xfId="22567" xr:uid="{00000000-0005-0000-0000-0000C7130000}"/>
    <cellStyle name="Normal 2 2 3 5 2 6" xfId="32788" xr:uid="{00000000-0005-0000-0000-0000C8130000}"/>
    <cellStyle name="Normal 2 2 3 5 2 7" xfId="17554" xr:uid="{00000000-0005-0000-0000-0000C9130000}"/>
    <cellStyle name="Normal 2 2 3 5 3" xfId="3247" xr:uid="{00000000-0005-0000-0000-0000CA130000}"/>
    <cellStyle name="Normal 2 2 3 5 3 2" xfId="13321" xr:uid="{00000000-0005-0000-0000-0000CB130000}"/>
    <cellStyle name="Normal 2 2 3 5 3 2 2" xfId="43652" xr:uid="{00000000-0005-0000-0000-0000CC130000}"/>
    <cellStyle name="Normal 2 2 3 5 3 2 3" xfId="28419" xr:uid="{00000000-0005-0000-0000-0000CD130000}"/>
    <cellStyle name="Normal 2 2 3 5 3 3" xfId="8301" xr:uid="{00000000-0005-0000-0000-0000CE130000}"/>
    <cellStyle name="Normal 2 2 3 5 3 3 2" xfId="38635" xr:uid="{00000000-0005-0000-0000-0000CF130000}"/>
    <cellStyle name="Normal 2 2 3 5 3 3 3" xfId="23402" xr:uid="{00000000-0005-0000-0000-0000D0130000}"/>
    <cellStyle name="Normal 2 2 3 5 3 4" xfId="33622" xr:uid="{00000000-0005-0000-0000-0000D1130000}"/>
    <cellStyle name="Normal 2 2 3 5 3 5" xfId="18389" xr:uid="{00000000-0005-0000-0000-0000D2130000}"/>
    <cellStyle name="Normal 2 2 3 5 4" xfId="4940" xr:uid="{00000000-0005-0000-0000-0000D3130000}"/>
    <cellStyle name="Normal 2 2 3 5 4 2" xfId="14992" xr:uid="{00000000-0005-0000-0000-0000D4130000}"/>
    <cellStyle name="Normal 2 2 3 5 4 2 2" xfId="45323" xr:uid="{00000000-0005-0000-0000-0000D5130000}"/>
    <cellStyle name="Normal 2 2 3 5 4 2 3" xfId="30090" xr:uid="{00000000-0005-0000-0000-0000D6130000}"/>
    <cellStyle name="Normal 2 2 3 5 4 3" xfId="9972" xr:uid="{00000000-0005-0000-0000-0000D7130000}"/>
    <cellStyle name="Normal 2 2 3 5 4 3 2" xfId="40306" xr:uid="{00000000-0005-0000-0000-0000D8130000}"/>
    <cellStyle name="Normal 2 2 3 5 4 3 3" xfId="25073" xr:uid="{00000000-0005-0000-0000-0000D9130000}"/>
    <cellStyle name="Normal 2 2 3 5 4 4" xfId="35293" xr:uid="{00000000-0005-0000-0000-0000DA130000}"/>
    <cellStyle name="Normal 2 2 3 5 4 5" xfId="20060" xr:uid="{00000000-0005-0000-0000-0000DB130000}"/>
    <cellStyle name="Normal 2 2 3 5 5" xfId="11650" xr:uid="{00000000-0005-0000-0000-0000DC130000}"/>
    <cellStyle name="Normal 2 2 3 5 5 2" xfId="41981" xr:uid="{00000000-0005-0000-0000-0000DD130000}"/>
    <cellStyle name="Normal 2 2 3 5 5 3" xfId="26748" xr:uid="{00000000-0005-0000-0000-0000DE130000}"/>
    <cellStyle name="Normal 2 2 3 5 6" xfId="6629" xr:uid="{00000000-0005-0000-0000-0000DF130000}"/>
    <cellStyle name="Normal 2 2 3 5 6 2" xfId="36964" xr:uid="{00000000-0005-0000-0000-0000E0130000}"/>
    <cellStyle name="Normal 2 2 3 5 6 3" xfId="21731" xr:uid="{00000000-0005-0000-0000-0000E1130000}"/>
    <cellStyle name="Normal 2 2 3 5 7" xfId="31952" xr:uid="{00000000-0005-0000-0000-0000E2130000}"/>
    <cellStyle name="Normal 2 2 3 5 8" xfId="16718" xr:uid="{00000000-0005-0000-0000-0000E3130000}"/>
    <cellStyle name="Normal 2 2 3 6" xfId="1974" xr:uid="{00000000-0005-0000-0000-0000E4130000}"/>
    <cellStyle name="Normal 2 2 3 6 2" xfId="3666" xr:uid="{00000000-0005-0000-0000-0000E5130000}"/>
    <cellStyle name="Normal 2 2 3 6 2 2" xfId="13739" xr:uid="{00000000-0005-0000-0000-0000E6130000}"/>
    <cellStyle name="Normal 2 2 3 6 2 2 2" xfId="44070" xr:uid="{00000000-0005-0000-0000-0000E7130000}"/>
    <cellStyle name="Normal 2 2 3 6 2 2 3" xfId="28837" xr:uid="{00000000-0005-0000-0000-0000E8130000}"/>
    <cellStyle name="Normal 2 2 3 6 2 3" xfId="8719" xr:uid="{00000000-0005-0000-0000-0000E9130000}"/>
    <cellStyle name="Normal 2 2 3 6 2 3 2" xfId="39053" xr:uid="{00000000-0005-0000-0000-0000EA130000}"/>
    <cellStyle name="Normal 2 2 3 6 2 3 3" xfId="23820" xr:uid="{00000000-0005-0000-0000-0000EB130000}"/>
    <cellStyle name="Normal 2 2 3 6 2 4" xfId="34040" xr:uid="{00000000-0005-0000-0000-0000EC130000}"/>
    <cellStyle name="Normal 2 2 3 6 2 5" xfId="18807" xr:uid="{00000000-0005-0000-0000-0000ED130000}"/>
    <cellStyle name="Normal 2 2 3 6 3" xfId="5358" xr:uid="{00000000-0005-0000-0000-0000EE130000}"/>
    <cellStyle name="Normal 2 2 3 6 3 2" xfId="15410" xr:uid="{00000000-0005-0000-0000-0000EF130000}"/>
    <cellStyle name="Normal 2 2 3 6 3 2 2" xfId="45741" xr:uid="{00000000-0005-0000-0000-0000F0130000}"/>
    <cellStyle name="Normal 2 2 3 6 3 2 3" xfId="30508" xr:uid="{00000000-0005-0000-0000-0000F1130000}"/>
    <cellStyle name="Normal 2 2 3 6 3 3" xfId="10390" xr:uid="{00000000-0005-0000-0000-0000F2130000}"/>
    <cellStyle name="Normal 2 2 3 6 3 3 2" xfId="40724" xr:uid="{00000000-0005-0000-0000-0000F3130000}"/>
    <cellStyle name="Normal 2 2 3 6 3 3 3" xfId="25491" xr:uid="{00000000-0005-0000-0000-0000F4130000}"/>
    <cellStyle name="Normal 2 2 3 6 3 4" xfId="35711" xr:uid="{00000000-0005-0000-0000-0000F5130000}"/>
    <cellStyle name="Normal 2 2 3 6 3 5" xfId="20478" xr:uid="{00000000-0005-0000-0000-0000F6130000}"/>
    <cellStyle name="Normal 2 2 3 6 4" xfId="12068" xr:uid="{00000000-0005-0000-0000-0000F7130000}"/>
    <cellStyle name="Normal 2 2 3 6 4 2" xfId="42399" xr:uid="{00000000-0005-0000-0000-0000F8130000}"/>
    <cellStyle name="Normal 2 2 3 6 4 3" xfId="27166" xr:uid="{00000000-0005-0000-0000-0000F9130000}"/>
    <cellStyle name="Normal 2 2 3 6 5" xfId="7047" xr:uid="{00000000-0005-0000-0000-0000FA130000}"/>
    <cellStyle name="Normal 2 2 3 6 5 2" xfId="37382" xr:uid="{00000000-0005-0000-0000-0000FB130000}"/>
    <cellStyle name="Normal 2 2 3 6 5 3" xfId="22149" xr:uid="{00000000-0005-0000-0000-0000FC130000}"/>
    <cellStyle name="Normal 2 2 3 6 6" xfId="32370" xr:uid="{00000000-0005-0000-0000-0000FD130000}"/>
    <cellStyle name="Normal 2 2 3 6 7" xfId="17136" xr:uid="{00000000-0005-0000-0000-0000FE130000}"/>
    <cellStyle name="Normal 2 2 3 7" xfId="2825" xr:uid="{00000000-0005-0000-0000-0000FF130000}"/>
    <cellStyle name="Normal 2 2 3 7 2" xfId="12903" xr:uid="{00000000-0005-0000-0000-000000140000}"/>
    <cellStyle name="Normal 2 2 3 7 2 2" xfId="43234" xr:uid="{00000000-0005-0000-0000-000001140000}"/>
    <cellStyle name="Normal 2 2 3 7 2 3" xfId="28001" xr:uid="{00000000-0005-0000-0000-000002140000}"/>
    <cellStyle name="Normal 2 2 3 7 3" xfId="7883" xr:uid="{00000000-0005-0000-0000-000003140000}"/>
    <cellStyle name="Normal 2 2 3 7 3 2" xfId="38217" xr:uid="{00000000-0005-0000-0000-000004140000}"/>
    <cellStyle name="Normal 2 2 3 7 3 3" xfId="22984" xr:uid="{00000000-0005-0000-0000-000005140000}"/>
    <cellStyle name="Normal 2 2 3 7 4" xfId="33204" xr:uid="{00000000-0005-0000-0000-000006140000}"/>
    <cellStyle name="Normal 2 2 3 7 5" xfId="17971" xr:uid="{00000000-0005-0000-0000-000007140000}"/>
    <cellStyle name="Normal 2 2 3 8" xfId="4519" xr:uid="{00000000-0005-0000-0000-000008140000}"/>
    <cellStyle name="Normal 2 2 3 8 2" xfId="14574" xr:uid="{00000000-0005-0000-0000-000009140000}"/>
    <cellStyle name="Normal 2 2 3 8 2 2" xfId="44905" xr:uid="{00000000-0005-0000-0000-00000A140000}"/>
    <cellStyle name="Normal 2 2 3 8 2 3" xfId="29672" xr:uid="{00000000-0005-0000-0000-00000B140000}"/>
    <cellStyle name="Normal 2 2 3 8 3" xfId="9554" xr:uid="{00000000-0005-0000-0000-00000C140000}"/>
    <cellStyle name="Normal 2 2 3 8 3 2" xfId="39888" xr:uid="{00000000-0005-0000-0000-00000D140000}"/>
    <cellStyle name="Normal 2 2 3 8 3 3" xfId="24655" xr:uid="{00000000-0005-0000-0000-00000E140000}"/>
    <cellStyle name="Normal 2 2 3 8 4" xfId="34875" xr:uid="{00000000-0005-0000-0000-00000F140000}"/>
    <cellStyle name="Normal 2 2 3 8 5" xfId="19642" xr:uid="{00000000-0005-0000-0000-000010140000}"/>
    <cellStyle name="Normal 2 2 3 9" xfId="11230" xr:uid="{00000000-0005-0000-0000-000011140000}"/>
    <cellStyle name="Normal 2 2 3 9 2" xfId="41563" xr:uid="{00000000-0005-0000-0000-000012140000}"/>
    <cellStyle name="Normal 2 2 3 9 3" xfId="26330" xr:uid="{00000000-0005-0000-0000-000013140000}"/>
    <cellStyle name="Normal 2 2 4" xfId="426" xr:uid="{00000000-0005-0000-0000-000014140000}"/>
    <cellStyle name="Normal 2 2 5" xfId="31437" xr:uid="{00000000-0005-0000-0000-000015140000}"/>
    <cellStyle name="Normal 2 3" xfId="135" xr:uid="{00000000-0005-0000-0000-000016140000}"/>
    <cellStyle name="Normal 2 3 2" xfId="840" xr:uid="{00000000-0005-0000-0000-000017140000}"/>
    <cellStyle name="Normal 2 3 2 10" xfId="6211" xr:uid="{00000000-0005-0000-0000-000018140000}"/>
    <cellStyle name="Normal 2 3 2 10 2" xfId="36548" xr:uid="{00000000-0005-0000-0000-000019140000}"/>
    <cellStyle name="Normal 2 3 2 10 3" xfId="21315" xr:uid="{00000000-0005-0000-0000-00001A140000}"/>
    <cellStyle name="Normal 2 3 2 11" xfId="31539" xr:uid="{00000000-0005-0000-0000-00001B140000}"/>
    <cellStyle name="Normal 2 3 2 12" xfId="16300" xr:uid="{00000000-0005-0000-0000-00001C140000}"/>
    <cellStyle name="Normal 2 3 2 2" xfId="1175" xr:uid="{00000000-0005-0000-0000-00001D140000}"/>
    <cellStyle name="Normal 2 3 2 2 10" xfId="31591" xr:uid="{00000000-0005-0000-0000-00001E140000}"/>
    <cellStyle name="Normal 2 3 2 2 11" xfId="16354" xr:uid="{00000000-0005-0000-0000-00001F140000}"/>
    <cellStyle name="Normal 2 3 2 2 2" xfId="1283" xr:uid="{00000000-0005-0000-0000-000020140000}"/>
    <cellStyle name="Normal 2 3 2 2 2 10" xfId="16458" xr:uid="{00000000-0005-0000-0000-000021140000}"/>
    <cellStyle name="Normal 2 3 2 2 2 2" xfId="1500" xr:uid="{00000000-0005-0000-0000-000022140000}"/>
    <cellStyle name="Normal 2 3 2 2 2 2 2" xfId="1921" xr:uid="{00000000-0005-0000-0000-000023140000}"/>
    <cellStyle name="Normal 2 3 2 2 2 2 2 2" xfId="2760" xr:uid="{00000000-0005-0000-0000-000024140000}"/>
    <cellStyle name="Normal 2 3 2 2 2 2 2 2 2" xfId="4450" xr:uid="{00000000-0005-0000-0000-000025140000}"/>
    <cellStyle name="Normal 2 3 2 2 2 2 2 2 2 2" xfId="14523" xr:uid="{00000000-0005-0000-0000-000026140000}"/>
    <cellStyle name="Normal 2 3 2 2 2 2 2 2 2 2 2" xfId="44854" xr:uid="{00000000-0005-0000-0000-000027140000}"/>
    <cellStyle name="Normal 2 3 2 2 2 2 2 2 2 2 3" xfId="29621" xr:uid="{00000000-0005-0000-0000-000028140000}"/>
    <cellStyle name="Normal 2 3 2 2 2 2 2 2 2 3" xfId="9503" xr:uid="{00000000-0005-0000-0000-000029140000}"/>
    <cellStyle name="Normal 2 3 2 2 2 2 2 2 2 3 2" xfId="39837" xr:uid="{00000000-0005-0000-0000-00002A140000}"/>
    <cellStyle name="Normal 2 3 2 2 2 2 2 2 2 3 3" xfId="24604" xr:uid="{00000000-0005-0000-0000-00002B140000}"/>
    <cellStyle name="Normal 2 3 2 2 2 2 2 2 2 4" xfId="34824" xr:uid="{00000000-0005-0000-0000-00002C140000}"/>
    <cellStyle name="Normal 2 3 2 2 2 2 2 2 2 5" xfId="19591" xr:uid="{00000000-0005-0000-0000-00002D140000}"/>
    <cellStyle name="Normal 2 3 2 2 2 2 2 2 3" xfId="6142" xr:uid="{00000000-0005-0000-0000-00002E140000}"/>
    <cellStyle name="Normal 2 3 2 2 2 2 2 2 3 2" xfId="16194" xr:uid="{00000000-0005-0000-0000-00002F140000}"/>
    <cellStyle name="Normal 2 3 2 2 2 2 2 2 3 2 2" xfId="46525" xr:uid="{00000000-0005-0000-0000-000030140000}"/>
    <cellStyle name="Normal 2 3 2 2 2 2 2 2 3 2 3" xfId="31292" xr:uid="{00000000-0005-0000-0000-000031140000}"/>
    <cellStyle name="Normal 2 3 2 2 2 2 2 2 3 3" xfId="11174" xr:uid="{00000000-0005-0000-0000-000032140000}"/>
    <cellStyle name="Normal 2 3 2 2 2 2 2 2 3 3 2" xfId="41508" xr:uid="{00000000-0005-0000-0000-000033140000}"/>
    <cellStyle name="Normal 2 3 2 2 2 2 2 2 3 3 3" xfId="26275" xr:uid="{00000000-0005-0000-0000-000034140000}"/>
    <cellStyle name="Normal 2 3 2 2 2 2 2 2 3 4" xfId="36495" xr:uid="{00000000-0005-0000-0000-000035140000}"/>
    <cellStyle name="Normal 2 3 2 2 2 2 2 2 3 5" xfId="21262" xr:uid="{00000000-0005-0000-0000-000036140000}"/>
    <cellStyle name="Normal 2 3 2 2 2 2 2 2 4" xfId="12852" xr:uid="{00000000-0005-0000-0000-000037140000}"/>
    <cellStyle name="Normal 2 3 2 2 2 2 2 2 4 2" xfId="43183" xr:uid="{00000000-0005-0000-0000-000038140000}"/>
    <cellStyle name="Normal 2 3 2 2 2 2 2 2 4 3" xfId="27950" xr:uid="{00000000-0005-0000-0000-000039140000}"/>
    <cellStyle name="Normal 2 3 2 2 2 2 2 2 5" xfId="7831" xr:uid="{00000000-0005-0000-0000-00003A140000}"/>
    <cellStyle name="Normal 2 3 2 2 2 2 2 2 5 2" xfId="38166" xr:uid="{00000000-0005-0000-0000-00003B140000}"/>
    <cellStyle name="Normal 2 3 2 2 2 2 2 2 5 3" xfId="22933" xr:uid="{00000000-0005-0000-0000-00003C140000}"/>
    <cellStyle name="Normal 2 3 2 2 2 2 2 2 6" xfId="33154" xr:uid="{00000000-0005-0000-0000-00003D140000}"/>
    <cellStyle name="Normal 2 3 2 2 2 2 2 2 7" xfId="17920" xr:uid="{00000000-0005-0000-0000-00003E140000}"/>
    <cellStyle name="Normal 2 3 2 2 2 2 2 3" xfId="3613" xr:uid="{00000000-0005-0000-0000-00003F140000}"/>
    <cellStyle name="Normal 2 3 2 2 2 2 2 3 2" xfId="13687" xr:uid="{00000000-0005-0000-0000-000040140000}"/>
    <cellStyle name="Normal 2 3 2 2 2 2 2 3 2 2" xfId="44018" xr:uid="{00000000-0005-0000-0000-000041140000}"/>
    <cellStyle name="Normal 2 3 2 2 2 2 2 3 2 3" xfId="28785" xr:uid="{00000000-0005-0000-0000-000042140000}"/>
    <cellStyle name="Normal 2 3 2 2 2 2 2 3 3" xfId="8667" xr:uid="{00000000-0005-0000-0000-000043140000}"/>
    <cellStyle name="Normal 2 3 2 2 2 2 2 3 3 2" xfId="39001" xr:uid="{00000000-0005-0000-0000-000044140000}"/>
    <cellStyle name="Normal 2 3 2 2 2 2 2 3 3 3" xfId="23768" xr:uid="{00000000-0005-0000-0000-000045140000}"/>
    <cellStyle name="Normal 2 3 2 2 2 2 2 3 4" xfId="33988" xr:uid="{00000000-0005-0000-0000-000046140000}"/>
    <cellStyle name="Normal 2 3 2 2 2 2 2 3 5" xfId="18755" xr:uid="{00000000-0005-0000-0000-000047140000}"/>
    <cellStyle name="Normal 2 3 2 2 2 2 2 4" xfId="5306" xr:uid="{00000000-0005-0000-0000-000048140000}"/>
    <cellStyle name="Normal 2 3 2 2 2 2 2 4 2" xfId="15358" xr:uid="{00000000-0005-0000-0000-000049140000}"/>
    <cellStyle name="Normal 2 3 2 2 2 2 2 4 2 2" xfId="45689" xr:uid="{00000000-0005-0000-0000-00004A140000}"/>
    <cellStyle name="Normal 2 3 2 2 2 2 2 4 2 3" xfId="30456" xr:uid="{00000000-0005-0000-0000-00004B140000}"/>
    <cellStyle name="Normal 2 3 2 2 2 2 2 4 3" xfId="10338" xr:uid="{00000000-0005-0000-0000-00004C140000}"/>
    <cellStyle name="Normal 2 3 2 2 2 2 2 4 3 2" xfId="40672" xr:uid="{00000000-0005-0000-0000-00004D140000}"/>
    <cellStyle name="Normal 2 3 2 2 2 2 2 4 3 3" xfId="25439" xr:uid="{00000000-0005-0000-0000-00004E140000}"/>
    <cellStyle name="Normal 2 3 2 2 2 2 2 4 4" xfId="35659" xr:uid="{00000000-0005-0000-0000-00004F140000}"/>
    <cellStyle name="Normal 2 3 2 2 2 2 2 4 5" xfId="20426" xr:uid="{00000000-0005-0000-0000-000050140000}"/>
    <cellStyle name="Normal 2 3 2 2 2 2 2 5" xfId="12016" xr:uid="{00000000-0005-0000-0000-000051140000}"/>
    <cellStyle name="Normal 2 3 2 2 2 2 2 5 2" xfId="42347" xr:uid="{00000000-0005-0000-0000-000052140000}"/>
    <cellStyle name="Normal 2 3 2 2 2 2 2 5 3" xfId="27114" xr:uid="{00000000-0005-0000-0000-000053140000}"/>
    <cellStyle name="Normal 2 3 2 2 2 2 2 6" xfId="6995" xr:uid="{00000000-0005-0000-0000-000054140000}"/>
    <cellStyle name="Normal 2 3 2 2 2 2 2 6 2" xfId="37330" xr:uid="{00000000-0005-0000-0000-000055140000}"/>
    <cellStyle name="Normal 2 3 2 2 2 2 2 6 3" xfId="22097" xr:uid="{00000000-0005-0000-0000-000056140000}"/>
    <cellStyle name="Normal 2 3 2 2 2 2 2 7" xfId="32318" xr:uid="{00000000-0005-0000-0000-000057140000}"/>
    <cellStyle name="Normal 2 3 2 2 2 2 2 8" xfId="17084" xr:uid="{00000000-0005-0000-0000-000058140000}"/>
    <cellStyle name="Normal 2 3 2 2 2 2 3" xfId="2342" xr:uid="{00000000-0005-0000-0000-000059140000}"/>
    <cellStyle name="Normal 2 3 2 2 2 2 3 2" xfId="4032" xr:uid="{00000000-0005-0000-0000-00005A140000}"/>
    <cellStyle name="Normal 2 3 2 2 2 2 3 2 2" xfId="14105" xr:uid="{00000000-0005-0000-0000-00005B140000}"/>
    <cellStyle name="Normal 2 3 2 2 2 2 3 2 2 2" xfId="44436" xr:uid="{00000000-0005-0000-0000-00005C140000}"/>
    <cellStyle name="Normal 2 3 2 2 2 2 3 2 2 3" xfId="29203" xr:uid="{00000000-0005-0000-0000-00005D140000}"/>
    <cellStyle name="Normal 2 3 2 2 2 2 3 2 3" xfId="9085" xr:uid="{00000000-0005-0000-0000-00005E140000}"/>
    <cellStyle name="Normal 2 3 2 2 2 2 3 2 3 2" xfId="39419" xr:uid="{00000000-0005-0000-0000-00005F140000}"/>
    <cellStyle name="Normal 2 3 2 2 2 2 3 2 3 3" xfId="24186" xr:uid="{00000000-0005-0000-0000-000060140000}"/>
    <cellStyle name="Normal 2 3 2 2 2 2 3 2 4" xfId="34406" xr:uid="{00000000-0005-0000-0000-000061140000}"/>
    <cellStyle name="Normal 2 3 2 2 2 2 3 2 5" xfId="19173" xr:uid="{00000000-0005-0000-0000-000062140000}"/>
    <cellStyle name="Normal 2 3 2 2 2 2 3 3" xfId="5724" xr:uid="{00000000-0005-0000-0000-000063140000}"/>
    <cellStyle name="Normal 2 3 2 2 2 2 3 3 2" xfId="15776" xr:uid="{00000000-0005-0000-0000-000064140000}"/>
    <cellStyle name="Normal 2 3 2 2 2 2 3 3 2 2" xfId="46107" xr:uid="{00000000-0005-0000-0000-000065140000}"/>
    <cellStyle name="Normal 2 3 2 2 2 2 3 3 2 3" xfId="30874" xr:uid="{00000000-0005-0000-0000-000066140000}"/>
    <cellStyle name="Normal 2 3 2 2 2 2 3 3 3" xfId="10756" xr:uid="{00000000-0005-0000-0000-000067140000}"/>
    <cellStyle name="Normal 2 3 2 2 2 2 3 3 3 2" xfId="41090" xr:uid="{00000000-0005-0000-0000-000068140000}"/>
    <cellStyle name="Normal 2 3 2 2 2 2 3 3 3 3" xfId="25857" xr:uid="{00000000-0005-0000-0000-000069140000}"/>
    <cellStyle name="Normal 2 3 2 2 2 2 3 3 4" xfId="36077" xr:uid="{00000000-0005-0000-0000-00006A140000}"/>
    <cellStyle name="Normal 2 3 2 2 2 2 3 3 5" xfId="20844" xr:uid="{00000000-0005-0000-0000-00006B140000}"/>
    <cellStyle name="Normal 2 3 2 2 2 2 3 4" xfId="12434" xr:uid="{00000000-0005-0000-0000-00006C140000}"/>
    <cellStyle name="Normal 2 3 2 2 2 2 3 4 2" xfId="42765" xr:uid="{00000000-0005-0000-0000-00006D140000}"/>
    <cellStyle name="Normal 2 3 2 2 2 2 3 4 3" xfId="27532" xr:uid="{00000000-0005-0000-0000-00006E140000}"/>
    <cellStyle name="Normal 2 3 2 2 2 2 3 5" xfId="7413" xr:uid="{00000000-0005-0000-0000-00006F140000}"/>
    <cellStyle name="Normal 2 3 2 2 2 2 3 5 2" xfId="37748" xr:uid="{00000000-0005-0000-0000-000070140000}"/>
    <cellStyle name="Normal 2 3 2 2 2 2 3 5 3" xfId="22515" xr:uid="{00000000-0005-0000-0000-000071140000}"/>
    <cellStyle name="Normal 2 3 2 2 2 2 3 6" xfId="32736" xr:uid="{00000000-0005-0000-0000-000072140000}"/>
    <cellStyle name="Normal 2 3 2 2 2 2 3 7" xfId="17502" xr:uid="{00000000-0005-0000-0000-000073140000}"/>
    <cellStyle name="Normal 2 3 2 2 2 2 4" xfId="3195" xr:uid="{00000000-0005-0000-0000-000074140000}"/>
    <cellStyle name="Normal 2 3 2 2 2 2 4 2" xfId="13269" xr:uid="{00000000-0005-0000-0000-000075140000}"/>
    <cellStyle name="Normal 2 3 2 2 2 2 4 2 2" xfId="43600" xr:uid="{00000000-0005-0000-0000-000076140000}"/>
    <cellStyle name="Normal 2 3 2 2 2 2 4 2 3" xfId="28367" xr:uid="{00000000-0005-0000-0000-000077140000}"/>
    <cellStyle name="Normal 2 3 2 2 2 2 4 3" xfId="8249" xr:uid="{00000000-0005-0000-0000-000078140000}"/>
    <cellStyle name="Normal 2 3 2 2 2 2 4 3 2" xfId="38583" xr:uid="{00000000-0005-0000-0000-000079140000}"/>
    <cellStyle name="Normal 2 3 2 2 2 2 4 3 3" xfId="23350" xr:uid="{00000000-0005-0000-0000-00007A140000}"/>
    <cellStyle name="Normal 2 3 2 2 2 2 4 4" xfId="33570" xr:uid="{00000000-0005-0000-0000-00007B140000}"/>
    <cellStyle name="Normal 2 3 2 2 2 2 4 5" xfId="18337" xr:uid="{00000000-0005-0000-0000-00007C140000}"/>
    <cellStyle name="Normal 2 3 2 2 2 2 5" xfId="4888" xr:uid="{00000000-0005-0000-0000-00007D140000}"/>
    <cellStyle name="Normal 2 3 2 2 2 2 5 2" xfId="14940" xr:uid="{00000000-0005-0000-0000-00007E140000}"/>
    <cellStyle name="Normal 2 3 2 2 2 2 5 2 2" xfId="45271" xr:uid="{00000000-0005-0000-0000-00007F140000}"/>
    <cellStyle name="Normal 2 3 2 2 2 2 5 2 3" xfId="30038" xr:uid="{00000000-0005-0000-0000-000080140000}"/>
    <cellStyle name="Normal 2 3 2 2 2 2 5 3" xfId="9920" xr:uid="{00000000-0005-0000-0000-000081140000}"/>
    <cellStyle name="Normal 2 3 2 2 2 2 5 3 2" xfId="40254" xr:uid="{00000000-0005-0000-0000-000082140000}"/>
    <cellStyle name="Normal 2 3 2 2 2 2 5 3 3" xfId="25021" xr:uid="{00000000-0005-0000-0000-000083140000}"/>
    <cellStyle name="Normal 2 3 2 2 2 2 5 4" xfId="35241" xr:uid="{00000000-0005-0000-0000-000084140000}"/>
    <cellStyle name="Normal 2 3 2 2 2 2 5 5" xfId="20008" xr:uid="{00000000-0005-0000-0000-000085140000}"/>
    <cellStyle name="Normal 2 3 2 2 2 2 6" xfId="11598" xr:uid="{00000000-0005-0000-0000-000086140000}"/>
    <cellStyle name="Normal 2 3 2 2 2 2 6 2" xfId="41929" xr:uid="{00000000-0005-0000-0000-000087140000}"/>
    <cellStyle name="Normal 2 3 2 2 2 2 6 3" xfId="26696" xr:uid="{00000000-0005-0000-0000-000088140000}"/>
    <cellStyle name="Normal 2 3 2 2 2 2 7" xfId="6577" xr:uid="{00000000-0005-0000-0000-000089140000}"/>
    <cellStyle name="Normal 2 3 2 2 2 2 7 2" xfId="36912" xr:uid="{00000000-0005-0000-0000-00008A140000}"/>
    <cellStyle name="Normal 2 3 2 2 2 2 7 3" xfId="21679" xr:uid="{00000000-0005-0000-0000-00008B140000}"/>
    <cellStyle name="Normal 2 3 2 2 2 2 8" xfId="31900" xr:uid="{00000000-0005-0000-0000-00008C140000}"/>
    <cellStyle name="Normal 2 3 2 2 2 2 9" xfId="16666" xr:uid="{00000000-0005-0000-0000-00008D140000}"/>
    <cellStyle name="Normal 2 3 2 2 2 3" xfId="1713" xr:uid="{00000000-0005-0000-0000-00008E140000}"/>
    <cellStyle name="Normal 2 3 2 2 2 3 2" xfId="2552" xr:uid="{00000000-0005-0000-0000-00008F140000}"/>
    <cellStyle name="Normal 2 3 2 2 2 3 2 2" xfId="4242" xr:uid="{00000000-0005-0000-0000-000090140000}"/>
    <cellStyle name="Normal 2 3 2 2 2 3 2 2 2" xfId="14315" xr:uid="{00000000-0005-0000-0000-000091140000}"/>
    <cellStyle name="Normal 2 3 2 2 2 3 2 2 2 2" xfId="44646" xr:uid="{00000000-0005-0000-0000-000092140000}"/>
    <cellStyle name="Normal 2 3 2 2 2 3 2 2 2 3" xfId="29413" xr:uid="{00000000-0005-0000-0000-000093140000}"/>
    <cellStyle name="Normal 2 3 2 2 2 3 2 2 3" xfId="9295" xr:uid="{00000000-0005-0000-0000-000094140000}"/>
    <cellStyle name="Normal 2 3 2 2 2 3 2 2 3 2" xfId="39629" xr:uid="{00000000-0005-0000-0000-000095140000}"/>
    <cellStyle name="Normal 2 3 2 2 2 3 2 2 3 3" xfId="24396" xr:uid="{00000000-0005-0000-0000-000096140000}"/>
    <cellStyle name="Normal 2 3 2 2 2 3 2 2 4" xfId="34616" xr:uid="{00000000-0005-0000-0000-000097140000}"/>
    <cellStyle name="Normal 2 3 2 2 2 3 2 2 5" xfId="19383" xr:uid="{00000000-0005-0000-0000-000098140000}"/>
    <cellStyle name="Normal 2 3 2 2 2 3 2 3" xfId="5934" xr:uid="{00000000-0005-0000-0000-000099140000}"/>
    <cellStyle name="Normal 2 3 2 2 2 3 2 3 2" xfId="15986" xr:uid="{00000000-0005-0000-0000-00009A140000}"/>
    <cellStyle name="Normal 2 3 2 2 2 3 2 3 2 2" xfId="46317" xr:uid="{00000000-0005-0000-0000-00009B140000}"/>
    <cellStyle name="Normal 2 3 2 2 2 3 2 3 2 3" xfId="31084" xr:uid="{00000000-0005-0000-0000-00009C140000}"/>
    <cellStyle name="Normal 2 3 2 2 2 3 2 3 3" xfId="10966" xr:uid="{00000000-0005-0000-0000-00009D140000}"/>
    <cellStyle name="Normal 2 3 2 2 2 3 2 3 3 2" xfId="41300" xr:uid="{00000000-0005-0000-0000-00009E140000}"/>
    <cellStyle name="Normal 2 3 2 2 2 3 2 3 3 3" xfId="26067" xr:uid="{00000000-0005-0000-0000-00009F140000}"/>
    <cellStyle name="Normal 2 3 2 2 2 3 2 3 4" xfId="36287" xr:uid="{00000000-0005-0000-0000-0000A0140000}"/>
    <cellStyle name="Normal 2 3 2 2 2 3 2 3 5" xfId="21054" xr:uid="{00000000-0005-0000-0000-0000A1140000}"/>
    <cellStyle name="Normal 2 3 2 2 2 3 2 4" xfId="12644" xr:uid="{00000000-0005-0000-0000-0000A2140000}"/>
    <cellStyle name="Normal 2 3 2 2 2 3 2 4 2" xfId="42975" xr:uid="{00000000-0005-0000-0000-0000A3140000}"/>
    <cellStyle name="Normal 2 3 2 2 2 3 2 4 3" xfId="27742" xr:uid="{00000000-0005-0000-0000-0000A4140000}"/>
    <cellStyle name="Normal 2 3 2 2 2 3 2 5" xfId="7623" xr:uid="{00000000-0005-0000-0000-0000A5140000}"/>
    <cellStyle name="Normal 2 3 2 2 2 3 2 5 2" xfId="37958" xr:uid="{00000000-0005-0000-0000-0000A6140000}"/>
    <cellStyle name="Normal 2 3 2 2 2 3 2 5 3" xfId="22725" xr:uid="{00000000-0005-0000-0000-0000A7140000}"/>
    <cellStyle name="Normal 2 3 2 2 2 3 2 6" xfId="32946" xr:uid="{00000000-0005-0000-0000-0000A8140000}"/>
    <cellStyle name="Normal 2 3 2 2 2 3 2 7" xfId="17712" xr:uid="{00000000-0005-0000-0000-0000A9140000}"/>
    <cellStyle name="Normal 2 3 2 2 2 3 3" xfId="3405" xr:uid="{00000000-0005-0000-0000-0000AA140000}"/>
    <cellStyle name="Normal 2 3 2 2 2 3 3 2" xfId="13479" xr:uid="{00000000-0005-0000-0000-0000AB140000}"/>
    <cellStyle name="Normal 2 3 2 2 2 3 3 2 2" xfId="43810" xr:uid="{00000000-0005-0000-0000-0000AC140000}"/>
    <cellStyle name="Normal 2 3 2 2 2 3 3 2 3" xfId="28577" xr:uid="{00000000-0005-0000-0000-0000AD140000}"/>
    <cellStyle name="Normal 2 3 2 2 2 3 3 3" xfId="8459" xr:uid="{00000000-0005-0000-0000-0000AE140000}"/>
    <cellStyle name="Normal 2 3 2 2 2 3 3 3 2" xfId="38793" xr:uid="{00000000-0005-0000-0000-0000AF140000}"/>
    <cellStyle name="Normal 2 3 2 2 2 3 3 3 3" xfId="23560" xr:uid="{00000000-0005-0000-0000-0000B0140000}"/>
    <cellStyle name="Normal 2 3 2 2 2 3 3 4" xfId="33780" xr:uid="{00000000-0005-0000-0000-0000B1140000}"/>
    <cellStyle name="Normal 2 3 2 2 2 3 3 5" xfId="18547" xr:uid="{00000000-0005-0000-0000-0000B2140000}"/>
    <cellStyle name="Normal 2 3 2 2 2 3 4" xfId="5098" xr:uid="{00000000-0005-0000-0000-0000B3140000}"/>
    <cellStyle name="Normal 2 3 2 2 2 3 4 2" xfId="15150" xr:uid="{00000000-0005-0000-0000-0000B4140000}"/>
    <cellStyle name="Normal 2 3 2 2 2 3 4 2 2" xfId="45481" xr:uid="{00000000-0005-0000-0000-0000B5140000}"/>
    <cellStyle name="Normal 2 3 2 2 2 3 4 2 3" xfId="30248" xr:uid="{00000000-0005-0000-0000-0000B6140000}"/>
    <cellStyle name="Normal 2 3 2 2 2 3 4 3" xfId="10130" xr:uid="{00000000-0005-0000-0000-0000B7140000}"/>
    <cellStyle name="Normal 2 3 2 2 2 3 4 3 2" xfId="40464" xr:uid="{00000000-0005-0000-0000-0000B8140000}"/>
    <cellStyle name="Normal 2 3 2 2 2 3 4 3 3" xfId="25231" xr:uid="{00000000-0005-0000-0000-0000B9140000}"/>
    <cellStyle name="Normal 2 3 2 2 2 3 4 4" xfId="35451" xr:uid="{00000000-0005-0000-0000-0000BA140000}"/>
    <cellStyle name="Normal 2 3 2 2 2 3 4 5" xfId="20218" xr:uid="{00000000-0005-0000-0000-0000BB140000}"/>
    <cellStyle name="Normal 2 3 2 2 2 3 5" xfId="11808" xr:uid="{00000000-0005-0000-0000-0000BC140000}"/>
    <cellStyle name="Normal 2 3 2 2 2 3 5 2" xfId="42139" xr:uid="{00000000-0005-0000-0000-0000BD140000}"/>
    <cellStyle name="Normal 2 3 2 2 2 3 5 3" xfId="26906" xr:uid="{00000000-0005-0000-0000-0000BE140000}"/>
    <cellStyle name="Normal 2 3 2 2 2 3 6" xfId="6787" xr:uid="{00000000-0005-0000-0000-0000BF140000}"/>
    <cellStyle name="Normal 2 3 2 2 2 3 6 2" xfId="37122" xr:uid="{00000000-0005-0000-0000-0000C0140000}"/>
    <cellStyle name="Normal 2 3 2 2 2 3 6 3" xfId="21889" xr:uid="{00000000-0005-0000-0000-0000C1140000}"/>
    <cellStyle name="Normal 2 3 2 2 2 3 7" xfId="32110" xr:uid="{00000000-0005-0000-0000-0000C2140000}"/>
    <cellStyle name="Normal 2 3 2 2 2 3 8" xfId="16876" xr:uid="{00000000-0005-0000-0000-0000C3140000}"/>
    <cellStyle name="Normal 2 3 2 2 2 4" xfId="2134" xr:uid="{00000000-0005-0000-0000-0000C4140000}"/>
    <cellStyle name="Normal 2 3 2 2 2 4 2" xfId="3824" xr:uid="{00000000-0005-0000-0000-0000C5140000}"/>
    <cellStyle name="Normal 2 3 2 2 2 4 2 2" xfId="13897" xr:uid="{00000000-0005-0000-0000-0000C6140000}"/>
    <cellStyle name="Normal 2 3 2 2 2 4 2 2 2" xfId="44228" xr:uid="{00000000-0005-0000-0000-0000C7140000}"/>
    <cellStyle name="Normal 2 3 2 2 2 4 2 2 3" xfId="28995" xr:uid="{00000000-0005-0000-0000-0000C8140000}"/>
    <cellStyle name="Normal 2 3 2 2 2 4 2 3" xfId="8877" xr:uid="{00000000-0005-0000-0000-0000C9140000}"/>
    <cellStyle name="Normal 2 3 2 2 2 4 2 3 2" xfId="39211" xr:uid="{00000000-0005-0000-0000-0000CA140000}"/>
    <cellStyle name="Normal 2 3 2 2 2 4 2 3 3" xfId="23978" xr:uid="{00000000-0005-0000-0000-0000CB140000}"/>
    <cellStyle name="Normal 2 3 2 2 2 4 2 4" xfId="34198" xr:uid="{00000000-0005-0000-0000-0000CC140000}"/>
    <cellStyle name="Normal 2 3 2 2 2 4 2 5" xfId="18965" xr:uid="{00000000-0005-0000-0000-0000CD140000}"/>
    <cellStyle name="Normal 2 3 2 2 2 4 3" xfId="5516" xr:uid="{00000000-0005-0000-0000-0000CE140000}"/>
    <cellStyle name="Normal 2 3 2 2 2 4 3 2" xfId="15568" xr:uid="{00000000-0005-0000-0000-0000CF140000}"/>
    <cellStyle name="Normal 2 3 2 2 2 4 3 2 2" xfId="45899" xr:uid="{00000000-0005-0000-0000-0000D0140000}"/>
    <cellStyle name="Normal 2 3 2 2 2 4 3 2 3" xfId="30666" xr:uid="{00000000-0005-0000-0000-0000D1140000}"/>
    <cellStyle name="Normal 2 3 2 2 2 4 3 3" xfId="10548" xr:uid="{00000000-0005-0000-0000-0000D2140000}"/>
    <cellStyle name="Normal 2 3 2 2 2 4 3 3 2" xfId="40882" xr:uid="{00000000-0005-0000-0000-0000D3140000}"/>
    <cellStyle name="Normal 2 3 2 2 2 4 3 3 3" xfId="25649" xr:uid="{00000000-0005-0000-0000-0000D4140000}"/>
    <cellStyle name="Normal 2 3 2 2 2 4 3 4" xfId="35869" xr:uid="{00000000-0005-0000-0000-0000D5140000}"/>
    <cellStyle name="Normal 2 3 2 2 2 4 3 5" xfId="20636" xr:uid="{00000000-0005-0000-0000-0000D6140000}"/>
    <cellStyle name="Normal 2 3 2 2 2 4 4" xfId="12226" xr:uid="{00000000-0005-0000-0000-0000D7140000}"/>
    <cellStyle name="Normal 2 3 2 2 2 4 4 2" xfId="42557" xr:uid="{00000000-0005-0000-0000-0000D8140000}"/>
    <cellStyle name="Normal 2 3 2 2 2 4 4 3" xfId="27324" xr:uid="{00000000-0005-0000-0000-0000D9140000}"/>
    <cellStyle name="Normal 2 3 2 2 2 4 5" xfId="7205" xr:uid="{00000000-0005-0000-0000-0000DA140000}"/>
    <cellStyle name="Normal 2 3 2 2 2 4 5 2" xfId="37540" xr:uid="{00000000-0005-0000-0000-0000DB140000}"/>
    <cellStyle name="Normal 2 3 2 2 2 4 5 3" xfId="22307" xr:uid="{00000000-0005-0000-0000-0000DC140000}"/>
    <cellStyle name="Normal 2 3 2 2 2 4 6" xfId="32528" xr:uid="{00000000-0005-0000-0000-0000DD140000}"/>
    <cellStyle name="Normal 2 3 2 2 2 4 7" xfId="17294" xr:uid="{00000000-0005-0000-0000-0000DE140000}"/>
    <cellStyle name="Normal 2 3 2 2 2 5" xfId="2987" xr:uid="{00000000-0005-0000-0000-0000DF140000}"/>
    <cellStyle name="Normal 2 3 2 2 2 5 2" xfId="13061" xr:uid="{00000000-0005-0000-0000-0000E0140000}"/>
    <cellStyle name="Normal 2 3 2 2 2 5 2 2" xfId="43392" xr:uid="{00000000-0005-0000-0000-0000E1140000}"/>
    <cellStyle name="Normal 2 3 2 2 2 5 2 3" xfId="28159" xr:uid="{00000000-0005-0000-0000-0000E2140000}"/>
    <cellStyle name="Normal 2 3 2 2 2 5 3" xfId="8041" xr:uid="{00000000-0005-0000-0000-0000E3140000}"/>
    <cellStyle name="Normal 2 3 2 2 2 5 3 2" xfId="38375" xr:uid="{00000000-0005-0000-0000-0000E4140000}"/>
    <cellStyle name="Normal 2 3 2 2 2 5 3 3" xfId="23142" xr:uid="{00000000-0005-0000-0000-0000E5140000}"/>
    <cellStyle name="Normal 2 3 2 2 2 5 4" xfId="33362" xr:uid="{00000000-0005-0000-0000-0000E6140000}"/>
    <cellStyle name="Normal 2 3 2 2 2 5 5" xfId="18129" xr:uid="{00000000-0005-0000-0000-0000E7140000}"/>
    <cellStyle name="Normal 2 3 2 2 2 6" xfId="4680" xr:uid="{00000000-0005-0000-0000-0000E8140000}"/>
    <cellStyle name="Normal 2 3 2 2 2 6 2" xfId="14732" xr:uid="{00000000-0005-0000-0000-0000E9140000}"/>
    <cellStyle name="Normal 2 3 2 2 2 6 2 2" xfId="45063" xr:uid="{00000000-0005-0000-0000-0000EA140000}"/>
    <cellStyle name="Normal 2 3 2 2 2 6 2 3" xfId="29830" xr:uid="{00000000-0005-0000-0000-0000EB140000}"/>
    <cellStyle name="Normal 2 3 2 2 2 6 3" xfId="9712" xr:uid="{00000000-0005-0000-0000-0000EC140000}"/>
    <cellStyle name="Normal 2 3 2 2 2 6 3 2" xfId="40046" xr:uid="{00000000-0005-0000-0000-0000ED140000}"/>
    <cellStyle name="Normal 2 3 2 2 2 6 3 3" xfId="24813" xr:uid="{00000000-0005-0000-0000-0000EE140000}"/>
    <cellStyle name="Normal 2 3 2 2 2 6 4" xfId="35033" xr:uid="{00000000-0005-0000-0000-0000EF140000}"/>
    <cellStyle name="Normal 2 3 2 2 2 6 5" xfId="19800" xr:uid="{00000000-0005-0000-0000-0000F0140000}"/>
    <cellStyle name="Normal 2 3 2 2 2 7" xfId="11390" xr:uid="{00000000-0005-0000-0000-0000F1140000}"/>
    <cellStyle name="Normal 2 3 2 2 2 7 2" xfId="41721" xr:uid="{00000000-0005-0000-0000-0000F2140000}"/>
    <cellStyle name="Normal 2 3 2 2 2 7 3" xfId="26488" xr:uid="{00000000-0005-0000-0000-0000F3140000}"/>
    <cellStyle name="Normal 2 3 2 2 2 8" xfId="6369" xr:uid="{00000000-0005-0000-0000-0000F4140000}"/>
    <cellStyle name="Normal 2 3 2 2 2 8 2" xfId="36704" xr:uid="{00000000-0005-0000-0000-0000F5140000}"/>
    <cellStyle name="Normal 2 3 2 2 2 8 3" xfId="21471" xr:uid="{00000000-0005-0000-0000-0000F6140000}"/>
    <cellStyle name="Normal 2 3 2 2 2 9" xfId="31692" xr:uid="{00000000-0005-0000-0000-0000F7140000}"/>
    <cellStyle name="Normal 2 3 2 2 3" xfId="1396" xr:uid="{00000000-0005-0000-0000-0000F8140000}"/>
    <cellStyle name="Normal 2 3 2 2 3 2" xfId="1817" xr:uid="{00000000-0005-0000-0000-0000F9140000}"/>
    <cellStyle name="Normal 2 3 2 2 3 2 2" xfId="2656" xr:uid="{00000000-0005-0000-0000-0000FA140000}"/>
    <cellStyle name="Normal 2 3 2 2 3 2 2 2" xfId="4346" xr:uid="{00000000-0005-0000-0000-0000FB140000}"/>
    <cellStyle name="Normal 2 3 2 2 3 2 2 2 2" xfId="14419" xr:uid="{00000000-0005-0000-0000-0000FC140000}"/>
    <cellStyle name="Normal 2 3 2 2 3 2 2 2 2 2" xfId="44750" xr:uid="{00000000-0005-0000-0000-0000FD140000}"/>
    <cellStyle name="Normal 2 3 2 2 3 2 2 2 2 3" xfId="29517" xr:uid="{00000000-0005-0000-0000-0000FE140000}"/>
    <cellStyle name="Normal 2 3 2 2 3 2 2 2 3" xfId="9399" xr:uid="{00000000-0005-0000-0000-0000FF140000}"/>
    <cellStyle name="Normal 2 3 2 2 3 2 2 2 3 2" xfId="39733" xr:uid="{00000000-0005-0000-0000-000000150000}"/>
    <cellStyle name="Normal 2 3 2 2 3 2 2 2 3 3" xfId="24500" xr:uid="{00000000-0005-0000-0000-000001150000}"/>
    <cellStyle name="Normal 2 3 2 2 3 2 2 2 4" xfId="34720" xr:uid="{00000000-0005-0000-0000-000002150000}"/>
    <cellStyle name="Normal 2 3 2 2 3 2 2 2 5" xfId="19487" xr:uid="{00000000-0005-0000-0000-000003150000}"/>
    <cellStyle name="Normal 2 3 2 2 3 2 2 3" xfId="6038" xr:uid="{00000000-0005-0000-0000-000004150000}"/>
    <cellStyle name="Normal 2 3 2 2 3 2 2 3 2" xfId="16090" xr:uid="{00000000-0005-0000-0000-000005150000}"/>
    <cellStyle name="Normal 2 3 2 2 3 2 2 3 2 2" xfId="46421" xr:uid="{00000000-0005-0000-0000-000006150000}"/>
    <cellStyle name="Normal 2 3 2 2 3 2 2 3 2 3" xfId="31188" xr:uid="{00000000-0005-0000-0000-000007150000}"/>
    <cellStyle name="Normal 2 3 2 2 3 2 2 3 3" xfId="11070" xr:uid="{00000000-0005-0000-0000-000008150000}"/>
    <cellStyle name="Normal 2 3 2 2 3 2 2 3 3 2" xfId="41404" xr:uid="{00000000-0005-0000-0000-000009150000}"/>
    <cellStyle name="Normal 2 3 2 2 3 2 2 3 3 3" xfId="26171" xr:uid="{00000000-0005-0000-0000-00000A150000}"/>
    <cellStyle name="Normal 2 3 2 2 3 2 2 3 4" xfId="36391" xr:uid="{00000000-0005-0000-0000-00000B150000}"/>
    <cellStyle name="Normal 2 3 2 2 3 2 2 3 5" xfId="21158" xr:uid="{00000000-0005-0000-0000-00000C150000}"/>
    <cellStyle name="Normal 2 3 2 2 3 2 2 4" xfId="12748" xr:uid="{00000000-0005-0000-0000-00000D150000}"/>
    <cellStyle name="Normal 2 3 2 2 3 2 2 4 2" xfId="43079" xr:uid="{00000000-0005-0000-0000-00000E150000}"/>
    <cellStyle name="Normal 2 3 2 2 3 2 2 4 3" xfId="27846" xr:uid="{00000000-0005-0000-0000-00000F150000}"/>
    <cellStyle name="Normal 2 3 2 2 3 2 2 5" xfId="7727" xr:uid="{00000000-0005-0000-0000-000010150000}"/>
    <cellStyle name="Normal 2 3 2 2 3 2 2 5 2" xfId="38062" xr:uid="{00000000-0005-0000-0000-000011150000}"/>
    <cellStyle name="Normal 2 3 2 2 3 2 2 5 3" xfId="22829" xr:uid="{00000000-0005-0000-0000-000012150000}"/>
    <cellStyle name="Normal 2 3 2 2 3 2 2 6" xfId="33050" xr:uid="{00000000-0005-0000-0000-000013150000}"/>
    <cellStyle name="Normal 2 3 2 2 3 2 2 7" xfId="17816" xr:uid="{00000000-0005-0000-0000-000014150000}"/>
    <cellStyle name="Normal 2 3 2 2 3 2 3" xfId="3509" xr:uid="{00000000-0005-0000-0000-000015150000}"/>
    <cellStyle name="Normal 2 3 2 2 3 2 3 2" xfId="13583" xr:uid="{00000000-0005-0000-0000-000016150000}"/>
    <cellStyle name="Normal 2 3 2 2 3 2 3 2 2" xfId="43914" xr:uid="{00000000-0005-0000-0000-000017150000}"/>
    <cellStyle name="Normal 2 3 2 2 3 2 3 2 3" xfId="28681" xr:uid="{00000000-0005-0000-0000-000018150000}"/>
    <cellStyle name="Normal 2 3 2 2 3 2 3 3" xfId="8563" xr:uid="{00000000-0005-0000-0000-000019150000}"/>
    <cellStyle name="Normal 2 3 2 2 3 2 3 3 2" xfId="38897" xr:uid="{00000000-0005-0000-0000-00001A150000}"/>
    <cellStyle name="Normal 2 3 2 2 3 2 3 3 3" xfId="23664" xr:uid="{00000000-0005-0000-0000-00001B150000}"/>
    <cellStyle name="Normal 2 3 2 2 3 2 3 4" xfId="33884" xr:uid="{00000000-0005-0000-0000-00001C150000}"/>
    <cellStyle name="Normal 2 3 2 2 3 2 3 5" xfId="18651" xr:uid="{00000000-0005-0000-0000-00001D150000}"/>
    <cellStyle name="Normal 2 3 2 2 3 2 4" xfId="5202" xr:uid="{00000000-0005-0000-0000-00001E150000}"/>
    <cellStyle name="Normal 2 3 2 2 3 2 4 2" xfId="15254" xr:uid="{00000000-0005-0000-0000-00001F150000}"/>
    <cellStyle name="Normal 2 3 2 2 3 2 4 2 2" xfId="45585" xr:uid="{00000000-0005-0000-0000-000020150000}"/>
    <cellStyle name="Normal 2 3 2 2 3 2 4 2 3" xfId="30352" xr:uid="{00000000-0005-0000-0000-000021150000}"/>
    <cellStyle name="Normal 2 3 2 2 3 2 4 3" xfId="10234" xr:uid="{00000000-0005-0000-0000-000022150000}"/>
    <cellStyle name="Normal 2 3 2 2 3 2 4 3 2" xfId="40568" xr:uid="{00000000-0005-0000-0000-000023150000}"/>
    <cellStyle name="Normal 2 3 2 2 3 2 4 3 3" xfId="25335" xr:uid="{00000000-0005-0000-0000-000024150000}"/>
    <cellStyle name="Normal 2 3 2 2 3 2 4 4" xfId="35555" xr:uid="{00000000-0005-0000-0000-000025150000}"/>
    <cellStyle name="Normal 2 3 2 2 3 2 4 5" xfId="20322" xr:uid="{00000000-0005-0000-0000-000026150000}"/>
    <cellStyle name="Normal 2 3 2 2 3 2 5" xfId="11912" xr:uid="{00000000-0005-0000-0000-000027150000}"/>
    <cellStyle name="Normal 2 3 2 2 3 2 5 2" xfId="42243" xr:uid="{00000000-0005-0000-0000-000028150000}"/>
    <cellStyle name="Normal 2 3 2 2 3 2 5 3" xfId="27010" xr:uid="{00000000-0005-0000-0000-000029150000}"/>
    <cellStyle name="Normal 2 3 2 2 3 2 6" xfId="6891" xr:uid="{00000000-0005-0000-0000-00002A150000}"/>
    <cellStyle name="Normal 2 3 2 2 3 2 6 2" xfId="37226" xr:uid="{00000000-0005-0000-0000-00002B150000}"/>
    <cellStyle name="Normal 2 3 2 2 3 2 6 3" xfId="21993" xr:uid="{00000000-0005-0000-0000-00002C150000}"/>
    <cellStyle name="Normal 2 3 2 2 3 2 7" xfId="32214" xr:uid="{00000000-0005-0000-0000-00002D150000}"/>
    <cellStyle name="Normal 2 3 2 2 3 2 8" xfId="16980" xr:uid="{00000000-0005-0000-0000-00002E150000}"/>
    <cellStyle name="Normal 2 3 2 2 3 3" xfId="2238" xr:uid="{00000000-0005-0000-0000-00002F150000}"/>
    <cellStyle name="Normal 2 3 2 2 3 3 2" xfId="3928" xr:uid="{00000000-0005-0000-0000-000030150000}"/>
    <cellStyle name="Normal 2 3 2 2 3 3 2 2" xfId="14001" xr:uid="{00000000-0005-0000-0000-000031150000}"/>
    <cellStyle name="Normal 2 3 2 2 3 3 2 2 2" xfId="44332" xr:uid="{00000000-0005-0000-0000-000032150000}"/>
    <cellStyle name="Normal 2 3 2 2 3 3 2 2 3" xfId="29099" xr:uid="{00000000-0005-0000-0000-000033150000}"/>
    <cellStyle name="Normal 2 3 2 2 3 3 2 3" xfId="8981" xr:uid="{00000000-0005-0000-0000-000034150000}"/>
    <cellStyle name="Normal 2 3 2 2 3 3 2 3 2" xfId="39315" xr:uid="{00000000-0005-0000-0000-000035150000}"/>
    <cellStyle name="Normal 2 3 2 2 3 3 2 3 3" xfId="24082" xr:uid="{00000000-0005-0000-0000-000036150000}"/>
    <cellStyle name="Normal 2 3 2 2 3 3 2 4" xfId="34302" xr:uid="{00000000-0005-0000-0000-000037150000}"/>
    <cellStyle name="Normal 2 3 2 2 3 3 2 5" xfId="19069" xr:uid="{00000000-0005-0000-0000-000038150000}"/>
    <cellStyle name="Normal 2 3 2 2 3 3 3" xfId="5620" xr:uid="{00000000-0005-0000-0000-000039150000}"/>
    <cellStyle name="Normal 2 3 2 2 3 3 3 2" xfId="15672" xr:uid="{00000000-0005-0000-0000-00003A150000}"/>
    <cellStyle name="Normal 2 3 2 2 3 3 3 2 2" xfId="46003" xr:uid="{00000000-0005-0000-0000-00003B150000}"/>
    <cellStyle name="Normal 2 3 2 2 3 3 3 2 3" xfId="30770" xr:uid="{00000000-0005-0000-0000-00003C150000}"/>
    <cellStyle name="Normal 2 3 2 2 3 3 3 3" xfId="10652" xr:uid="{00000000-0005-0000-0000-00003D150000}"/>
    <cellStyle name="Normal 2 3 2 2 3 3 3 3 2" xfId="40986" xr:uid="{00000000-0005-0000-0000-00003E150000}"/>
    <cellStyle name="Normal 2 3 2 2 3 3 3 3 3" xfId="25753" xr:uid="{00000000-0005-0000-0000-00003F150000}"/>
    <cellStyle name="Normal 2 3 2 2 3 3 3 4" xfId="35973" xr:uid="{00000000-0005-0000-0000-000040150000}"/>
    <cellStyle name="Normal 2 3 2 2 3 3 3 5" xfId="20740" xr:uid="{00000000-0005-0000-0000-000041150000}"/>
    <cellStyle name="Normal 2 3 2 2 3 3 4" xfId="12330" xr:uid="{00000000-0005-0000-0000-000042150000}"/>
    <cellStyle name="Normal 2 3 2 2 3 3 4 2" xfId="42661" xr:uid="{00000000-0005-0000-0000-000043150000}"/>
    <cellStyle name="Normal 2 3 2 2 3 3 4 3" xfId="27428" xr:uid="{00000000-0005-0000-0000-000044150000}"/>
    <cellStyle name="Normal 2 3 2 2 3 3 5" xfId="7309" xr:uid="{00000000-0005-0000-0000-000045150000}"/>
    <cellStyle name="Normal 2 3 2 2 3 3 5 2" xfId="37644" xr:uid="{00000000-0005-0000-0000-000046150000}"/>
    <cellStyle name="Normal 2 3 2 2 3 3 5 3" xfId="22411" xr:uid="{00000000-0005-0000-0000-000047150000}"/>
    <cellStyle name="Normal 2 3 2 2 3 3 6" xfId="32632" xr:uid="{00000000-0005-0000-0000-000048150000}"/>
    <cellStyle name="Normal 2 3 2 2 3 3 7" xfId="17398" xr:uid="{00000000-0005-0000-0000-000049150000}"/>
    <cellStyle name="Normal 2 3 2 2 3 4" xfId="3091" xr:uid="{00000000-0005-0000-0000-00004A150000}"/>
    <cellStyle name="Normal 2 3 2 2 3 4 2" xfId="13165" xr:uid="{00000000-0005-0000-0000-00004B150000}"/>
    <cellStyle name="Normal 2 3 2 2 3 4 2 2" xfId="43496" xr:uid="{00000000-0005-0000-0000-00004C150000}"/>
    <cellStyle name="Normal 2 3 2 2 3 4 2 3" xfId="28263" xr:uid="{00000000-0005-0000-0000-00004D150000}"/>
    <cellStyle name="Normal 2 3 2 2 3 4 3" xfId="8145" xr:uid="{00000000-0005-0000-0000-00004E150000}"/>
    <cellStyle name="Normal 2 3 2 2 3 4 3 2" xfId="38479" xr:uid="{00000000-0005-0000-0000-00004F150000}"/>
    <cellStyle name="Normal 2 3 2 2 3 4 3 3" xfId="23246" xr:uid="{00000000-0005-0000-0000-000050150000}"/>
    <cellStyle name="Normal 2 3 2 2 3 4 4" xfId="33466" xr:uid="{00000000-0005-0000-0000-000051150000}"/>
    <cellStyle name="Normal 2 3 2 2 3 4 5" xfId="18233" xr:uid="{00000000-0005-0000-0000-000052150000}"/>
    <cellStyle name="Normal 2 3 2 2 3 5" xfId="4784" xr:uid="{00000000-0005-0000-0000-000053150000}"/>
    <cellStyle name="Normal 2 3 2 2 3 5 2" xfId="14836" xr:uid="{00000000-0005-0000-0000-000054150000}"/>
    <cellStyle name="Normal 2 3 2 2 3 5 2 2" xfId="45167" xr:uid="{00000000-0005-0000-0000-000055150000}"/>
    <cellStyle name="Normal 2 3 2 2 3 5 2 3" xfId="29934" xr:uid="{00000000-0005-0000-0000-000056150000}"/>
    <cellStyle name="Normal 2 3 2 2 3 5 3" xfId="9816" xr:uid="{00000000-0005-0000-0000-000057150000}"/>
    <cellStyle name="Normal 2 3 2 2 3 5 3 2" xfId="40150" xr:uid="{00000000-0005-0000-0000-000058150000}"/>
    <cellStyle name="Normal 2 3 2 2 3 5 3 3" xfId="24917" xr:uid="{00000000-0005-0000-0000-000059150000}"/>
    <cellStyle name="Normal 2 3 2 2 3 5 4" xfId="35137" xr:uid="{00000000-0005-0000-0000-00005A150000}"/>
    <cellStyle name="Normal 2 3 2 2 3 5 5" xfId="19904" xr:uid="{00000000-0005-0000-0000-00005B150000}"/>
    <cellStyle name="Normal 2 3 2 2 3 6" xfId="11494" xr:uid="{00000000-0005-0000-0000-00005C150000}"/>
    <cellStyle name="Normal 2 3 2 2 3 6 2" xfId="41825" xr:uid="{00000000-0005-0000-0000-00005D150000}"/>
    <cellStyle name="Normal 2 3 2 2 3 6 3" xfId="26592" xr:uid="{00000000-0005-0000-0000-00005E150000}"/>
    <cellStyle name="Normal 2 3 2 2 3 7" xfId="6473" xr:uid="{00000000-0005-0000-0000-00005F150000}"/>
    <cellStyle name="Normal 2 3 2 2 3 7 2" xfId="36808" xr:uid="{00000000-0005-0000-0000-000060150000}"/>
    <cellStyle name="Normal 2 3 2 2 3 7 3" xfId="21575" xr:uid="{00000000-0005-0000-0000-000061150000}"/>
    <cellStyle name="Normal 2 3 2 2 3 8" xfId="31796" xr:uid="{00000000-0005-0000-0000-000062150000}"/>
    <cellStyle name="Normal 2 3 2 2 3 9" xfId="16562" xr:uid="{00000000-0005-0000-0000-000063150000}"/>
    <cellStyle name="Normal 2 3 2 2 4" xfId="1609" xr:uid="{00000000-0005-0000-0000-000064150000}"/>
    <cellStyle name="Normal 2 3 2 2 4 2" xfId="2448" xr:uid="{00000000-0005-0000-0000-000065150000}"/>
    <cellStyle name="Normal 2 3 2 2 4 2 2" xfId="4138" xr:uid="{00000000-0005-0000-0000-000066150000}"/>
    <cellStyle name="Normal 2 3 2 2 4 2 2 2" xfId="14211" xr:uid="{00000000-0005-0000-0000-000067150000}"/>
    <cellStyle name="Normal 2 3 2 2 4 2 2 2 2" xfId="44542" xr:uid="{00000000-0005-0000-0000-000068150000}"/>
    <cellStyle name="Normal 2 3 2 2 4 2 2 2 3" xfId="29309" xr:uid="{00000000-0005-0000-0000-000069150000}"/>
    <cellStyle name="Normal 2 3 2 2 4 2 2 3" xfId="9191" xr:uid="{00000000-0005-0000-0000-00006A150000}"/>
    <cellStyle name="Normal 2 3 2 2 4 2 2 3 2" xfId="39525" xr:uid="{00000000-0005-0000-0000-00006B150000}"/>
    <cellStyle name="Normal 2 3 2 2 4 2 2 3 3" xfId="24292" xr:uid="{00000000-0005-0000-0000-00006C150000}"/>
    <cellStyle name="Normal 2 3 2 2 4 2 2 4" xfId="34512" xr:uid="{00000000-0005-0000-0000-00006D150000}"/>
    <cellStyle name="Normal 2 3 2 2 4 2 2 5" xfId="19279" xr:uid="{00000000-0005-0000-0000-00006E150000}"/>
    <cellStyle name="Normal 2 3 2 2 4 2 3" xfId="5830" xr:uid="{00000000-0005-0000-0000-00006F150000}"/>
    <cellStyle name="Normal 2 3 2 2 4 2 3 2" xfId="15882" xr:uid="{00000000-0005-0000-0000-000070150000}"/>
    <cellStyle name="Normal 2 3 2 2 4 2 3 2 2" xfId="46213" xr:uid="{00000000-0005-0000-0000-000071150000}"/>
    <cellStyle name="Normal 2 3 2 2 4 2 3 2 3" xfId="30980" xr:uid="{00000000-0005-0000-0000-000072150000}"/>
    <cellStyle name="Normal 2 3 2 2 4 2 3 3" xfId="10862" xr:uid="{00000000-0005-0000-0000-000073150000}"/>
    <cellStyle name="Normal 2 3 2 2 4 2 3 3 2" xfId="41196" xr:uid="{00000000-0005-0000-0000-000074150000}"/>
    <cellStyle name="Normal 2 3 2 2 4 2 3 3 3" xfId="25963" xr:uid="{00000000-0005-0000-0000-000075150000}"/>
    <cellStyle name="Normal 2 3 2 2 4 2 3 4" xfId="36183" xr:uid="{00000000-0005-0000-0000-000076150000}"/>
    <cellStyle name="Normal 2 3 2 2 4 2 3 5" xfId="20950" xr:uid="{00000000-0005-0000-0000-000077150000}"/>
    <cellStyle name="Normal 2 3 2 2 4 2 4" xfId="12540" xr:uid="{00000000-0005-0000-0000-000078150000}"/>
    <cellStyle name="Normal 2 3 2 2 4 2 4 2" xfId="42871" xr:uid="{00000000-0005-0000-0000-000079150000}"/>
    <cellStyle name="Normal 2 3 2 2 4 2 4 3" xfId="27638" xr:uid="{00000000-0005-0000-0000-00007A150000}"/>
    <cellStyle name="Normal 2 3 2 2 4 2 5" xfId="7519" xr:uid="{00000000-0005-0000-0000-00007B150000}"/>
    <cellStyle name="Normal 2 3 2 2 4 2 5 2" xfId="37854" xr:uid="{00000000-0005-0000-0000-00007C150000}"/>
    <cellStyle name="Normal 2 3 2 2 4 2 5 3" xfId="22621" xr:uid="{00000000-0005-0000-0000-00007D150000}"/>
    <cellStyle name="Normal 2 3 2 2 4 2 6" xfId="32842" xr:uid="{00000000-0005-0000-0000-00007E150000}"/>
    <cellStyle name="Normal 2 3 2 2 4 2 7" xfId="17608" xr:uid="{00000000-0005-0000-0000-00007F150000}"/>
    <cellStyle name="Normal 2 3 2 2 4 3" xfId="3301" xr:uid="{00000000-0005-0000-0000-000080150000}"/>
    <cellStyle name="Normal 2 3 2 2 4 3 2" xfId="13375" xr:uid="{00000000-0005-0000-0000-000081150000}"/>
    <cellStyle name="Normal 2 3 2 2 4 3 2 2" xfId="43706" xr:uid="{00000000-0005-0000-0000-000082150000}"/>
    <cellStyle name="Normal 2 3 2 2 4 3 2 3" xfId="28473" xr:uid="{00000000-0005-0000-0000-000083150000}"/>
    <cellStyle name="Normal 2 3 2 2 4 3 3" xfId="8355" xr:uid="{00000000-0005-0000-0000-000084150000}"/>
    <cellStyle name="Normal 2 3 2 2 4 3 3 2" xfId="38689" xr:uid="{00000000-0005-0000-0000-000085150000}"/>
    <cellStyle name="Normal 2 3 2 2 4 3 3 3" xfId="23456" xr:uid="{00000000-0005-0000-0000-000086150000}"/>
    <cellStyle name="Normal 2 3 2 2 4 3 4" xfId="33676" xr:uid="{00000000-0005-0000-0000-000087150000}"/>
    <cellStyle name="Normal 2 3 2 2 4 3 5" xfId="18443" xr:uid="{00000000-0005-0000-0000-000088150000}"/>
    <cellStyle name="Normal 2 3 2 2 4 4" xfId="4994" xr:uid="{00000000-0005-0000-0000-000089150000}"/>
    <cellStyle name="Normal 2 3 2 2 4 4 2" xfId="15046" xr:uid="{00000000-0005-0000-0000-00008A150000}"/>
    <cellStyle name="Normal 2 3 2 2 4 4 2 2" xfId="45377" xr:uid="{00000000-0005-0000-0000-00008B150000}"/>
    <cellStyle name="Normal 2 3 2 2 4 4 2 3" xfId="30144" xr:uid="{00000000-0005-0000-0000-00008C150000}"/>
    <cellStyle name="Normal 2 3 2 2 4 4 3" xfId="10026" xr:uid="{00000000-0005-0000-0000-00008D150000}"/>
    <cellStyle name="Normal 2 3 2 2 4 4 3 2" xfId="40360" xr:uid="{00000000-0005-0000-0000-00008E150000}"/>
    <cellStyle name="Normal 2 3 2 2 4 4 3 3" xfId="25127" xr:uid="{00000000-0005-0000-0000-00008F150000}"/>
    <cellStyle name="Normal 2 3 2 2 4 4 4" xfId="35347" xr:uid="{00000000-0005-0000-0000-000090150000}"/>
    <cellStyle name="Normal 2 3 2 2 4 4 5" xfId="20114" xr:uid="{00000000-0005-0000-0000-000091150000}"/>
    <cellStyle name="Normal 2 3 2 2 4 5" xfId="11704" xr:uid="{00000000-0005-0000-0000-000092150000}"/>
    <cellStyle name="Normal 2 3 2 2 4 5 2" xfId="42035" xr:uid="{00000000-0005-0000-0000-000093150000}"/>
    <cellStyle name="Normal 2 3 2 2 4 5 3" xfId="26802" xr:uid="{00000000-0005-0000-0000-000094150000}"/>
    <cellStyle name="Normal 2 3 2 2 4 6" xfId="6683" xr:uid="{00000000-0005-0000-0000-000095150000}"/>
    <cellStyle name="Normal 2 3 2 2 4 6 2" xfId="37018" xr:uid="{00000000-0005-0000-0000-000096150000}"/>
    <cellStyle name="Normal 2 3 2 2 4 6 3" xfId="21785" xr:uid="{00000000-0005-0000-0000-000097150000}"/>
    <cellStyle name="Normal 2 3 2 2 4 7" xfId="32006" xr:uid="{00000000-0005-0000-0000-000098150000}"/>
    <cellStyle name="Normal 2 3 2 2 4 8" xfId="16772" xr:uid="{00000000-0005-0000-0000-000099150000}"/>
    <cellStyle name="Normal 2 3 2 2 5" xfId="2030" xr:uid="{00000000-0005-0000-0000-00009A150000}"/>
    <cellStyle name="Normal 2 3 2 2 5 2" xfId="3720" xr:uid="{00000000-0005-0000-0000-00009B150000}"/>
    <cellStyle name="Normal 2 3 2 2 5 2 2" xfId="13793" xr:uid="{00000000-0005-0000-0000-00009C150000}"/>
    <cellStyle name="Normal 2 3 2 2 5 2 2 2" xfId="44124" xr:uid="{00000000-0005-0000-0000-00009D150000}"/>
    <cellStyle name="Normal 2 3 2 2 5 2 2 3" xfId="28891" xr:uid="{00000000-0005-0000-0000-00009E150000}"/>
    <cellStyle name="Normal 2 3 2 2 5 2 3" xfId="8773" xr:uid="{00000000-0005-0000-0000-00009F150000}"/>
    <cellStyle name="Normal 2 3 2 2 5 2 3 2" xfId="39107" xr:uid="{00000000-0005-0000-0000-0000A0150000}"/>
    <cellStyle name="Normal 2 3 2 2 5 2 3 3" xfId="23874" xr:uid="{00000000-0005-0000-0000-0000A1150000}"/>
    <cellStyle name="Normal 2 3 2 2 5 2 4" xfId="34094" xr:uid="{00000000-0005-0000-0000-0000A2150000}"/>
    <cellStyle name="Normal 2 3 2 2 5 2 5" xfId="18861" xr:uid="{00000000-0005-0000-0000-0000A3150000}"/>
    <cellStyle name="Normal 2 3 2 2 5 3" xfId="5412" xr:uid="{00000000-0005-0000-0000-0000A4150000}"/>
    <cellStyle name="Normal 2 3 2 2 5 3 2" xfId="15464" xr:uid="{00000000-0005-0000-0000-0000A5150000}"/>
    <cellStyle name="Normal 2 3 2 2 5 3 2 2" xfId="45795" xr:uid="{00000000-0005-0000-0000-0000A6150000}"/>
    <cellStyle name="Normal 2 3 2 2 5 3 2 3" xfId="30562" xr:uid="{00000000-0005-0000-0000-0000A7150000}"/>
    <cellStyle name="Normal 2 3 2 2 5 3 3" xfId="10444" xr:uid="{00000000-0005-0000-0000-0000A8150000}"/>
    <cellStyle name="Normal 2 3 2 2 5 3 3 2" xfId="40778" xr:uid="{00000000-0005-0000-0000-0000A9150000}"/>
    <cellStyle name="Normal 2 3 2 2 5 3 3 3" xfId="25545" xr:uid="{00000000-0005-0000-0000-0000AA150000}"/>
    <cellStyle name="Normal 2 3 2 2 5 3 4" xfId="35765" xr:uid="{00000000-0005-0000-0000-0000AB150000}"/>
    <cellStyle name="Normal 2 3 2 2 5 3 5" xfId="20532" xr:uid="{00000000-0005-0000-0000-0000AC150000}"/>
    <cellStyle name="Normal 2 3 2 2 5 4" xfId="12122" xr:uid="{00000000-0005-0000-0000-0000AD150000}"/>
    <cellStyle name="Normal 2 3 2 2 5 4 2" xfId="42453" xr:uid="{00000000-0005-0000-0000-0000AE150000}"/>
    <cellStyle name="Normal 2 3 2 2 5 4 3" xfId="27220" xr:uid="{00000000-0005-0000-0000-0000AF150000}"/>
    <cellStyle name="Normal 2 3 2 2 5 5" xfId="7101" xr:uid="{00000000-0005-0000-0000-0000B0150000}"/>
    <cellStyle name="Normal 2 3 2 2 5 5 2" xfId="37436" xr:uid="{00000000-0005-0000-0000-0000B1150000}"/>
    <cellStyle name="Normal 2 3 2 2 5 5 3" xfId="22203" xr:uid="{00000000-0005-0000-0000-0000B2150000}"/>
    <cellStyle name="Normal 2 3 2 2 5 6" xfId="32424" xr:uid="{00000000-0005-0000-0000-0000B3150000}"/>
    <cellStyle name="Normal 2 3 2 2 5 7" xfId="17190" xr:uid="{00000000-0005-0000-0000-0000B4150000}"/>
    <cellStyle name="Normal 2 3 2 2 6" xfId="2883" xr:uid="{00000000-0005-0000-0000-0000B5150000}"/>
    <cellStyle name="Normal 2 3 2 2 6 2" xfId="12957" xr:uid="{00000000-0005-0000-0000-0000B6150000}"/>
    <cellStyle name="Normal 2 3 2 2 6 2 2" xfId="43288" xr:uid="{00000000-0005-0000-0000-0000B7150000}"/>
    <cellStyle name="Normal 2 3 2 2 6 2 3" xfId="28055" xr:uid="{00000000-0005-0000-0000-0000B8150000}"/>
    <cellStyle name="Normal 2 3 2 2 6 3" xfId="7937" xr:uid="{00000000-0005-0000-0000-0000B9150000}"/>
    <cellStyle name="Normal 2 3 2 2 6 3 2" xfId="38271" xr:uid="{00000000-0005-0000-0000-0000BA150000}"/>
    <cellStyle name="Normal 2 3 2 2 6 3 3" xfId="23038" xr:uid="{00000000-0005-0000-0000-0000BB150000}"/>
    <cellStyle name="Normal 2 3 2 2 6 4" xfId="33258" xr:uid="{00000000-0005-0000-0000-0000BC150000}"/>
    <cellStyle name="Normal 2 3 2 2 6 5" xfId="18025" xr:uid="{00000000-0005-0000-0000-0000BD150000}"/>
    <cellStyle name="Normal 2 3 2 2 7" xfId="4576" xr:uid="{00000000-0005-0000-0000-0000BE150000}"/>
    <cellStyle name="Normal 2 3 2 2 7 2" xfId="14628" xr:uid="{00000000-0005-0000-0000-0000BF150000}"/>
    <cellStyle name="Normal 2 3 2 2 7 2 2" xfId="44959" xr:uid="{00000000-0005-0000-0000-0000C0150000}"/>
    <cellStyle name="Normal 2 3 2 2 7 2 3" xfId="29726" xr:uid="{00000000-0005-0000-0000-0000C1150000}"/>
    <cellStyle name="Normal 2 3 2 2 7 3" xfId="9608" xr:uid="{00000000-0005-0000-0000-0000C2150000}"/>
    <cellStyle name="Normal 2 3 2 2 7 3 2" xfId="39942" xr:uid="{00000000-0005-0000-0000-0000C3150000}"/>
    <cellStyle name="Normal 2 3 2 2 7 3 3" xfId="24709" xr:uid="{00000000-0005-0000-0000-0000C4150000}"/>
    <cellStyle name="Normal 2 3 2 2 7 4" xfId="34929" xr:uid="{00000000-0005-0000-0000-0000C5150000}"/>
    <cellStyle name="Normal 2 3 2 2 7 5" xfId="19696" xr:uid="{00000000-0005-0000-0000-0000C6150000}"/>
    <cellStyle name="Normal 2 3 2 2 8" xfId="11286" xr:uid="{00000000-0005-0000-0000-0000C7150000}"/>
    <cellStyle name="Normal 2 3 2 2 8 2" xfId="41617" xr:uid="{00000000-0005-0000-0000-0000C8150000}"/>
    <cellStyle name="Normal 2 3 2 2 8 3" xfId="26384" xr:uid="{00000000-0005-0000-0000-0000C9150000}"/>
    <cellStyle name="Normal 2 3 2 2 9" xfId="6265" xr:uid="{00000000-0005-0000-0000-0000CA150000}"/>
    <cellStyle name="Normal 2 3 2 2 9 2" xfId="36600" xr:uid="{00000000-0005-0000-0000-0000CB150000}"/>
    <cellStyle name="Normal 2 3 2 2 9 3" xfId="21367" xr:uid="{00000000-0005-0000-0000-0000CC150000}"/>
    <cellStyle name="Normal 2 3 2 3" xfId="1229" xr:uid="{00000000-0005-0000-0000-0000CD150000}"/>
    <cellStyle name="Normal 2 3 2 3 10" xfId="16406" xr:uid="{00000000-0005-0000-0000-0000CE150000}"/>
    <cellStyle name="Normal 2 3 2 3 2" xfId="1448" xr:uid="{00000000-0005-0000-0000-0000CF150000}"/>
    <cellStyle name="Normal 2 3 2 3 2 2" xfId="1869" xr:uid="{00000000-0005-0000-0000-0000D0150000}"/>
    <cellStyle name="Normal 2 3 2 3 2 2 2" xfId="2708" xr:uid="{00000000-0005-0000-0000-0000D1150000}"/>
    <cellStyle name="Normal 2 3 2 3 2 2 2 2" xfId="4398" xr:uid="{00000000-0005-0000-0000-0000D2150000}"/>
    <cellStyle name="Normal 2 3 2 3 2 2 2 2 2" xfId="14471" xr:uid="{00000000-0005-0000-0000-0000D3150000}"/>
    <cellStyle name="Normal 2 3 2 3 2 2 2 2 2 2" xfId="44802" xr:uid="{00000000-0005-0000-0000-0000D4150000}"/>
    <cellStyle name="Normal 2 3 2 3 2 2 2 2 2 3" xfId="29569" xr:uid="{00000000-0005-0000-0000-0000D5150000}"/>
    <cellStyle name="Normal 2 3 2 3 2 2 2 2 3" xfId="9451" xr:uid="{00000000-0005-0000-0000-0000D6150000}"/>
    <cellStyle name="Normal 2 3 2 3 2 2 2 2 3 2" xfId="39785" xr:uid="{00000000-0005-0000-0000-0000D7150000}"/>
    <cellStyle name="Normal 2 3 2 3 2 2 2 2 3 3" xfId="24552" xr:uid="{00000000-0005-0000-0000-0000D8150000}"/>
    <cellStyle name="Normal 2 3 2 3 2 2 2 2 4" xfId="34772" xr:uid="{00000000-0005-0000-0000-0000D9150000}"/>
    <cellStyle name="Normal 2 3 2 3 2 2 2 2 5" xfId="19539" xr:uid="{00000000-0005-0000-0000-0000DA150000}"/>
    <cellStyle name="Normal 2 3 2 3 2 2 2 3" xfId="6090" xr:uid="{00000000-0005-0000-0000-0000DB150000}"/>
    <cellStyle name="Normal 2 3 2 3 2 2 2 3 2" xfId="16142" xr:uid="{00000000-0005-0000-0000-0000DC150000}"/>
    <cellStyle name="Normal 2 3 2 3 2 2 2 3 2 2" xfId="46473" xr:uid="{00000000-0005-0000-0000-0000DD150000}"/>
    <cellStyle name="Normal 2 3 2 3 2 2 2 3 2 3" xfId="31240" xr:uid="{00000000-0005-0000-0000-0000DE150000}"/>
    <cellStyle name="Normal 2 3 2 3 2 2 2 3 3" xfId="11122" xr:uid="{00000000-0005-0000-0000-0000DF150000}"/>
    <cellStyle name="Normal 2 3 2 3 2 2 2 3 3 2" xfId="41456" xr:uid="{00000000-0005-0000-0000-0000E0150000}"/>
    <cellStyle name="Normal 2 3 2 3 2 2 2 3 3 3" xfId="26223" xr:uid="{00000000-0005-0000-0000-0000E1150000}"/>
    <cellStyle name="Normal 2 3 2 3 2 2 2 3 4" xfId="36443" xr:uid="{00000000-0005-0000-0000-0000E2150000}"/>
    <cellStyle name="Normal 2 3 2 3 2 2 2 3 5" xfId="21210" xr:uid="{00000000-0005-0000-0000-0000E3150000}"/>
    <cellStyle name="Normal 2 3 2 3 2 2 2 4" xfId="12800" xr:uid="{00000000-0005-0000-0000-0000E4150000}"/>
    <cellStyle name="Normal 2 3 2 3 2 2 2 4 2" xfId="43131" xr:uid="{00000000-0005-0000-0000-0000E5150000}"/>
    <cellStyle name="Normal 2 3 2 3 2 2 2 4 3" xfId="27898" xr:uid="{00000000-0005-0000-0000-0000E6150000}"/>
    <cellStyle name="Normal 2 3 2 3 2 2 2 5" xfId="7779" xr:uid="{00000000-0005-0000-0000-0000E7150000}"/>
    <cellStyle name="Normal 2 3 2 3 2 2 2 5 2" xfId="38114" xr:uid="{00000000-0005-0000-0000-0000E8150000}"/>
    <cellStyle name="Normal 2 3 2 3 2 2 2 5 3" xfId="22881" xr:uid="{00000000-0005-0000-0000-0000E9150000}"/>
    <cellStyle name="Normal 2 3 2 3 2 2 2 6" xfId="33102" xr:uid="{00000000-0005-0000-0000-0000EA150000}"/>
    <cellStyle name="Normal 2 3 2 3 2 2 2 7" xfId="17868" xr:uid="{00000000-0005-0000-0000-0000EB150000}"/>
    <cellStyle name="Normal 2 3 2 3 2 2 3" xfId="3561" xr:uid="{00000000-0005-0000-0000-0000EC150000}"/>
    <cellStyle name="Normal 2 3 2 3 2 2 3 2" xfId="13635" xr:uid="{00000000-0005-0000-0000-0000ED150000}"/>
    <cellStyle name="Normal 2 3 2 3 2 2 3 2 2" xfId="43966" xr:uid="{00000000-0005-0000-0000-0000EE150000}"/>
    <cellStyle name="Normal 2 3 2 3 2 2 3 2 3" xfId="28733" xr:uid="{00000000-0005-0000-0000-0000EF150000}"/>
    <cellStyle name="Normal 2 3 2 3 2 2 3 3" xfId="8615" xr:uid="{00000000-0005-0000-0000-0000F0150000}"/>
    <cellStyle name="Normal 2 3 2 3 2 2 3 3 2" xfId="38949" xr:uid="{00000000-0005-0000-0000-0000F1150000}"/>
    <cellStyle name="Normal 2 3 2 3 2 2 3 3 3" xfId="23716" xr:uid="{00000000-0005-0000-0000-0000F2150000}"/>
    <cellStyle name="Normal 2 3 2 3 2 2 3 4" xfId="33936" xr:uid="{00000000-0005-0000-0000-0000F3150000}"/>
    <cellStyle name="Normal 2 3 2 3 2 2 3 5" xfId="18703" xr:uid="{00000000-0005-0000-0000-0000F4150000}"/>
    <cellStyle name="Normal 2 3 2 3 2 2 4" xfId="5254" xr:uid="{00000000-0005-0000-0000-0000F5150000}"/>
    <cellStyle name="Normal 2 3 2 3 2 2 4 2" xfId="15306" xr:uid="{00000000-0005-0000-0000-0000F6150000}"/>
    <cellStyle name="Normal 2 3 2 3 2 2 4 2 2" xfId="45637" xr:uid="{00000000-0005-0000-0000-0000F7150000}"/>
    <cellStyle name="Normal 2 3 2 3 2 2 4 2 3" xfId="30404" xr:uid="{00000000-0005-0000-0000-0000F8150000}"/>
    <cellStyle name="Normal 2 3 2 3 2 2 4 3" xfId="10286" xr:uid="{00000000-0005-0000-0000-0000F9150000}"/>
    <cellStyle name="Normal 2 3 2 3 2 2 4 3 2" xfId="40620" xr:uid="{00000000-0005-0000-0000-0000FA150000}"/>
    <cellStyle name="Normal 2 3 2 3 2 2 4 3 3" xfId="25387" xr:uid="{00000000-0005-0000-0000-0000FB150000}"/>
    <cellStyle name="Normal 2 3 2 3 2 2 4 4" xfId="35607" xr:uid="{00000000-0005-0000-0000-0000FC150000}"/>
    <cellStyle name="Normal 2 3 2 3 2 2 4 5" xfId="20374" xr:uid="{00000000-0005-0000-0000-0000FD150000}"/>
    <cellStyle name="Normal 2 3 2 3 2 2 5" xfId="11964" xr:uid="{00000000-0005-0000-0000-0000FE150000}"/>
    <cellStyle name="Normal 2 3 2 3 2 2 5 2" xfId="42295" xr:uid="{00000000-0005-0000-0000-0000FF150000}"/>
    <cellStyle name="Normal 2 3 2 3 2 2 5 3" xfId="27062" xr:uid="{00000000-0005-0000-0000-000000160000}"/>
    <cellStyle name="Normal 2 3 2 3 2 2 6" xfId="6943" xr:uid="{00000000-0005-0000-0000-000001160000}"/>
    <cellStyle name="Normal 2 3 2 3 2 2 6 2" xfId="37278" xr:uid="{00000000-0005-0000-0000-000002160000}"/>
    <cellStyle name="Normal 2 3 2 3 2 2 6 3" xfId="22045" xr:uid="{00000000-0005-0000-0000-000003160000}"/>
    <cellStyle name="Normal 2 3 2 3 2 2 7" xfId="32266" xr:uid="{00000000-0005-0000-0000-000004160000}"/>
    <cellStyle name="Normal 2 3 2 3 2 2 8" xfId="17032" xr:uid="{00000000-0005-0000-0000-000005160000}"/>
    <cellStyle name="Normal 2 3 2 3 2 3" xfId="2290" xr:uid="{00000000-0005-0000-0000-000006160000}"/>
    <cellStyle name="Normal 2 3 2 3 2 3 2" xfId="3980" xr:uid="{00000000-0005-0000-0000-000007160000}"/>
    <cellStyle name="Normal 2 3 2 3 2 3 2 2" xfId="14053" xr:uid="{00000000-0005-0000-0000-000008160000}"/>
    <cellStyle name="Normal 2 3 2 3 2 3 2 2 2" xfId="44384" xr:uid="{00000000-0005-0000-0000-000009160000}"/>
    <cellStyle name="Normal 2 3 2 3 2 3 2 2 3" xfId="29151" xr:uid="{00000000-0005-0000-0000-00000A160000}"/>
    <cellStyle name="Normal 2 3 2 3 2 3 2 3" xfId="9033" xr:uid="{00000000-0005-0000-0000-00000B160000}"/>
    <cellStyle name="Normal 2 3 2 3 2 3 2 3 2" xfId="39367" xr:uid="{00000000-0005-0000-0000-00000C160000}"/>
    <cellStyle name="Normal 2 3 2 3 2 3 2 3 3" xfId="24134" xr:uid="{00000000-0005-0000-0000-00000D160000}"/>
    <cellStyle name="Normal 2 3 2 3 2 3 2 4" xfId="34354" xr:uid="{00000000-0005-0000-0000-00000E160000}"/>
    <cellStyle name="Normal 2 3 2 3 2 3 2 5" xfId="19121" xr:uid="{00000000-0005-0000-0000-00000F160000}"/>
    <cellStyle name="Normal 2 3 2 3 2 3 3" xfId="5672" xr:uid="{00000000-0005-0000-0000-000010160000}"/>
    <cellStyle name="Normal 2 3 2 3 2 3 3 2" xfId="15724" xr:uid="{00000000-0005-0000-0000-000011160000}"/>
    <cellStyle name="Normal 2 3 2 3 2 3 3 2 2" xfId="46055" xr:uid="{00000000-0005-0000-0000-000012160000}"/>
    <cellStyle name="Normal 2 3 2 3 2 3 3 2 3" xfId="30822" xr:uid="{00000000-0005-0000-0000-000013160000}"/>
    <cellStyle name="Normal 2 3 2 3 2 3 3 3" xfId="10704" xr:uid="{00000000-0005-0000-0000-000014160000}"/>
    <cellStyle name="Normal 2 3 2 3 2 3 3 3 2" xfId="41038" xr:uid="{00000000-0005-0000-0000-000015160000}"/>
    <cellStyle name="Normal 2 3 2 3 2 3 3 3 3" xfId="25805" xr:uid="{00000000-0005-0000-0000-000016160000}"/>
    <cellStyle name="Normal 2 3 2 3 2 3 3 4" xfId="36025" xr:uid="{00000000-0005-0000-0000-000017160000}"/>
    <cellStyle name="Normal 2 3 2 3 2 3 3 5" xfId="20792" xr:uid="{00000000-0005-0000-0000-000018160000}"/>
    <cellStyle name="Normal 2 3 2 3 2 3 4" xfId="12382" xr:uid="{00000000-0005-0000-0000-000019160000}"/>
    <cellStyle name="Normal 2 3 2 3 2 3 4 2" xfId="42713" xr:uid="{00000000-0005-0000-0000-00001A160000}"/>
    <cellStyle name="Normal 2 3 2 3 2 3 4 3" xfId="27480" xr:uid="{00000000-0005-0000-0000-00001B160000}"/>
    <cellStyle name="Normal 2 3 2 3 2 3 5" xfId="7361" xr:uid="{00000000-0005-0000-0000-00001C160000}"/>
    <cellStyle name="Normal 2 3 2 3 2 3 5 2" xfId="37696" xr:uid="{00000000-0005-0000-0000-00001D160000}"/>
    <cellStyle name="Normal 2 3 2 3 2 3 5 3" xfId="22463" xr:uid="{00000000-0005-0000-0000-00001E160000}"/>
    <cellStyle name="Normal 2 3 2 3 2 3 6" xfId="32684" xr:uid="{00000000-0005-0000-0000-00001F160000}"/>
    <cellStyle name="Normal 2 3 2 3 2 3 7" xfId="17450" xr:uid="{00000000-0005-0000-0000-000020160000}"/>
    <cellStyle name="Normal 2 3 2 3 2 4" xfId="3143" xr:uid="{00000000-0005-0000-0000-000021160000}"/>
    <cellStyle name="Normal 2 3 2 3 2 4 2" xfId="13217" xr:uid="{00000000-0005-0000-0000-000022160000}"/>
    <cellStyle name="Normal 2 3 2 3 2 4 2 2" xfId="43548" xr:uid="{00000000-0005-0000-0000-000023160000}"/>
    <cellStyle name="Normal 2 3 2 3 2 4 2 3" xfId="28315" xr:uid="{00000000-0005-0000-0000-000024160000}"/>
    <cellStyle name="Normal 2 3 2 3 2 4 3" xfId="8197" xr:uid="{00000000-0005-0000-0000-000025160000}"/>
    <cellStyle name="Normal 2 3 2 3 2 4 3 2" xfId="38531" xr:uid="{00000000-0005-0000-0000-000026160000}"/>
    <cellStyle name="Normal 2 3 2 3 2 4 3 3" xfId="23298" xr:uid="{00000000-0005-0000-0000-000027160000}"/>
    <cellStyle name="Normal 2 3 2 3 2 4 4" xfId="33518" xr:uid="{00000000-0005-0000-0000-000028160000}"/>
    <cellStyle name="Normal 2 3 2 3 2 4 5" xfId="18285" xr:uid="{00000000-0005-0000-0000-000029160000}"/>
    <cellStyle name="Normal 2 3 2 3 2 5" xfId="4836" xr:uid="{00000000-0005-0000-0000-00002A160000}"/>
    <cellStyle name="Normal 2 3 2 3 2 5 2" xfId="14888" xr:uid="{00000000-0005-0000-0000-00002B160000}"/>
    <cellStyle name="Normal 2 3 2 3 2 5 2 2" xfId="45219" xr:uid="{00000000-0005-0000-0000-00002C160000}"/>
    <cellStyle name="Normal 2 3 2 3 2 5 2 3" xfId="29986" xr:uid="{00000000-0005-0000-0000-00002D160000}"/>
    <cellStyle name="Normal 2 3 2 3 2 5 3" xfId="9868" xr:uid="{00000000-0005-0000-0000-00002E160000}"/>
    <cellStyle name="Normal 2 3 2 3 2 5 3 2" xfId="40202" xr:uid="{00000000-0005-0000-0000-00002F160000}"/>
    <cellStyle name="Normal 2 3 2 3 2 5 3 3" xfId="24969" xr:uid="{00000000-0005-0000-0000-000030160000}"/>
    <cellStyle name="Normal 2 3 2 3 2 5 4" xfId="35189" xr:uid="{00000000-0005-0000-0000-000031160000}"/>
    <cellStyle name="Normal 2 3 2 3 2 5 5" xfId="19956" xr:uid="{00000000-0005-0000-0000-000032160000}"/>
    <cellStyle name="Normal 2 3 2 3 2 6" xfId="11546" xr:uid="{00000000-0005-0000-0000-000033160000}"/>
    <cellStyle name="Normal 2 3 2 3 2 6 2" xfId="41877" xr:uid="{00000000-0005-0000-0000-000034160000}"/>
    <cellStyle name="Normal 2 3 2 3 2 6 3" xfId="26644" xr:uid="{00000000-0005-0000-0000-000035160000}"/>
    <cellStyle name="Normal 2 3 2 3 2 7" xfId="6525" xr:uid="{00000000-0005-0000-0000-000036160000}"/>
    <cellStyle name="Normal 2 3 2 3 2 7 2" xfId="36860" xr:uid="{00000000-0005-0000-0000-000037160000}"/>
    <cellStyle name="Normal 2 3 2 3 2 7 3" xfId="21627" xr:uid="{00000000-0005-0000-0000-000038160000}"/>
    <cellStyle name="Normal 2 3 2 3 2 8" xfId="31848" xr:uid="{00000000-0005-0000-0000-000039160000}"/>
    <cellStyle name="Normal 2 3 2 3 2 9" xfId="16614" xr:uid="{00000000-0005-0000-0000-00003A160000}"/>
    <cellStyle name="Normal 2 3 2 3 3" xfId="1661" xr:uid="{00000000-0005-0000-0000-00003B160000}"/>
    <cellStyle name="Normal 2 3 2 3 3 2" xfId="2500" xr:uid="{00000000-0005-0000-0000-00003C160000}"/>
    <cellStyle name="Normal 2 3 2 3 3 2 2" xfId="4190" xr:uid="{00000000-0005-0000-0000-00003D160000}"/>
    <cellStyle name="Normal 2 3 2 3 3 2 2 2" xfId="14263" xr:uid="{00000000-0005-0000-0000-00003E160000}"/>
    <cellStyle name="Normal 2 3 2 3 3 2 2 2 2" xfId="44594" xr:uid="{00000000-0005-0000-0000-00003F160000}"/>
    <cellStyle name="Normal 2 3 2 3 3 2 2 2 3" xfId="29361" xr:uid="{00000000-0005-0000-0000-000040160000}"/>
    <cellStyle name="Normal 2 3 2 3 3 2 2 3" xfId="9243" xr:uid="{00000000-0005-0000-0000-000041160000}"/>
    <cellStyle name="Normal 2 3 2 3 3 2 2 3 2" xfId="39577" xr:uid="{00000000-0005-0000-0000-000042160000}"/>
    <cellStyle name="Normal 2 3 2 3 3 2 2 3 3" xfId="24344" xr:uid="{00000000-0005-0000-0000-000043160000}"/>
    <cellStyle name="Normal 2 3 2 3 3 2 2 4" xfId="34564" xr:uid="{00000000-0005-0000-0000-000044160000}"/>
    <cellStyle name="Normal 2 3 2 3 3 2 2 5" xfId="19331" xr:uid="{00000000-0005-0000-0000-000045160000}"/>
    <cellStyle name="Normal 2 3 2 3 3 2 3" xfId="5882" xr:uid="{00000000-0005-0000-0000-000046160000}"/>
    <cellStyle name="Normal 2 3 2 3 3 2 3 2" xfId="15934" xr:uid="{00000000-0005-0000-0000-000047160000}"/>
    <cellStyle name="Normal 2 3 2 3 3 2 3 2 2" xfId="46265" xr:uid="{00000000-0005-0000-0000-000048160000}"/>
    <cellStyle name="Normal 2 3 2 3 3 2 3 2 3" xfId="31032" xr:uid="{00000000-0005-0000-0000-000049160000}"/>
    <cellStyle name="Normal 2 3 2 3 3 2 3 3" xfId="10914" xr:uid="{00000000-0005-0000-0000-00004A160000}"/>
    <cellStyle name="Normal 2 3 2 3 3 2 3 3 2" xfId="41248" xr:uid="{00000000-0005-0000-0000-00004B160000}"/>
    <cellStyle name="Normal 2 3 2 3 3 2 3 3 3" xfId="26015" xr:uid="{00000000-0005-0000-0000-00004C160000}"/>
    <cellStyle name="Normal 2 3 2 3 3 2 3 4" xfId="36235" xr:uid="{00000000-0005-0000-0000-00004D160000}"/>
    <cellStyle name="Normal 2 3 2 3 3 2 3 5" xfId="21002" xr:uid="{00000000-0005-0000-0000-00004E160000}"/>
    <cellStyle name="Normal 2 3 2 3 3 2 4" xfId="12592" xr:uid="{00000000-0005-0000-0000-00004F160000}"/>
    <cellStyle name="Normal 2 3 2 3 3 2 4 2" xfId="42923" xr:uid="{00000000-0005-0000-0000-000050160000}"/>
    <cellStyle name="Normal 2 3 2 3 3 2 4 3" xfId="27690" xr:uid="{00000000-0005-0000-0000-000051160000}"/>
    <cellStyle name="Normal 2 3 2 3 3 2 5" xfId="7571" xr:uid="{00000000-0005-0000-0000-000052160000}"/>
    <cellStyle name="Normal 2 3 2 3 3 2 5 2" xfId="37906" xr:uid="{00000000-0005-0000-0000-000053160000}"/>
    <cellStyle name="Normal 2 3 2 3 3 2 5 3" xfId="22673" xr:uid="{00000000-0005-0000-0000-000054160000}"/>
    <cellStyle name="Normal 2 3 2 3 3 2 6" xfId="32894" xr:uid="{00000000-0005-0000-0000-000055160000}"/>
    <cellStyle name="Normal 2 3 2 3 3 2 7" xfId="17660" xr:uid="{00000000-0005-0000-0000-000056160000}"/>
    <cellStyle name="Normal 2 3 2 3 3 3" xfId="3353" xr:uid="{00000000-0005-0000-0000-000057160000}"/>
    <cellStyle name="Normal 2 3 2 3 3 3 2" xfId="13427" xr:uid="{00000000-0005-0000-0000-000058160000}"/>
    <cellStyle name="Normal 2 3 2 3 3 3 2 2" xfId="43758" xr:uid="{00000000-0005-0000-0000-000059160000}"/>
    <cellStyle name="Normal 2 3 2 3 3 3 2 3" xfId="28525" xr:uid="{00000000-0005-0000-0000-00005A160000}"/>
    <cellStyle name="Normal 2 3 2 3 3 3 3" xfId="8407" xr:uid="{00000000-0005-0000-0000-00005B160000}"/>
    <cellStyle name="Normal 2 3 2 3 3 3 3 2" xfId="38741" xr:uid="{00000000-0005-0000-0000-00005C160000}"/>
    <cellStyle name="Normal 2 3 2 3 3 3 3 3" xfId="23508" xr:uid="{00000000-0005-0000-0000-00005D160000}"/>
    <cellStyle name="Normal 2 3 2 3 3 3 4" xfId="33728" xr:uid="{00000000-0005-0000-0000-00005E160000}"/>
    <cellStyle name="Normal 2 3 2 3 3 3 5" xfId="18495" xr:uid="{00000000-0005-0000-0000-00005F160000}"/>
    <cellStyle name="Normal 2 3 2 3 3 4" xfId="5046" xr:uid="{00000000-0005-0000-0000-000060160000}"/>
    <cellStyle name="Normal 2 3 2 3 3 4 2" xfId="15098" xr:uid="{00000000-0005-0000-0000-000061160000}"/>
    <cellStyle name="Normal 2 3 2 3 3 4 2 2" xfId="45429" xr:uid="{00000000-0005-0000-0000-000062160000}"/>
    <cellStyle name="Normal 2 3 2 3 3 4 2 3" xfId="30196" xr:uid="{00000000-0005-0000-0000-000063160000}"/>
    <cellStyle name="Normal 2 3 2 3 3 4 3" xfId="10078" xr:uid="{00000000-0005-0000-0000-000064160000}"/>
    <cellStyle name="Normal 2 3 2 3 3 4 3 2" xfId="40412" xr:uid="{00000000-0005-0000-0000-000065160000}"/>
    <cellStyle name="Normal 2 3 2 3 3 4 3 3" xfId="25179" xr:uid="{00000000-0005-0000-0000-000066160000}"/>
    <cellStyle name="Normal 2 3 2 3 3 4 4" xfId="35399" xr:uid="{00000000-0005-0000-0000-000067160000}"/>
    <cellStyle name="Normal 2 3 2 3 3 4 5" xfId="20166" xr:uid="{00000000-0005-0000-0000-000068160000}"/>
    <cellStyle name="Normal 2 3 2 3 3 5" xfId="11756" xr:uid="{00000000-0005-0000-0000-000069160000}"/>
    <cellStyle name="Normal 2 3 2 3 3 5 2" xfId="42087" xr:uid="{00000000-0005-0000-0000-00006A160000}"/>
    <cellStyle name="Normal 2 3 2 3 3 5 3" xfId="26854" xr:uid="{00000000-0005-0000-0000-00006B160000}"/>
    <cellStyle name="Normal 2 3 2 3 3 6" xfId="6735" xr:uid="{00000000-0005-0000-0000-00006C160000}"/>
    <cellStyle name="Normal 2 3 2 3 3 6 2" xfId="37070" xr:uid="{00000000-0005-0000-0000-00006D160000}"/>
    <cellStyle name="Normal 2 3 2 3 3 6 3" xfId="21837" xr:uid="{00000000-0005-0000-0000-00006E160000}"/>
    <cellStyle name="Normal 2 3 2 3 3 7" xfId="32058" xr:uid="{00000000-0005-0000-0000-00006F160000}"/>
    <cellStyle name="Normal 2 3 2 3 3 8" xfId="16824" xr:uid="{00000000-0005-0000-0000-000070160000}"/>
    <cellStyle name="Normal 2 3 2 3 4" xfId="2082" xr:uid="{00000000-0005-0000-0000-000071160000}"/>
    <cellStyle name="Normal 2 3 2 3 4 2" xfId="3772" xr:uid="{00000000-0005-0000-0000-000072160000}"/>
    <cellStyle name="Normal 2 3 2 3 4 2 2" xfId="13845" xr:uid="{00000000-0005-0000-0000-000073160000}"/>
    <cellStyle name="Normal 2 3 2 3 4 2 2 2" xfId="44176" xr:uid="{00000000-0005-0000-0000-000074160000}"/>
    <cellStyle name="Normal 2 3 2 3 4 2 2 3" xfId="28943" xr:uid="{00000000-0005-0000-0000-000075160000}"/>
    <cellStyle name="Normal 2 3 2 3 4 2 3" xfId="8825" xr:uid="{00000000-0005-0000-0000-000076160000}"/>
    <cellStyle name="Normal 2 3 2 3 4 2 3 2" xfId="39159" xr:uid="{00000000-0005-0000-0000-000077160000}"/>
    <cellStyle name="Normal 2 3 2 3 4 2 3 3" xfId="23926" xr:uid="{00000000-0005-0000-0000-000078160000}"/>
    <cellStyle name="Normal 2 3 2 3 4 2 4" xfId="34146" xr:uid="{00000000-0005-0000-0000-000079160000}"/>
    <cellStyle name="Normal 2 3 2 3 4 2 5" xfId="18913" xr:uid="{00000000-0005-0000-0000-00007A160000}"/>
    <cellStyle name="Normal 2 3 2 3 4 3" xfId="5464" xr:uid="{00000000-0005-0000-0000-00007B160000}"/>
    <cellStyle name="Normal 2 3 2 3 4 3 2" xfId="15516" xr:uid="{00000000-0005-0000-0000-00007C160000}"/>
    <cellStyle name="Normal 2 3 2 3 4 3 2 2" xfId="45847" xr:uid="{00000000-0005-0000-0000-00007D160000}"/>
    <cellStyle name="Normal 2 3 2 3 4 3 2 3" xfId="30614" xr:uid="{00000000-0005-0000-0000-00007E160000}"/>
    <cellStyle name="Normal 2 3 2 3 4 3 3" xfId="10496" xr:uid="{00000000-0005-0000-0000-00007F160000}"/>
    <cellStyle name="Normal 2 3 2 3 4 3 3 2" xfId="40830" xr:uid="{00000000-0005-0000-0000-000080160000}"/>
    <cellStyle name="Normal 2 3 2 3 4 3 3 3" xfId="25597" xr:uid="{00000000-0005-0000-0000-000081160000}"/>
    <cellStyle name="Normal 2 3 2 3 4 3 4" xfId="35817" xr:uid="{00000000-0005-0000-0000-000082160000}"/>
    <cellStyle name="Normal 2 3 2 3 4 3 5" xfId="20584" xr:uid="{00000000-0005-0000-0000-000083160000}"/>
    <cellStyle name="Normal 2 3 2 3 4 4" xfId="12174" xr:uid="{00000000-0005-0000-0000-000084160000}"/>
    <cellStyle name="Normal 2 3 2 3 4 4 2" xfId="42505" xr:uid="{00000000-0005-0000-0000-000085160000}"/>
    <cellStyle name="Normal 2 3 2 3 4 4 3" xfId="27272" xr:uid="{00000000-0005-0000-0000-000086160000}"/>
    <cellStyle name="Normal 2 3 2 3 4 5" xfId="7153" xr:uid="{00000000-0005-0000-0000-000087160000}"/>
    <cellStyle name="Normal 2 3 2 3 4 5 2" xfId="37488" xr:uid="{00000000-0005-0000-0000-000088160000}"/>
    <cellStyle name="Normal 2 3 2 3 4 5 3" xfId="22255" xr:uid="{00000000-0005-0000-0000-000089160000}"/>
    <cellStyle name="Normal 2 3 2 3 4 6" xfId="32476" xr:uid="{00000000-0005-0000-0000-00008A160000}"/>
    <cellStyle name="Normal 2 3 2 3 4 7" xfId="17242" xr:uid="{00000000-0005-0000-0000-00008B160000}"/>
    <cellStyle name="Normal 2 3 2 3 5" xfId="2935" xr:uid="{00000000-0005-0000-0000-00008C160000}"/>
    <cellStyle name="Normal 2 3 2 3 5 2" xfId="13009" xr:uid="{00000000-0005-0000-0000-00008D160000}"/>
    <cellStyle name="Normal 2 3 2 3 5 2 2" xfId="43340" xr:uid="{00000000-0005-0000-0000-00008E160000}"/>
    <cellStyle name="Normal 2 3 2 3 5 2 3" xfId="28107" xr:uid="{00000000-0005-0000-0000-00008F160000}"/>
    <cellStyle name="Normal 2 3 2 3 5 3" xfId="7989" xr:uid="{00000000-0005-0000-0000-000090160000}"/>
    <cellStyle name="Normal 2 3 2 3 5 3 2" xfId="38323" xr:uid="{00000000-0005-0000-0000-000091160000}"/>
    <cellStyle name="Normal 2 3 2 3 5 3 3" xfId="23090" xr:uid="{00000000-0005-0000-0000-000092160000}"/>
    <cellStyle name="Normal 2 3 2 3 5 4" xfId="33310" xr:uid="{00000000-0005-0000-0000-000093160000}"/>
    <cellStyle name="Normal 2 3 2 3 5 5" xfId="18077" xr:uid="{00000000-0005-0000-0000-000094160000}"/>
    <cellStyle name="Normal 2 3 2 3 6" xfId="4628" xr:uid="{00000000-0005-0000-0000-000095160000}"/>
    <cellStyle name="Normal 2 3 2 3 6 2" xfId="14680" xr:uid="{00000000-0005-0000-0000-000096160000}"/>
    <cellStyle name="Normal 2 3 2 3 6 2 2" xfId="45011" xr:uid="{00000000-0005-0000-0000-000097160000}"/>
    <cellStyle name="Normal 2 3 2 3 6 2 3" xfId="29778" xr:uid="{00000000-0005-0000-0000-000098160000}"/>
    <cellStyle name="Normal 2 3 2 3 6 3" xfId="9660" xr:uid="{00000000-0005-0000-0000-000099160000}"/>
    <cellStyle name="Normal 2 3 2 3 6 3 2" xfId="39994" xr:uid="{00000000-0005-0000-0000-00009A160000}"/>
    <cellStyle name="Normal 2 3 2 3 6 3 3" xfId="24761" xr:uid="{00000000-0005-0000-0000-00009B160000}"/>
    <cellStyle name="Normal 2 3 2 3 6 4" xfId="34981" xr:uid="{00000000-0005-0000-0000-00009C160000}"/>
    <cellStyle name="Normal 2 3 2 3 6 5" xfId="19748" xr:uid="{00000000-0005-0000-0000-00009D160000}"/>
    <cellStyle name="Normal 2 3 2 3 7" xfId="11338" xr:uid="{00000000-0005-0000-0000-00009E160000}"/>
    <cellStyle name="Normal 2 3 2 3 7 2" xfId="41669" xr:uid="{00000000-0005-0000-0000-00009F160000}"/>
    <cellStyle name="Normal 2 3 2 3 7 3" xfId="26436" xr:uid="{00000000-0005-0000-0000-0000A0160000}"/>
    <cellStyle name="Normal 2 3 2 3 8" xfId="6317" xr:uid="{00000000-0005-0000-0000-0000A1160000}"/>
    <cellStyle name="Normal 2 3 2 3 8 2" xfId="36652" xr:uid="{00000000-0005-0000-0000-0000A2160000}"/>
    <cellStyle name="Normal 2 3 2 3 8 3" xfId="21419" xr:uid="{00000000-0005-0000-0000-0000A3160000}"/>
    <cellStyle name="Normal 2 3 2 3 9" xfId="31641" xr:uid="{00000000-0005-0000-0000-0000A4160000}"/>
    <cellStyle name="Normal 2 3 2 4" xfId="1342" xr:uid="{00000000-0005-0000-0000-0000A5160000}"/>
    <cellStyle name="Normal 2 3 2 4 2" xfId="1765" xr:uid="{00000000-0005-0000-0000-0000A6160000}"/>
    <cellStyle name="Normal 2 3 2 4 2 2" xfId="2604" xr:uid="{00000000-0005-0000-0000-0000A7160000}"/>
    <cellStyle name="Normal 2 3 2 4 2 2 2" xfId="4294" xr:uid="{00000000-0005-0000-0000-0000A8160000}"/>
    <cellStyle name="Normal 2 3 2 4 2 2 2 2" xfId="14367" xr:uid="{00000000-0005-0000-0000-0000A9160000}"/>
    <cellStyle name="Normal 2 3 2 4 2 2 2 2 2" xfId="44698" xr:uid="{00000000-0005-0000-0000-0000AA160000}"/>
    <cellStyle name="Normal 2 3 2 4 2 2 2 2 3" xfId="29465" xr:uid="{00000000-0005-0000-0000-0000AB160000}"/>
    <cellStyle name="Normal 2 3 2 4 2 2 2 3" xfId="9347" xr:uid="{00000000-0005-0000-0000-0000AC160000}"/>
    <cellStyle name="Normal 2 3 2 4 2 2 2 3 2" xfId="39681" xr:uid="{00000000-0005-0000-0000-0000AD160000}"/>
    <cellStyle name="Normal 2 3 2 4 2 2 2 3 3" xfId="24448" xr:uid="{00000000-0005-0000-0000-0000AE160000}"/>
    <cellStyle name="Normal 2 3 2 4 2 2 2 4" xfId="34668" xr:uid="{00000000-0005-0000-0000-0000AF160000}"/>
    <cellStyle name="Normal 2 3 2 4 2 2 2 5" xfId="19435" xr:uid="{00000000-0005-0000-0000-0000B0160000}"/>
    <cellStyle name="Normal 2 3 2 4 2 2 3" xfId="5986" xr:uid="{00000000-0005-0000-0000-0000B1160000}"/>
    <cellStyle name="Normal 2 3 2 4 2 2 3 2" xfId="16038" xr:uid="{00000000-0005-0000-0000-0000B2160000}"/>
    <cellStyle name="Normal 2 3 2 4 2 2 3 2 2" xfId="46369" xr:uid="{00000000-0005-0000-0000-0000B3160000}"/>
    <cellStyle name="Normal 2 3 2 4 2 2 3 2 3" xfId="31136" xr:uid="{00000000-0005-0000-0000-0000B4160000}"/>
    <cellStyle name="Normal 2 3 2 4 2 2 3 3" xfId="11018" xr:uid="{00000000-0005-0000-0000-0000B5160000}"/>
    <cellStyle name="Normal 2 3 2 4 2 2 3 3 2" xfId="41352" xr:uid="{00000000-0005-0000-0000-0000B6160000}"/>
    <cellStyle name="Normal 2 3 2 4 2 2 3 3 3" xfId="26119" xr:uid="{00000000-0005-0000-0000-0000B7160000}"/>
    <cellStyle name="Normal 2 3 2 4 2 2 3 4" xfId="36339" xr:uid="{00000000-0005-0000-0000-0000B8160000}"/>
    <cellStyle name="Normal 2 3 2 4 2 2 3 5" xfId="21106" xr:uid="{00000000-0005-0000-0000-0000B9160000}"/>
    <cellStyle name="Normal 2 3 2 4 2 2 4" xfId="12696" xr:uid="{00000000-0005-0000-0000-0000BA160000}"/>
    <cellStyle name="Normal 2 3 2 4 2 2 4 2" xfId="43027" xr:uid="{00000000-0005-0000-0000-0000BB160000}"/>
    <cellStyle name="Normal 2 3 2 4 2 2 4 3" xfId="27794" xr:uid="{00000000-0005-0000-0000-0000BC160000}"/>
    <cellStyle name="Normal 2 3 2 4 2 2 5" xfId="7675" xr:uid="{00000000-0005-0000-0000-0000BD160000}"/>
    <cellStyle name="Normal 2 3 2 4 2 2 5 2" xfId="38010" xr:uid="{00000000-0005-0000-0000-0000BE160000}"/>
    <cellStyle name="Normal 2 3 2 4 2 2 5 3" xfId="22777" xr:uid="{00000000-0005-0000-0000-0000BF160000}"/>
    <cellStyle name="Normal 2 3 2 4 2 2 6" xfId="32998" xr:uid="{00000000-0005-0000-0000-0000C0160000}"/>
    <cellStyle name="Normal 2 3 2 4 2 2 7" xfId="17764" xr:uid="{00000000-0005-0000-0000-0000C1160000}"/>
    <cellStyle name="Normal 2 3 2 4 2 3" xfId="3457" xr:uid="{00000000-0005-0000-0000-0000C2160000}"/>
    <cellStyle name="Normal 2 3 2 4 2 3 2" xfId="13531" xr:uid="{00000000-0005-0000-0000-0000C3160000}"/>
    <cellStyle name="Normal 2 3 2 4 2 3 2 2" xfId="43862" xr:uid="{00000000-0005-0000-0000-0000C4160000}"/>
    <cellStyle name="Normal 2 3 2 4 2 3 2 3" xfId="28629" xr:uid="{00000000-0005-0000-0000-0000C5160000}"/>
    <cellStyle name="Normal 2 3 2 4 2 3 3" xfId="8511" xr:uid="{00000000-0005-0000-0000-0000C6160000}"/>
    <cellStyle name="Normal 2 3 2 4 2 3 3 2" xfId="38845" xr:uid="{00000000-0005-0000-0000-0000C7160000}"/>
    <cellStyle name="Normal 2 3 2 4 2 3 3 3" xfId="23612" xr:uid="{00000000-0005-0000-0000-0000C8160000}"/>
    <cellStyle name="Normal 2 3 2 4 2 3 4" xfId="33832" xr:uid="{00000000-0005-0000-0000-0000C9160000}"/>
    <cellStyle name="Normal 2 3 2 4 2 3 5" xfId="18599" xr:uid="{00000000-0005-0000-0000-0000CA160000}"/>
    <cellStyle name="Normal 2 3 2 4 2 4" xfId="5150" xr:uid="{00000000-0005-0000-0000-0000CB160000}"/>
    <cellStyle name="Normal 2 3 2 4 2 4 2" xfId="15202" xr:uid="{00000000-0005-0000-0000-0000CC160000}"/>
    <cellStyle name="Normal 2 3 2 4 2 4 2 2" xfId="45533" xr:uid="{00000000-0005-0000-0000-0000CD160000}"/>
    <cellStyle name="Normal 2 3 2 4 2 4 2 3" xfId="30300" xr:uid="{00000000-0005-0000-0000-0000CE160000}"/>
    <cellStyle name="Normal 2 3 2 4 2 4 3" xfId="10182" xr:uid="{00000000-0005-0000-0000-0000CF160000}"/>
    <cellStyle name="Normal 2 3 2 4 2 4 3 2" xfId="40516" xr:uid="{00000000-0005-0000-0000-0000D0160000}"/>
    <cellStyle name="Normal 2 3 2 4 2 4 3 3" xfId="25283" xr:uid="{00000000-0005-0000-0000-0000D1160000}"/>
    <cellStyle name="Normal 2 3 2 4 2 4 4" xfId="35503" xr:uid="{00000000-0005-0000-0000-0000D2160000}"/>
    <cellStyle name="Normal 2 3 2 4 2 4 5" xfId="20270" xr:uid="{00000000-0005-0000-0000-0000D3160000}"/>
    <cellStyle name="Normal 2 3 2 4 2 5" xfId="11860" xr:uid="{00000000-0005-0000-0000-0000D4160000}"/>
    <cellStyle name="Normal 2 3 2 4 2 5 2" xfId="42191" xr:uid="{00000000-0005-0000-0000-0000D5160000}"/>
    <cellStyle name="Normal 2 3 2 4 2 5 3" xfId="26958" xr:uid="{00000000-0005-0000-0000-0000D6160000}"/>
    <cellStyle name="Normal 2 3 2 4 2 6" xfId="6839" xr:uid="{00000000-0005-0000-0000-0000D7160000}"/>
    <cellStyle name="Normal 2 3 2 4 2 6 2" xfId="37174" xr:uid="{00000000-0005-0000-0000-0000D8160000}"/>
    <cellStyle name="Normal 2 3 2 4 2 6 3" xfId="21941" xr:uid="{00000000-0005-0000-0000-0000D9160000}"/>
    <cellStyle name="Normal 2 3 2 4 2 7" xfId="32162" xr:uid="{00000000-0005-0000-0000-0000DA160000}"/>
    <cellStyle name="Normal 2 3 2 4 2 8" xfId="16928" xr:uid="{00000000-0005-0000-0000-0000DB160000}"/>
    <cellStyle name="Normal 2 3 2 4 3" xfId="2186" xr:uid="{00000000-0005-0000-0000-0000DC160000}"/>
    <cellStyle name="Normal 2 3 2 4 3 2" xfId="3876" xr:uid="{00000000-0005-0000-0000-0000DD160000}"/>
    <cellStyle name="Normal 2 3 2 4 3 2 2" xfId="13949" xr:uid="{00000000-0005-0000-0000-0000DE160000}"/>
    <cellStyle name="Normal 2 3 2 4 3 2 2 2" xfId="44280" xr:uid="{00000000-0005-0000-0000-0000DF160000}"/>
    <cellStyle name="Normal 2 3 2 4 3 2 2 3" xfId="29047" xr:uid="{00000000-0005-0000-0000-0000E0160000}"/>
    <cellStyle name="Normal 2 3 2 4 3 2 3" xfId="8929" xr:uid="{00000000-0005-0000-0000-0000E1160000}"/>
    <cellStyle name="Normal 2 3 2 4 3 2 3 2" xfId="39263" xr:uid="{00000000-0005-0000-0000-0000E2160000}"/>
    <cellStyle name="Normal 2 3 2 4 3 2 3 3" xfId="24030" xr:uid="{00000000-0005-0000-0000-0000E3160000}"/>
    <cellStyle name="Normal 2 3 2 4 3 2 4" xfId="34250" xr:uid="{00000000-0005-0000-0000-0000E4160000}"/>
    <cellStyle name="Normal 2 3 2 4 3 2 5" xfId="19017" xr:uid="{00000000-0005-0000-0000-0000E5160000}"/>
    <cellStyle name="Normal 2 3 2 4 3 3" xfId="5568" xr:uid="{00000000-0005-0000-0000-0000E6160000}"/>
    <cellStyle name="Normal 2 3 2 4 3 3 2" xfId="15620" xr:uid="{00000000-0005-0000-0000-0000E7160000}"/>
    <cellStyle name="Normal 2 3 2 4 3 3 2 2" xfId="45951" xr:uid="{00000000-0005-0000-0000-0000E8160000}"/>
    <cellStyle name="Normal 2 3 2 4 3 3 2 3" xfId="30718" xr:uid="{00000000-0005-0000-0000-0000E9160000}"/>
    <cellStyle name="Normal 2 3 2 4 3 3 3" xfId="10600" xr:uid="{00000000-0005-0000-0000-0000EA160000}"/>
    <cellStyle name="Normal 2 3 2 4 3 3 3 2" xfId="40934" xr:uid="{00000000-0005-0000-0000-0000EB160000}"/>
    <cellStyle name="Normal 2 3 2 4 3 3 3 3" xfId="25701" xr:uid="{00000000-0005-0000-0000-0000EC160000}"/>
    <cellStyle name="Normal 2 3 2 4 3 3 4" xfId="35921" xr:uid="{00000000-0005-0000-0000-0000ED160000}"/>
    <cellStyle name="Normal 2 3 2 4 3 3 5" xfId="20688" xr:uid="{00000000-0005-0000-0000-0000EE160000}"/>
    <cellStyle name="Normal 2 3 2 4 3 4" xfId="12278" xr:uid="{00000000-0005-0000-0000-0000EF160000}"/>
    <cellStyle name="Normal 2 3 2 4 3 4 2" xfId="42609" xr:uid="{00000000-0005-0000-0000-0000F0160000}"/>
    <cellStyle name="Normal 2 3 2 4 3 4 3" xfId="27376" xr:uid="{00000000-0005-0000-0000-0000F1160000}"/>
    <cellStyle name="Normal 2 3 2 4 3 5" xfId="7257" xr:uid="{00000000-0005-0000-0000-0000F2160000}"/>
    <cellStyle name="Normal 2 3 2 4 3 5 2" xfId="37592" xr:uid="{00000000-0005-0000-0000-0000F3160000}"/>
    <cellStyle name="Normal 2 3 2 4 3 5 3" xfId="22359" xr:uid="{00000000-0005-0000-0000-0000F4160000}"/>
    <cellStyle name="Normal 2 3 2 4 3 6" xfId="32580" xr:uid="{00000000-0005-0000-0000-0000F5160000}"/>
    <cellStyle name="Normal 2 3 2 4 3 7" xfId="17346" xr:uid="{00000000-0005-0000-0000-0000F6160000}"/>
    <cellStyle name="Normal 2 3 2 4 4" xfId="3039" xr:uid="{00000000-0005-0000-0000-0000F7160000}"/>
    <cellStyle name="Normal 2 3 2 4 4 2" xfId="13113" xr:uid="{00000000-0005-0000-0000-0000F8160000}"/>
    <cellStyle name="Normal 2 3 2 4 4 2 2" xfId="43444" xr:uid="{00000000-0005-0000-0000-0000F9160000}"/>
    <cellStyle name="Normal 2 3 2 4 4 2 3" xfId="28211" xr:uid="{00000000-0005-0000-0000-0000FA160000}"/>
    <cellStyle name="Normal 2 3 2 4 4 3" xfId="8093" xr:uid="{00000000-0005-0000-0000-0000FB160000}"/>
    <cellStyle name="Normal 2 3 2 4 4 3 2" xfId="38427" xr:uid="{00000000-0005-0000-0000-0000FC160000}"/>
    <cellStyle name="Normal 2 3 2 4 4 3 3" xfId="23194" xr:uid="{00000000-0005-0000-0000-0000FD160000}"/>
    <cellStyle name="Normal 2 3 2 4 4 4" xfId="33414" xr:uid="{00000000-0005-0000-0000-0000FE160000}"/>
    <cellStyle name="Normal 2 3 2 4 4 5" xfId="18181" xr:uid="{00000000-0005-0000-0000-0000FF160000}"/>
    <cellStyle name="Normal 2 3 2 4 5" xfId="4732" xr:uid="{00000000-0005-0000-0000-000000170000}"/>
    <cellStyle name="Normal 2 3 2 4 5 2" xfId="14784" xr:uid="{00000000-0005-0000-0000-000001170000}"/>
    <cellStyle name="Normal 2 3 2 4 5 2 2" xfId="45115" xr:uid="{00000000-0005-0000-0000-000002170000}"/>
    <cellStyle name="Normal 2 3 2 4 5 2 3" xfId="29882" xr:uid="{00000000-0005-0000-0000-000003170000}"/>
    <cellStyle name="Normal 2 3 2 4 5 3" xfId="9764" xr:uid="{00000000-0005-0000-0000-000004170000}"/>
    <cellStyle name="Normal 2 3 2 4 5 3 2" xfId="40098" xr:uid="{00000000-0005-0000-0000-000005170000}"/>
    <cellStyle name="Normal 2 3 2 4 5 3 3" xfId="24865" xr:uid="{00000000-0005-0000-0000-000006170000}"/>
    <cellStyle name="Normal 2 3 2 4 5 4" xfId="35085" xr:uid="{00000000-0005-0000-0000-000007170000}"/>
    <cellStyle name="Normal 2 3 2 4 5 5" xfId="19852" xr:uid="{00000000-0005-0000-0000-000008170000}"/>
    <cellStyle name="Normal 2 3 2 4 6" xfId="11442" xr:uid="{00000000-0005-0000-0000-000009170000}"/>
    <cellStyle name="Normal 2 3 2 4 6 2" xfId="41773" xr:uid="{00000000-0005-0000-0000-00000A170000}"/>
    <cellStyle name="Normal 2 3 2 4 6 3" xfId="26540" xr:uid="{00000000-0005-0000-0000-00000B170000}"/>
    <cellStyle name="Normal 2 3 2 4 7" xfId="6421" xr:uid="{00000000-0005-0000-0000-00000C170000}"/>
    <cellStyle name="Normal 2 3 2 4 7 2" xfId="36756" xr:uid="{00000000-0005-0000-0000-00000D170000}"/>
    <cellStyle name="Normal 2 3 2 4 7 3" xfId="21523" xr:uid="{00000000-0005-0000-0000-00000E170000}"/>
    <cellStyle name="Normal 2 3 2 4 8" xfId="31744" xr:uid="{00000000-0005-0000-0000-00000F170000}"/>
    <cellStyle name="Normal 2 3 2 4 9" xfId="16510" xr:uid="{00000000-0005-0000-0000-000010170000}"/>
    <cellStyle name="Normal 2 3 2 5" xfId="1555" xr:uid="{00000000-0005-0000-0000-000011170000}"/>
    <cellStyle name="Normal 2 3 2 5 2" xfId="2396" xr:uid="{00000000-0005-0000-0000-000012170000}"/>
    <cellStyle name="Normal 2 3 2 5 2 2" xfId="4086" xr:uid="{00000000-0005-0000-0000-000013170000}"/>
    <cellStyle name="Normal 2 3 2 5 2 2 2" xfId="14159" xr:uid="{00000000-0005-0000-0000-000014170000}"/>
    <cellStyle name="Normal 2 3 2 5 2 2 2 2" xfId="44490" xr:uid="{00000000-0005-0000-0000-000015170000}"/>
    <cellStyle name="Normal 2 3 2 5 2 2 2 3" xfId="29257" xr:uid="{00000000-0005-0000-0000-000016170000}"/>
    <cellStyle name="Normal 2 3 2 5 2 2 3" xfId="9139" xr:uid="{00000000-0005-0000-0000-000017170000}"/>
    <cellStyle name="Normal 2 3 2 5 2 2 3 2" xfId="39473" xr:uid="{00000000-0005-0000-0000-000018170000}"/>
    <cellStyle name="Normal 2 3 2 5 2 2 3 3" xfId="24240" xr:uid="{00000000-0005-0000-0000-000019170000}"/>
    <cellStyle name="Normal 2 3 2 5 2 2 4" xfId="34460" xr:uid="{00000000-0005-0000-0000-00001A170000}"/>
    <cellStyle name="Normal 2 3 2 5 2 2 5" xfId="19227" xr:uid="{00000000-0005-0000-0000-00001B170000}"/>
    <cellStyle name="Normal 2 3 2 5 2 3" xfId="5778" xr:uid="{00000000-0005-0000-0000-00001C170000}"/>
    <cellStyle name="Normal 2 3 2 5 2 3 2" xfId="15830" xr:uid="{00000000-0005-0000-0000-00001D170000}"/>
    <cellStyle name="Normal 2 3 2 5 2 3 2 2" xfId="46161" xr:uid="{00000000-0005-0000-0000-00001E170000}"/>
    <cellStyle name="Normal 2 3 2 5 2 3 2 3" xfId="30928" xr:uid="{00000000-0005-0000-0000-00001F170000}"/>
    <cellStyle name="Normal 2 3 2 5 2 3 3" xfId="10810" xr:uid="{00000000-0005-0000-0000-000020170000}"/>
    <cellStyle name="Normal 2 3 2 5 2 3 3 2" xfId="41144" xr:uid="{00000000-0005-0000-0000-000021170000}"/>
    <cellStyle name="Normal 2 3 2 5 2 3 3 3" xfId="25911" xr:uid="{00000000-0005-0000-0000-000022170000}"/>
    <cellStyle name="Normal 2 3 2 5 2 3 4" xfId="36131" xr:uid="{00000000-0005-0000-0000-000023170000}"/>
    <cellStyle name="Normal 2 3 2 5 2 3 5" xfId="20898" xr:uid="{00000000-0005-0000-0000-000024170000}"/>
    <cellStyle name="Normal 2 3 2 5 2 4" xfId="12488" xr:uid="{00000000-0005-0000-0000-000025170000}"/>
    <cellStyle name="Normal 2 3 2 5 2 4 2" xfId="42819" xr:uid="{00000000-0005-0000-0000-000026170000}"/>
    <cellStyle name="Normal 2 3 2 5 2 4 3" xfId="27586" xr:uid="{00000000-0005-0000-0000-000027170000}"/>
    <cellStyle name="Normal 2 3 2 5 2 5" xfId="7467" xr:uid="{00000000-0005-0000-0000-000028170000}"/>
    <cellStyle name="Normal 2 3 2 5 2 5 2" xfId="37802" xr:uid="{00000000-0005-0000-0000-000029170000}"/>
    <cellStyle name="Normal 2 3 2 5 2 5 3" xfId="22569" xr:uid="{00000000-0005-0000-0000-00002A170000}"/>
    <cellStyle name="Normal 2 3 2 5 2 6" xfId="32790" xr:uid="{00000000-0005-0000-0000-00002B170000}"/>
    <cellStyle name="Normal 2 3 2 5 2 7" xfId="17556" xr:uid="{00000000-0005-0000-0000-00002C170000}"/>
    <cellStyle name="Normal 2 3 2 5 3" xfId="3249" xr:uid="{00000000-0005-0000-0000-00002D170000}"/>
    <cellStyle name="Normal 2 3 2 5 3 2" xfId="13323" xr:uid="{00000000-0005-0000-0000-00002E170000}"/>
    <cellStyle name="Normal 2 3 2 5 3 2 2" xfId="43654" xr:uid="{00000000-0005-0000-0000-00002F170000}"/>
    <cellStyle name="Normal 2 3 2 5 3 2 3" xfId="28421" xr:uid="{00000000-0005-0000-0000-000030170000}"/>
    <cellStyle name="Normal 2 3 2 5 3 3" xfId="8303" xr:uid="{00000000-0005-0000-0000-000031170000}"/>
    <cellStyle name="Normal 2 3 2 5 3 3 2" xfId="38637" xr:uid="{00000000-0005-0000-0000-000032170000}"/>
    <cellStyle name="Normal 2 3 2 5 3 3 3" xfId="23404" xr:uid="{00000000-0005-0000-0000-000033170000}"/>
    <cellStyle name="Normal 2 3 2 5 3 4" xfId="33624" xr:uid="{00000000-0005-0000-0000-000034170000}"/>
    <cellStyle name="Normal 2 3 2 5 3 5" xfId="18391" xr:uid="{00000000-0005-0000-0000-000035170000}"/>
    <cellStyle name="Normal 2 3 2 5 4" xfId="4942" xr:uid="{00000000-0005-0000-0000-000036170000}"/>
    <cellStyle name="Normal 2 3 2 5 4 2" xfId="14994" xr:uid="{00000000-0005-0000-0000-000037170000}"/>
    <cellStyle name="Normal 2 3 2 5 4 2 2" xfId="45325" xr:uid="{00000000-0005-0000-0000-000038170000}"/>
    <cellStyle name="Normal 2 3 2 5 4 2 3" xfId="30092" xr:uid="{00000000-0005-0000-0000-000039170000}"/>
    <cellStyle name="Normal 2 3 2 5 4 3" xfId="9974" xr:uid="{00000000-0005-0000-0000-00003A170000}"/>
    <cellStyle name="Normal 2 3 2 5 4 3 2" xfId="40308" xr:uid="{00000000-0005-0000-0000-00003B170000}"/>
    <cellStyle name="Normal 2 3 2 5 4 3 3" xfId="25075" xr:uid="{00000000-0005-0000-0000-00003C170000}"/>
    <cellStyle name="Normal 2 3 2 5 4 4" xfId="35295" xr:uid="{00000000-0005-0000-0000-00003D170000}"/>
    <cellStyle name="Normal 2 3 2 5 4 5" xfId="20062" xr:uid="{00000000-0005-0000-0000-00003E170000}"/>
    <cellStyle name="Normal 2 3 2 5 5" xfId="11652" xr:uid="{00000000-0005-0000-0000-00003F170000}"/>
    <cellStyle name="Normal 2 3 2 5 5 2" xfId="41983" xr:uid="{00000000-0005-0000-0000-000040170000}"/>
    <cellStyle name="Normal 2 3 2 5 5 3" xfId="26750" xr:uid="{00000000-0005-0000-0000-000041170000}"/>
    <cellStyle name="Normal 2 3 2 5 6" xfId="6631" xr:uid="{00000000-0005-0000-0000-000042170000}"/>
    <cellStyle name="Normal 2 3 2 5 6 2" xfId="36966" xr:uid="{00000000-0005-0000-0000-000043170000}"/>
    <cellStyle name="Normal 2 3 2 5 6 3" xfId="21733" xr:uid="{00000000-0005-0000-0000-000044170000}"/>
    <cellStyle name="Normal 2 3 2 5 7" xfId="31954" xr:uid="{00000000-0005-0000-0000-000045170000}"/>
    <cellStyle name="Normal 2 3 2 5 8" xfId="16720" xr:uid="{00000000-0005-0000-0000-000046170000}"/>
    <cellStyle name="Normal 2 3 2 6" xfId="1976" xr:uid="{00000000-0005-0000-0000-000047170000}"/>
    <cellStyle name="Normal 2 3 2 6 2" xfId="3668" xr:uid="{00000000-0005-0000-0000-000048170000}"/>
    <cellStyle name="Normal 2 3 2 6 2 2" xfId="13741" xr:uid="{00000000-0005-0000-0000-000049170000}"/>
    <cellStyle name="Normal 2 3 2 6 2 2 2" xfId="44072" xr:uid="{00000000-0005-0000-0000-00004A170000}"/>
    <cellStyle name="Normal 2 3 2 6 2 2 3" xfId="28839" xr:uid="{00000000-0005-0000-0000-00004B170000}"/>
    <cellStyle name="Normal 2 3 2 6 2 3" xfId="8721" xr:uid="{00000000-0005-0000-0000-00004C170000}"/>
    <cellStyle name="Normal 2 3 2 6 2 3 2" xfId="39055" xr:uid="{00000000-0005-0000-0000-00004D170000}"/>
    <cellStyle name="Normal 2 3 2 6 2 3 3" xfId="23822" xr:uid="{00000000-0005-0000-0000-00004E170000}"/>
    <cellStyle name="Normal 2 3 2 6 2 4" xfId="34042" xr:uid="{00000000-0005-0000-0000-00004F170000}"/>
    <cellStyle name="Normal 2 3 2 6 2 5" xfId="18809" xr:uid="{00000000-0005-0000-0000-000050170000}"/>
    <cellStyle name="Normal 2 3 2 6 3" xfId="5360" xr:uid="{00000000-0005-0000-0000-000051170000}"/>
    <cellStyle name="Normal 2 3 2 6 3 2" xfId="15412" xr:uid="{00000000-0005-0000-0000-000052170000}"/>
    <cellStyle name="Normal 2 3 2 6 3 2 2" xfId="45743" xr:uid="{00000000-0005-0000-0000-000053170000}"/>
    <cellStyle name="Normal 2 3 2 6 3 2 3" xfId="30510" xr:uid="{00000000-0005-0000-0000-000054170000}"/>
    <cellStyle name="Normal 2 3 2 6 3 3" xfId="10392" xr:uid="{00000000-0005-0000-0000-000055170000}"/>
    <cellStyle name="Normal 2 3 2 6 3 3 2" xfId="40726" xr:uid="{00000000-0005-0000-0000-000056170000}"/>
    <cellStyle name="Normal 2 3 2 6 3 3 3" xfId="25493" xr:uid="{00000000-0005-0000-0000-000057170000}"/>
    <cellStyle name="Normal 2 3 2 6 3 4" xfId="35713" xr:uid="{00000000-0005-0000-0000-000058170000}"/>
    <cellStyle name="Normal 2 3 2 6 3 5" xfId="20480" xr:uid="{00000000-0005-0000-0000-000059170000}"/>
    <cellStyle name="Normal 2 3 2 6 4" xfId="12070" xr:uid="{00000000-0005-0000-0000-00005A170000}"/>
    <cellStyle name="Normal 2 3 2 6 4 2" xfId="42401" xr:uid="{00000000-0005-0000-0000-00005B170000}"/>
    <cellStyle name="Normal 2 3 2 6 4 3" xfId="27168" xr:uid="{00000000-0005-0000-0000-00005C170000}"/>
    <cellStyle name="Normal 2 3 2 6 5" xfId="7049" xr:uid="{00000000-0005-0000-0000-00005D170000}"/>
    <cellStyle name="Normal 2 3 2 6 5 2" xfId="37384" xr:uid="{00000000-0005-0000-0000-00005E170000}"/>
    <cellStyle name="Normal 2 3 2 6 5 3" xfId="22151" xr:uid="{00000000-0005-0000-0000-00005F170000}"/>
    <cellStyle name="Normal 2 3 2 6 6" xfId="32372" xr:uid="{00000000-0005-0000-0000-000060170000}"/>
    <cellStyle name="Normal 2 3 2 6 7" xfId="17138" xr:uid="{00000000-0005-0000-0000-000061170000}"/>
    <cellStyle name="Normal 2 3 2 7" xfId="2827" xr:uid="{00000000-0005-0000-0000-000062170000}"/>
    <cellStyle name="Normal 2 3 2 7 2" xfId="12905" xr:uid="{00000000-0005-0000-0000-000063170000}"/>
    <cellStyle name="Normal 2 3 2 7 2 2" xfId="43236" xr:uid="{00000000-0005-0000-0000-000064170000}"/>
    <cellStyle name="Normal 2 3 2 7 2 3" xfId="28003" xr:uid="{00000000-0005-0000-0000-000065170000}"/>
    <cellStyle name="Normal 2 3 2 7 3" xfId="7885" xr:uid="{00000000-0005-0000-0000-000066170000}"/>
    <cellStyle name="Normal 2 3 2 7 3 2" xfId="38219" xr:uid="{00000000-0005-0000-0000-000067170000}"/>
    <cellStyle name="Normal 2 3 2 7 3 3" xfId="22986" xr:uid="{00000000-0005-0000-0000-000068170000}"/>
    <cellStyle name="Normal 2 3 2 7 4" xfId="33206" xr:uid="{00000000-0005-0000-0000-000069170000}"/>
    <cellStyle name="Normal 2 3 2 7 5" xfId="17973" xr:uid="{00000000-0005-0000-0000-00006A170000}"/>
    <cellStyle name="Normal 2 3 2 8" xfId="4521" xr:uid="{00000000-0005-0000-0000-00006B170000}"/>
    <cellStyle name="Normal 2 3 2 8 2" xfId="14576" xr:uid="{00000000-0005-0000-0000-00006C170000}"/>
    <cellStyle name="Normal 2 3 2 8 2 2" xfId="44907" xr:uid="{00000000-0005-0000-0000-00006D170000}"/>
    <cellStyle name="Normal 2 3 2 8 2 3" xfId="29674" xr:uid="{00000000-0005-0000-0000-00006E170000}"/>
    <cellStyle name="Normal 2 3 2 8 3" xfId="9556" xr:uid="{00000000-0005-0000-0000-00006F170000}"/>
    <cellStyle name="Normal 2 3 2 8 3 2" xfId="39890" xr:uid="{00000000-0005-0000-0000-000070170000}"/>
    <cellStyle name="Normal 2 3 2 8 3 3" xfId="24657" xr:uid="{00000000-0005-0000-0000-000071170000}"/>
    <cellStyle name="Normal 2 3 2 8 4" xfId="34877" xr:uid="{00000000-0005-0000-0000-000072170000}"/>
    <cellStyle name="Normal 2 3 2 8 5" xfId="19644" xr:uid="{00000000-0005-0000-0000-000073170000}"/>
    <cellStyle name="Normal 2 3 2 9" xfId="11232" xr:uid="{00000000-0005-0000-0000-000074170000}"/>
    <cellStyle name="Normal 2 3 2 9 2" xfId="41565" xr:uid="{00000000-0005-0000-0000-000075170000}"/>
    <cellStyle name="Normal 2 3 2 9 3" xfId="26332" xr:uid="{00000000-0005-0000-0000-000076170000}"/>
    <cellStyle name="Normal 2 3 3" xfId="841" xr:uid="{00000000-0005-0000-0000-000077170000}"/>
    <cellStyle name="Normal 2 3 4" xfId="842" xr:uid="{00000000-0005-0000-0000-000078170000}"/>
    <cellStyle name="Normal 2 3 4 10" xfId="6212" xr:uid="{00000000-0005-0000-0000-000079170000}"/>
    <cellStyle name="Normal 2 3 4 10 2" xfId="36549" xr:uid="{00000000-0005-0000-0000-00007A170000}"/>
    <cellStyle name="Normal 2 3 4 10 3" xfId="21316" xr:uid="{00000000-0005-0000-0000-00007B170000}"/>
    <cellStyle name="Normal 2 3 4 11" xfId="31540" xr:uid="{00000000-0005-0000-0000-00007C170000}"/>
    <cellStyle name="Normal 2 3 4 12" xfId="16301" xr:uid="{00000000-0005-0000-0000-00007D170000}"/>
    <cellStyle name="Normal 2 3 4 2" xfId="1176" xr:uid="{00000000-0005-0000-0000-00007E170000}"/>
    <cellStyle name="Normal 2 3 4 2 10" xfId="31592" xr:uid="{00000000-0005-0000-0000-00007F170000}"/>
    <cellStyle name="Normal 2 3 4 2 11" xfId="16355" xr:uid="{00000000-0005-0000-0000-000080170000}"/>
    <cellStyle name="Normal 2 3 4 2 2" xfId="1284" xr:uid="{00000000-0005-0000-0000-000081170000}"/>
    <cellStyle name="Normal 2 3 4 2 2 10" xfId="16459" xr:uid="{00000000-0005-0000-0000-000082170000}"/>
    <cellStyle name="Normal 2 3 4 2 2 2" xfId="1501" xr:uid="{00000000-0005-0000-0000-000083170000}"/>
    <cellStyle name="Normal 2 3 4 2 2 2 2" xfId="1922" xr:uid="{00000000-0005-0000-0000-000084170000}"/>
    <cellStyle name="Normal 2 3 4 2 2 2 2 2" xfId="2761" xr:uid="{00000000-0005-0000-0000-000085170000}"/>
    <cellStyle name="Normal 2 3 4 2 2 2 2 2 2" xfId="4451" xr:uid="{00000000-0005-0000-0000-000086170000}"/>
    <cellStyle name="Normal 2 3 4 2 2 2 2 2 2 2" xfId="14524" xr:uid="{00000000-0005-0000-0000-000087170000}"/>
    <cellStyle name="Normal 2 3 4 2 2 2 2 2 2 2 2" xfId="44855" xr:uid="{00000000-0005-0000-0000-000088170000}"/>
    <cellStyle name="Normal 2 3 4 2 2 2 2 2 2 2 3" xfId="29622" xr:uid="{00000000-0005-0000-0000-000089170000}"/>
    <cellStyle name="Normal 2 3 4 2 2 2 2 2 2 3" xfId="9504" xr:uid="{00000000-0005-0000-0000-00008A170000}"/>
    <cellStyle name="Normal 2 3 4 2 2 2 2 2 2 3 2" xfId="39838" xr:uid="{00000000-0005-0000-0000-00008B170000}"/>
    <cellStyle name="Normal 2 3 4 2 2 2 2 2 2 3 3" xfId="24605" xr:uid="{00000000-0005-0000-0000-00008C170000}"/>
    <cellStyle name="Normal 2 3 4 2 2 2 2 2 2 4" xfId="34825" xr:uid="{00000000-0005-0000-0000-00008D170000}"/>
    <cellStyle name="Normal 2 3 4 2 2 2 2 2 2 5" xfId="19592" xr:uid="{00000000-0005-0000-0000-00008E170000}"/>
    <cellStyle name="Normal 2 3 4 2 2 2 2 2 3" xfId="6143" xr:uid="{00000000-0005-0000-0000-00008F170000}"/>
    <cellStyle name="Normal 2 3 4 2 2 2 2 2 3 2" xfId="16195" xr:uid="{00000000-0005-0000-0000-000090170000}"/>
    <cellStyle name="Normal 2 3 4 2 2 2 2 2 3 2 2" xfId="46526" xr:uid="{00000000-0005-0000-0000-000091170000}"/>
    <cellStyle name="Normal 2 3 4 2 2 2 2 2 3 2 3" xfId="31293" xr:uid="{00000000-0005-0000-0000-000092170000}"/>
    <cellStyle name="Normal 2 3 4 2 2 2 2 2 3 3" xfId="11175" xr:uid="{00000000-0005-0000-0000-000093170000}"/>
    <cellStyle name="Normal 2 3 4 2 2 2 2 2 3 3 2" xfId="41509" xr:uid="{00000000-0005-0000-0000-000094170000}"/>
    <cellStyle name="Normal 2 3 4 2 2 2 2 2 3 3 3" xfId="26276" xr:uid="{00000000-0005-0000-0000-000095170000}"/>
    <cellStyle name="Normal 2 3 4 2 2 2 2 2 3 4" xfId="36496" xr:uid="{00000000-0005-0000-0000-000096170000}"/>
    <cellStyle name="Normal 2 3 4 2 2 2 2 2 3 5" xfId="21263" xr:uid="{00000000-0005-0000-0000-000097170000}"/>
    <cellStyle name="Normal 2 3 4 2 2 2 2 2 4" xfId="12853" xr:uid="{00000000-0005-0000-0000-000098170000}"/>
    <cellStyle name="Normal 2 3 4 2 2 2 2 2 4 2" xfId="43184" xr:uid="{00000000-0005-0000-0000-000099170000}"/>
    <cellStyle name="Normal 2 3 4 2 2 2 2 2 4 3" xfId="27951" xr:uid="{00000000-0005-0000-0000-00009A170000}"/>
    <cellStyle name="Normal 2 3 4 2 2 2 2 2 5" xfId="7832" xr:uid="{00000000-0005-0000-0000-00009B170000}"/>
    <cellStyle name="Normal 2 3 4 2 2 2 2 2 5 2" xfId="38167" xr:uid="{00000000-0005-0000-0000-00009C170000}"/>
    <cellStyle name="Normal 2 3 4 2 2 2 2 2 5 3" xfId="22934" xr:uid="{00000000-0005-0000-0000-00009D170000}"/>
    <cellStyle name="Normal 2 3 4 2 2 2 2 2 6" xfId="33155" xr:uid="{00000000-0005-0000-0000-00009E170000}"/>
    <cellStyle name="Normal 2 3 4 2 2 2 2 2 7" xfId="17921" xr:uid="{00000000-0005-0000-0000-00009F170000}"/>
    <cellStyle name="Normal 2 3 4 2 2 2 2 3" xfId="3614" xr:uid="{00000000-0005-0000-0000-0000A0170000}"/>
    <cellStyle name="Normal 2 3 4 2 2 2 2 3 2" xfId="13688" xr:uid="{00000000-0005-0000-0000-0000A1170000}"/>
    <cellStyle name="Normal 2 3 4 2 2 2 2 3 2 2" xfId="44019" xr:uid="{00000000-0005-0000-0000-0000A2170000}"/>
    <cellStyle name="Normal 2 3 4 2 2 2 2 3 2 3" xfId="28786" xr:uid="{00000000-0005-0000-0000-0000A3170000}"/>
    <cellStyle name="Normal 2 3 4 2 2 2 2 3 3" xfId="8668" xr:uid="{00000000-0005-0000-0000-0000A4170000}"/>
    <cellStyle name="Normal 2 3 4 2 2 2 2 3 3 2" xfId="39002" xr:uid="{00000000-0005-0000-0000-0000A5170000}"/>
    <cellStyle name="Normal 2 3 4 2 2 2 2 3 3 3" xfId="23769" xr:uid="{00000000-0005-0000-0000-0000A6170000}"/>
    <cellStyle name="Normal 2 3 4 2 2 2 2 3 4" xfId="33989" xr:uid="{00000000-0005-0000-0000-0000A7170000}"/>
    <cellStyle name="Normal 2 3 4 2 2 2 2 3 5" xfId="18756" xr:uid="{00000000-0005-0000-0000-0000A8170000}"/>
    <cellStyle name="Normal 2 3 4 2 2 2 2 4" xfId="5307" xr:uid="{00000000-0005-0000-0000-0000A9170000}"/>
    <cellStyle name="Normal 2 3 4 2 2 2 2 4 2" xfId="15359" xr:uid="{00000000-0005-0000-0000-0000AA170000}"/>
    <cellStyle name="Normal 2 3 4 2 2 2 2 4 2 2" xfId="45690" xr:uid="{00000000-0005-0000-0000-0000AB170000}"/>
    <cellStyle name="Normal 2 3 4 2 2 2 2 4 2 3" xfId="30457" xr:uid="{00000000-0005-0000-0000-0000AC170000}"/>
    <cellStyle name="Normal 2 3 4 2 2 2 2 4 3" xfId="10339" xr:uid="{00000000-0005-0000-0000-0000AD170000}"/>
    <cellStyle name="Normal 2 3 4 2 2 2 2 4 3 2" xfId="40673" xr:uid="{00000000-0005-0000-0000-0000AE170000}"/>
    <cellStyle name="Normal 2 3 4 2 2 2 2 4 3 3" xfId="25440" xr:uid="{00000000-0005-0000-0000-0000AF170000}"/>
    <cellStyle name="Normal 2 3 4 2 2 2 2 4 4" xfId="35660" xr:uid="{00000000-0005-0000-0000-0000B0170000}"/>
    <cellStyle name="Normal 2 3 4 2 2 2 2 4 5" xfId="20427" xr:uid="{00000000-0005-0000-0000-0000B1170000}"/>
    <cellStyle name="Normal 2 3 4 2 2 2 2 5" xfId="12017" xr:uid="{00000000-0005-0000-0000-0000B2170000}"/>
    <cellStyle name="Normal 2 3 4 2 2 2 2 5 2" xfId="42348" xr:uid="{00000000-0005-0000-0000-0000B3170000}"/>
    <cellStyle name="Normal 2 3 4 2 2 2 2 5 3" xfId="27115" xr:uid="{00000000-0005-0000-0000-0000B4170000}"/>
    <cellStyle name="Normal 2 3 4 2 2 2 2 6" xfId="6996" xr:uid="{00000000-0005-0000-0000-0000B5170000}"/>
    <cellStyle name="Normal 2 3 4 2 2 2 2 6 2" xfId="37331" xr:uid="{00000000-0005-0000-0000-0000B6170000}"/>
    <cellStyle name="Normal 2 3 4 2 2 2 2 6 3" xfId="22098" xr:uid="{00000000-0005-0000-0000-0000B7170000}"/>
    <cellStyle name="Normal 2 3 4 2 2 2 2 7" xfId="32319" xr:uid="{00000000-0005-0000-0000-0000B8170000}"/>
    <cellStyle name="Normal 2 3 4 2 2 2 2 8" xfId="17085" xr:uid="{00000000-0005-0000-0000-0000B9170000}"/>
    <cellStyle name="Normal 2 3 4 2 2 2 3" xfId="2343" xr:uid="{00000000-0005-0000-0000-0000BA170000}"/>
    <cellStyle name="Normal 2 3 4 2 2 2 3 2" xfId="4033" xr:uid="{00000000-0005-0000-0000-0000BB170000}"/>
    <cellStyle name="Normal 2 3 4 2 2 2 3 2 2" xfId="14106" xr:uid="{00000000-0005-0000-0000-0000BC170000}"/>
    <cellStyle name="Normal 2 3 4 2 2 2 3 2 2 2" xfId="44437" xr:uid="{00000000-0005-0000-0000-0000BD170000}"/>
    <cellStyle name="Normal 2 3 4 2 2 2 3 2 2 3" xfId="29204" xr:uid="{00000000-0005-0000-0000-0000BE170000}"/>
    <cellStyle name="Normal 2 3 4 2 2 2 3 2 3" xfId="9086" xr:uid="{00000000-0005-0000-0000-0000BF170000}"/>
    <cellStyle name="Normal 2 3 4 2 2 2 3 2 3 2" xfId="39420" xr:uid="{00000000-0005-0000-0000-0000C0170000}"/>
    <cellStyle name="Normal 2 3 4 2 2 2 3 2 3 3" xfId="24187" xr:uid="{00000000-0005-0000-0000-0000C1170000}"/>
    <cellStyle name="Normal 2 3 4 2 2 2 3 2 4" xfId="34407" xr:uid="{00000000-0005-0000-0000-0000C2170000}"/>
    <cellStyle name="Normal 2 3 4 2 2 2 3 2 5" xfId="19174" xr:uid="{00000000-0005-0000-0000-0000C3170000}"/>
    <cellStyle name="Normal 2 3 4 2 2 2 3 3" xfId="5725" xr:uid="{00000000-0005-0000-0000-0000C4170000}"/>
    <cellStyle name="Normal 2 3 4 2 2 2 3 3 2" xfId="15777" xr:uid="{00000000-0005-0000-0000-0000C5170000}"/>
    <cellStyle name="Normal 2 3 4 2 2 2 3 3 2 2" xfId="46108" xr:uid="{00000000-0005-0000-0000-0000C6170000}"/>
    <cellStyle name="Normal 2 3 4 2 2 2 3 3 2 3" xfId="30875" xr:uid="{00000000-0005-0000-0000-0000C7170000}"/>
    <cellStyle name="Normal 2 3 4 2 2 2 3 3 3" xfId="10757" xr:uid="{00000000-0005-0000-0000-0000C8170000}"/>
    <cellStyle name="Normal 2 3 4 2 2 2 3 3 3 2" xfId="41091" xr:uid="{00000000-0005-0000-0000-0000C9170000}"/>
    <cellStyle name="Normal 2 3 4 2 2 2 3 3 3 3" xfId="25858" xr:uid="{00000000-0005-0000-0000-0000CA170000}"/>
    <cellStyle name="Normal 2 3 4 2 2 2 3 3 4" xfId="36078" xr:uid="{00000000-0005-0000-0000-0000CB170000}"/>
    <cellStyle name="Normal 2 3 4 2 2 2 3 3 5" xfId="20845" xr:uid="{00000000-0005-0000-0000-0000CC170000}"/>
    <cellStyle name="Normal 2 3 4 2 2 2 3 4" xfId="12435" xr:uid="{00000000-0005-0000-0000-0000CD170000}"/>
    <cellStyle name="Normal 2 3 4 2 2 2 3 4 2" xfId="42766" xr:uid="{00000000-0005-0000-0000-0000CE170000}"/>
    <cellStyle name="Normal 2 3 4 2 2 2 3 4 3" xfId="27533" xr:uid="{00000000-0005-0000-0000-0000CF170000}"/>
    <cellStyle name="Normal 2 3 4 2 2 2 3 5" xfId="7414" xr:uid="{00000000-0005-0000-0000-0000D0170000}"/>
    <cellStyle name="Normal 2 3 4 2 2 2 3 5 2" xfId="37749" xr:uid="{00000000-0005-0000-0000-0000D1170000}"/>
    <cellStyle name="Normal 2 3 4 2 2 2 3 5 3" xfId="22516" xr:uid="{00000000-0005-0000-0000-0000D2170000}"/>
    <cellStyle name="Normal 2 3 4 2 2 2 3 6" xfId="32737" xr:uid="{00000000-0005-0000-0000-0000D3170000}"/>
    <cellStyle name="Normal 2 3 4 2 2 2 3 7" xfId="17503" xr:uid="{00000000-0005-0000-0000-0000D4170000}"/>
    <cellStyle name="Normal 2 3 4 2 2 2 4" xfId="3196" xr:uid="{00000000-0005-0000-0000-0000D5170000}"/>
    <cellStyle name="Normal 2 3 4 2 2 2 4 2" xfId="13270" xr:uid="{00000000-0005-0000-0000-0000D6170000}"/>
    <cellStyle name="Normal 2 3 4 2 2 2 4 2 2" xfId="43601" xr:uid="{00000000-0005-0000-0000-0000D7170000}"/>
    <cellStyle name="Normal 2 3 4 2 2 2 4 2 3" xfId="28368" xr:uid="{00000000-0005-0000-0000-0000D8170000}"/>
    <cellStyle name="Normal 2 3 4 2 2 2 4 3" xfId="8250" xr:uid="{00000000-0005-0000-0000-0000D9170000}"/>
    <cellStyle name="Normal 2 3 4 2 2 2 4 3 2" xfId="38584" xr:uid="{00000000-0005-0000-0000-0000DA170000}"/>
    <cellStyle name="Normal 2 3 4 2 2 2 4 3 3" xfId="23351" xr:uid="{00000000-0005-0000-0000-0000DB170000}"/>
    <cellStyle name="Normal 2 3 4 2 2 2 4 4" xfId="33571" xr:uid="{00000000-0005-0000-0000-0000DC170000}"/>
    <cellStyle name="Normal 2 3 4 2 2 2 4 5" xfId="18338" xr:uid="{00000000-0005-0000-0000-0000DD170000}"/>
    <cellStyle name="Normal 2 3 4 2 2 2 5" xfId="4889" xr:uid="{00000000-0005-0000-0000-0000DE170000}"/>
    <cellStyle name="Normal 2 3 4 2 2 2 5 2" xfId="14941" xr:uid="{00000000-0005-0000-0000-0000DF170000}"/>
    <cellStyle name="Normal 2 3 4 2 2 2 5 2 2" xfId="45272" xr:uid="{00000000-0005-0000-0000-0000E0170000}"/>
    <cellStyle name="Normal 2 3 4 2 2 2 5 2 3" xfId="30039" xr:uid="{00000000-0005-0000-0000-0000E1170000}"/>
    <cellStyle name="Normal 2 3 4 2 2 2 5 3" xfId="9921" xr:uid="{00000000-0005-0000-0000-0000E2170000}"/>
    <cellStyle name="Normal 2 3 4 2 2 2 5 3 2" xfId="40255" xr:uid="{00000000-0005-0000-0000-0000E3170000}"/>
    <cellStyle name="Normal 2 3 4 2 2 2 5 3 3" xfId="25022" xr:uid="{00000000-0005-0000-0000-0000E4170000}"/>
    <cellStyle name="Normal 2 3 4 2 2 2 5 4" xfId="35242" xr:uid="{00000000-0005-0000-0000-0000E5170000}"/>
    <cellStyle name="Normal 2 3 4 2 2 2 5 5" xfId="20009" xr:uid="{00000000-0005-0000-0000-0000E6170000}"/>
    <cellStyle name="Normal 2 3 4 2 2 2 6" xfId="11599" xr:uid="{00000000-0005-0000-0000-0000E7170000}"/>
    <cellStyle name="Normal 2 3 4 2 2 2 6 2" xfId="41930" xr:uid="{00000000-0005-0000-0000-0000E8170000}"/>
    <cellStyle name="Normal 2 3 4 2 2 2 6 3" xfId="26697" xr:uid="{00000000-0005-0000-0000-0000E9170000}"/>
    <cellStyle name="Normal 2 3 4 2 2 2 7" xfId="6578" xr:uid="{00000000-0005-0000-0000-0000EA170000}"/>
    <cellStyle name="Normal 2 3 4 2 2 2 7 2" xfId="36913" xr:uid="{00000000-0005-0000-0000-0000EB170000}"/>
    <cellStyle name="Normal 2 3 4 2 2 2 7 3" xfId="21680" xr:uid="{00000000-0005-0000-0000-0000EC170000}"/>
    <cellStyle name="Normal 2 3 4 2 2 2 8" xfId="31901" xr:uid="{00000000-0005-0000-0000-0000ED170000}"/>
    <cellStyle name="Normal 2 3 4 2 2 2 9" xfId="16667" xr:uid="{00000000-0005-0000-0000-0000EE170000}"/>
    <cellStyle name="Normal 2 3 4 2 2 3" xfId="1714" xr:uid="{00000000-0005-0000-0000-0000EF170000}"/>
    <cellStyle name="Normal 2 3 4 2 2 3 2" xfId="2553" xr:uid="{00000000-0005-0000-0000-0000F0170000}"/>
    <cellStyle name="Normal 2 3 4 2 2 3 2 2" xfId="4243" xr:uid="{00000000-0005-0000-0000-0000F1170000}"/>
    <cellStyle name="Normal 2 3 4 2 2 3 2 2 2" xfId="14316" xr:uid="{00000000-0005-0000-0000-0000F2170000}"/>
    <cellStyle name="Normal 2 3 4 2 2 3 2 2 2 2" xfId="44647" xr:uid="{00000000-0005-0000-0000-0000F3170000}"/>
    <cellStyle name="Normal 2 3 4 2 2 3 2 2 2 3" xfId="29414" xr:uid="{00000000-0005-0000-0000-0000F4170000}"/>
    <cellStyle name="Normal 2 3 4 2 2 3 2 2 3" xfId="9296" xr:uid="{00000000-0005-0000-0000-0000F5170000}"/>
    <cellStyle name="Normal 2 3 4 2 2 3 2 2 3 2" xfId="39630" xr:uid="{00000000-0005-0000-0000-0000F6170000}"/>
    <cellStyle name="Normal 2 3 4 2 2 3 2 2 3 3" xfId="24397" xr:uid="{00000000-0005-0000-0000-0000F7170000}"/>
    <cellStyle name="Normal 2 3 4 2 2 3 2 2 4" xfId="34617" xr:uid="{00000000-0005-0000-0000-0000F8170000}"/>
    <cellStyle name="Normal 2 3 4 2 2 3 2 2 5" xfId="19384" xr:uid="{00000000-0005-0000-0000-0000F9170000}"/>
    <cellStyle name="Normal 2 3 4 2 2 3 2 3" xfId="5935" xr:uid="{00000000-0005-0000-0000-0000FA170000}"/>
    <cellStyle name="Normal 2 3 4 2 2 3 2 3 2" xfId="15987" xr:uid="{00000000-0005-0000-0000-0000FB170000}"/>
    <cellStyle name="Normal 2 3 4 2 2 3 2 3 2 2" xfId="46318" xr:uid="{00000000-0005-0000-0000-0000FC170000}"/>
    <cellStyle name="Normal 2 3 4 2 2 3 2 3 2 3" xfId="31085" xr:uid="{00000000-0005-0000-0000-0000FD170000}"/>
    <cellStyle name="Normal 2 3 4 2 2 3 2 3 3" xfId="10967" xr:uid="{00000000-0005-0000-0000-0000FE170000}"/>
    <cellStyle name="Normal 2 3 4 2 2 3 2 3 3 2" xfId="41301" xr:uid="{00000000-0005-0000-0000-0000FF170000}"/>
    <cellStyle name="Normal 2 3 4 2 2 3 2 3 3 3" xfId="26068" xr:uid="{00000000-0005-0000-0000-000000180000}"/>
    <cellStyle name="Normal 2 3 4 2 2 3 2 3 4" xfId="36288" xr:uid="{00000000-0005-0000-0000-000001180000}"/>
    <cellStyle name="Normal 2 3 4 2 2 3 2 3 5" xfId="21055" xr:uid="{00000000-0005-0000-0000-000002180000}"/>
    <cellStyle name="Normal 2 3 4 2 2 3 2 4" xfId="12645" xr:uid="{00000000-0005-0000-0000-000003180000}"/>
    <cellStyle name="Normal 2 3 4 2 2 3 2 4 2" xfId="42976" xr:uid="{00000000-0005-0000-0000-000004180000}"/>
    <cellStyle name="Normal 2 3 4 2 2 3 2 4 3" xfId="27743" xr:uid="{00000000-0005-0000-0000-000005180000}"/>
    <cellStyle name="Normal 2 3 4 2 2 3 2 5" xfId="7624" xr:uid="{00000000-0005-0000-0000-000006180000}"/>
    <cellStyle name="Normal 2 3 4 2 2 3 2 5 2" xfId="37959" xr:uid="{00000000-0005-0000-0000-000007180000}"/>
    <cellStyle name="Normal 2 3 4 2 2 3 2 5 3" xfId="22726" xr:uid="{00000000-0005-0000-0000-000008180000}"/>
    <cellStyle name="Normal 2 3 4 2 2 3 2 6" xfId="32947" xr:uid="{00000000-0005-0000-0000-000009180000}"/>
    <cellStyle name="Normal 2 3 4 2 2 3 2 7" xfId="17713" xr:uid="{00000000-0005-0000-0000-00000A180000}"/>
    <cellStyle name="Normal 2 3 4 2 2 3 3" xfId="3406" xr:uid="{00000000-0005-0000-0000-00000B180000}"/>
    <cellStyle name="Normal 2 3 4 2 2 3 3 2" xfId="13480" xr:uid="{00000000-0005-0000-0000-00000C180000}"/>
    <cellStyle name="Normal 2 3 4 2 2 3 3 2 2" xfId="43811" xr:uid="{00000000-0005-0000-0000-00000D180000}"/>
    <cellStyle name="Normal 2 3 4 2 2 3 3 2 3" xfId="28578" xr:uid="{00000000-0005-0000-0000-00000E180000}"/>
    <cellStyle name="Normal 2 3 4 2 2 3 3 3" xfId="8460" xr:uid="{00000000-0005-0000-0000-00000F180000}"/>
    <cellStyle name="Normal 2 3 4 2 2 3 3 3 2" xfId="38794" xr:uid="{00000000-0005-0000-0000-000010180000}"/>
    <cellStyle name="Normal 2 3 4 2 2 3 3 3 3" xfId="23561" xr:uid="{00000000-0005-0000-0000-000011180000}"/>
    <cellStyle name="Normal 2 3 4 2 2 3 3 4" xfId="33781" xr:uid="{00000000-0005-0000-0000-000012180000}"/>
    <cellStyle name="Normal 2 3 4 2 2 3 3 5" xfId="18548" xr:uid="{00000000-0005-0000-0000-000013180000}"/>
    <cellStyle name="Normal 2 3 4 2 2 3 4" xfId="5099" xr:uid="{00000000-0005-0000-0000-000014180000}"/>
    <cellStyle name="Normal 2 3 4 2 2 3 4 2" xfId="15151" xr:uid="{00000000-0005-0000-0000-000015180000}"/>
    <cellStyle name="Normal 2 3 4 2 2 3 4 2 2" xfId="45482" xr:uid="{00000000-0005-0000-0000-000016180000}"/>
    <cellStyle name="Normal 2 3 4 2 2 3 4 2 3" xfId="30249" xr:uid="{00000000-0005-0000-0000-000017180000}"/>
    <cellStyle name="Normal 2 3 4 2 2 3 4 3" xfId="10131" xr:uid="{00000000-0005-0000-0000-000018180000}"/>
    <cellStyle name="Normal 2 3 4 2 2 3 4 3 2" xfId="40465" xr:uid="{00000000-0005-0000-0000-000019180000}"/>
    <cellStyle name="Normal 2 3 4 2 2 3 4 3 3" xfId="25232" xr:uid="{00000000-0005-0000-0000-00001A180000}"/>
    <cellStyle name="Normal 2 3 4 2 2 3 4 4" xfId="35452" xr:uid="{00000000-0005-0000-0000-00001B180000}"/>
    <cellStyle name="Normal 2 3 4 2 2 3 4 5" xfId="20219" xr:uid="{00000000-0005-0000-0000-00001C180000}"/>
    <cellStyle name="Normal 2 3 4 2 2 3 5" xfId="11809" xr:uid="{00000000-0005-0000-0000-00001D180000}"/>
    <cellStyle name="Normal 2 3 4 2 2 3 5 2" xfId="42140" xr:uid="{00000000-0005-0000-0000-00001E180000}"/>
    <cellStyle name="Normal 2 3 4 2 2 3 5 3" xfId="26907" xr:uid="{00000000-0005-0000-0000-00001F180000}"/>
    <cellStyle name="Normal 2 3 4 2 2 3 6" xfId="6788" xr:uid="{00000000-0005-0000-0000-000020180000}"/>
    <cellStyle name="Normal 2 3 4 2 2 3 6 2" xfId="37123" xr:uid="{00000000-0005-0000-0000-000021180000}"/>
    <cellStyle name="Normal 2 3 4 2 2 3 6 3" xfId="21890" xr:uid="{00000000-0005-0000-0000-000022180000}"/>
    <cellStyle name="Normal 2 3 4 2 2 3 7" xfId="32111" xr:uid="{00000000-0005-0000-0000-000023180000}"/>
    <cellStyle name="Normal 2 3 4 2 2 3 8" xfId="16877" xr:uid="{00000000-0005-0000-0000-000024180000}"/>
    <cellStyle name="Normal 2 3 4 2 2 4" xfId="2135" xr:uid="{00000000-0005-0000-0000-000025180000}"/>
    <cellStyle name="Normal 2 3 4 2 2 4 2" xfId="3825" xr:uid="{00000000-0005-0000-0000-000026180000}"/>
    <cellStyle name="Normal 2 3 4 2 2 4 2 2" xfId="13898" xr:uid="{00000000-0005-0000-0000-000027180000}"/>
    <cellStyle name="Normal 2 3 4 2 2 4 2 2 2" xfId="44229" xr:uid="{00000000-0005-0000-0000-000028180000}"/>
    <cellStyle name="Normal 2 3 4 2 2 4 2 2 3" xfId="28996" xr:uid="{00000000-0005-0000-0000-000029180000}"/>
    <cellStyle name="Normal 2 3 4 2 2 4 2 3" xfId="8878" xr:uid="{00000000-0005-0000-0000-00002A180000}"/>
    <cellStyle name="Normal 2 3 4 2 2 4 2 3 2" xfId="39212" xr:uid="{00000000-0005-0000-0000-00002B180000}"/>
    <cellStyle name="Normal 2 3 4 2 2 4 2 3 3" xfId="23979" xr:uid="{00000000-0005-0000-0000-00002C180000}"/>
    <cellStyle name="Normal 2 3 4 2 2 4 2 4" xfId="34199" xr:uid="{00000000-0005-0000-0000-00002D180000}"/>
    <cellStyle name="Normal 2 3 4 2 2 4 2 5" xfId="18966" xr:uid="{00000000-0005-0000-0000-00002E180000}"/>
    <cellStyle name="Normal 2 3 4 2 2 4 3" xfId="5517" xr:uid="{00000000-0005-0000-0000-00002F180000}"/>
    <cellStyle name="Normal 2 3 4 2 2 4 3 2" xfId="15569" xr:uid="{00000000-0005-0000-0000-000030180000}"/>
    <cellStyle name="Normal 2 3 4 2 2 4 3 2 2" xfId="45900" xr:uid="{00000000-0005-0000-0000-000031180000}"/>
    <cellStyle name="Normal 2 3 4 2 2 4 3 2 3" xfId="30667" xr:uid="{00000000-0005-0000-0000-000032180000}"/>
    <cellStyle name="Normal 2 3 4 2 2 4 3 3" xfId="10549" xr:uid="{00000000-0005-0000-0000-000033180000}"/>
    <cellStyle name="Normal 2 3 4 2 2 4 3 3 2" xfId="40883" xr:uid="{00000000-0005-0000-0000-000034180000}"/>
    <cellStyle name="Normal 2 3 4 2 2 4 3 3 3" xfId="25650" xr:uid="{00000000-0005-0000-0000-000035180000}"/>
    <cellStyle name="Normal 2 3 4 2 2 4 3 4" xfId="35870" xr:uid="{00000000-0005-0000-0000-000036180000}"/>
    <cellStyle name="Normal 2 3 4 2 2 4 3 5" xfId="20637" xr:uid="{00000000-0005-0000-0000-000037180000}"/>
    <cellStyle name="Normal 2 3 4 2 2 4 4" xfId="12227" xr:uid="{00000000-0005-0000-0000-000038180000}"/>
    <cellStyle name="Normal 2 3 4 2 2 4 4 2" xfId="42558" xr:uid="{00000000-0005-0000-0000-000039180000}"/>
    <cellStyle name="Normal 2 3 4 2 2 4 4 3" xfId="27325" xr:uid="{00000000-0005-0000-0000-00003A180000}"/>
    <cellStyle name="Normal 2 3 4 2 2 4 5" xfId="7206" xr:uid="{00000000-0005-0000-0000-00003B180000}"/>
    <cellStyle name="Normal 2 3 4 2 2 4 5 2" xfId="37541" xr:uid="{00000000-0005-0000-0000-00003C180000}"/>
    <cellStyle name="Normal 2 3 4 2 2 4 5 3" xfId="22308" xr:uid="{00000000-0005-0000-0000-00003D180000}"/>
    <cellStyle name="Normal 2 3 4 2 2 4 6" xfId="32529" xr:uid="{00000000-0005-0000-0000-00003E180000}"/>
    <cellStyle name="Normal 2 3 4 2 2 4 7" xfId="17295" xr:uid="{00000000-0005-0000-0000-00003F180000}"/>
    <cellStyle name="Normal 2 3 4 2 2 5" xfId="2988" xr:uid="{00000000-0005-0000-0000-000040180000}"/>
    <cellStyle name="Normal 2 3 4 2 2 5 2" xfId="13062" xr:uid="{00000000-0005-0000-0000-000041180000}"/>
    <cellStyle name="Normal 2 3 4 2 2 5 2 2" xfId="43393" xr:uid="{00000000-0005-0000-0000-000042180000}"/>
    <cellStyle name="Normal 2 3 4 2 2 5 2 3" xfId="28160" xr:uid="{00000000-0005-0000-0000-000043180000}"/>
    <cellStyle name="Normal 2 3 4 2 2 5 3" xfId="8042" xr:uid="{00000000-0005-0000-0000-000044180000}"/>
    <cellStyle name="Normal 2 3 4 2 2 5 3 2" xfId="38376" xr:uid="{00000000-0005-0000-0000-000045180000}"/>
    <cellStyle name="Normal 2 3 4 2 2 5 3 3" xfId="23143" xr:uid="{00000000-0005-0000-0000-000046180000}"/>
    <cellStyle name="Normal 2 3 4 2 2 5 4" xfId="33363" xr:uid="{00000000-0005-0000-0000-000047180000}"/>
    <cellStyle name="Normal 2 3 4 2 2 5 5" xfId="18130" xr:uid="{00000000-0005-0000-0000-000048180000}"/>
    <cellStyle name="Normal 2 3 4 2 2 6" xfId="4681" xr:uid="{00000000-0005-0000-0000-000049180000}"/>
    <cellStyle name="Normal 2 3 4 2 2 6 2" xfId="14733" xr:uid="{00000000-0005-0000-0000-00004A180000}"/>
    <cellStyle name="Normal 2 3 4 2 2 6 2 2" xfId="45064" xr:uid="{00000000-0005-0000-0000-00004B180000}"/>
    <cellStyle name="Normal 2 3 4 2 2 6 2 3" xfId="29831" xr:uid="{00000000-0005-0000-0000-00004C180000}"/>
    <cellStyle name="Normal 2 3 4 2 2 6 3" xfId="9713" xr:uid="{00000000-0005-0000-0000-00004D180000}"/>
    <cellStyle name="Normal 2 3 4 2 2 6 3 2" xfId="40047" xr:uid="{00000000-0005-0000-0000-00004E180000}"/>
    <cellStyle name="Normal 2 3 4 2 2 6 3 3" xfId="24814" xr:uid="{00000000-0005-0000-0000-00004F180000}"/>
    <cellStyle name="Normal 2 3 4 2 2 6 4" xfId="35034" xr:uid="{00000000-0005-0000-0000-000050180000}"/>
    <cellStyle name="Normal 2 3 4 2 2 6 5" xfId="19801" xr:uid="{00000000-0005-0000-0000-000051180000}"/>
    <cellStyle name="Normal 2 3 4 2 2 7" xfId="11391" xr:uid="{00000000-0005-0000-0000-000052180000}"/>
    <cellStyle name="Normal 2 3 4 2 2 7 2" xfId="41722" xr:uid="{00000000-0005-0000-0000-000053180000}"/>
    <cellStyle name="Normal 2 3 4 2 2 7 3" xfId="26489" xr:uid="{00000000-0005-0000-0000-000054180000}"/>
    <cellStyle name="Normal 2 3 4 2 2 8" xfId="6370" xr:uid="{00000000-0005-0000-0000-000055180000}"/>
    <cellStyle name="Normal 2 3 4 2 2 8 2" xfId="36705" xr:uid="{00000000-0005-0000-0000-000056180000}"/>
    <cellStyle name="Normal 2 3 4 2 2 8 3" xfId="21472" xr:uid="{00000000-0005-0000-0000-000057180000}"/>
    <cellStyle name="Normal 2 3 4 2 2 9" xfId="31693" xr:uid="{00000000-0005-0000-0000-000058180000}"/>
    <cellStyle name="Normal 2 3 4 2 3" xfId="1397" xr:uid="{00000000-0005-0000-0000-000059180000}"/>
    <cellStyle name="Normal 2 3 4 2 3 2" xfId="1818" xr:uid="{00000000-0005-0000-0000-00005A180000}"/>
    <cellStyle name="Normal 2 3 4 2 3 2 2" xfId="2657" xr:uid="{00000000-0005-0000-0000-00005B180000}"/>
    <cellStyle name="Normal 2 3 4 2 3 2 2 2" xfId="4347" xr:uid="{00000000-0005-0000-0000-00005C180000}"/>
    <cellStyle name="Normal 2 3 4 2 3 2 2 2 2" xfId="14420" xr:uid="{00000000-0005-0000-0000-00005D180000}"/>
    <cellStyle name="Normal 2 3 4 2 3 2 2 2 2 2" xfId="44751" xr:uid="{00000000-0005-0000-0000-00005E180000}"/>
    <cellStyle name="Normal 2 3 4 2 3 2 2 2 2 3" xfId="29518" xr:uid="{00000000-0005-0000-0000-00005F180000}"/>
    <cellStyle name="Normal 2 3 4 2 3 2 2 2 3" xfId="9400" xr:uid="{00000000-0005-0000-0000-000060180000}"/>
    <cellStyle name="Normal 2 3 4 2 3 2 2 2 3 2" xfId="39734" xr:uid="{00000000-0005-0000-0000-000061180000}"/>
    <cellStyle name="Normal 2 3 4 2 3 2 2 2 3 3" xfId="24501" xr:uid="{00000000-0005-0000-0000-000062180000}"/>
    <cellStyle name="Normal 2 3 4 2 3 2 2 2 4" xfId="34721" xr:uid="{00000000-0005-0000-0000-000063180000}"/>
    <cellStyle name="Normal 2 3 4 2 3 2 2 2 5" xfId="19488" xr:uid="{00000000-0005-0000-0000-000064180000}"/>
    <cellStyle name="Normal 2 3 4 2 3 2 2 3" xfId="6039" xr:uid="{00000000-0005-0000-0000-000065180000}"/>
    <cellStyle name="Normal 2 3 4 2 3 2 2 3 2" xfId="16091" xr:uid="{00000000-0005-0000-0000-000066180000}"/>
    <cellStyle name="Normal 2 3 4 2 3 2 2 3 2 2" xfId="46422" xr:uid="{00000000-0005-0000-0000-000067180000}"/>
    <cellStyle name="Normal 2 3 4 2 3 2 2 3 2 3" xfId="31189" xr:uid="{00000000-0005-0000-0000-000068180000}"/>
    <cellStyle name="Normal 2 3 4 2 3 2 2 3 3" xfId="11071" xr:uid="{00000000-0005-0000-0000-000069180000}"/>
    <cellStyle name="Normal 2 3 4 2 3 2 2 3 3 2" xfId="41405" xr:uid="{00000000-0005-0000-0000-00006A180000}"/>
    <cellStyle name="Normal 2 3 4 2 3 2 2 3 3 3" xfId="26172" xr:uid="{00000000-0005-0000-0000-00006B180000}"/>
    <cellStyle name="Normal 2 3 4 2 3 2 2 3 4" xfId="36392" xr:uid="{00000000-0005-0000-0000-00006C180000}"/>
    <cellStyle name="Normal 2 3 4 2 3 2 2 3 5" xfId="21159" xr:uid="{00000000-0005-0000-0000-00006D180000}"/>
    <cellStyle name="Normal 2 3 4 2 3 2 2 4" xfId="12749" xr:uid="{00000000-0005-0000-0000-00006E180000}"/>
    <cellStyle name="Normal 2 3 4 2 3 2 2 4 2" xfId="43080" xr:uid="{00000000-0005-0000-0000-00006F180000}"/>
    <cellStyle name="Normal 2 3 4 2 3 2 2 4 3" xfId="27847" xr:uid="{00000000-0005-0000-0000-000070180000}"/>
    <cellStyle name="Normal 2 3 4 2 3 2 2 5" xfId="7728" xr:uid="{00000000-0005-0000-0000-000071180000}"/>
    <cellStyle name="Normal 2 3 4 2 3 2 2 5 2" xfId="38063" xr:uid="{00000000-0005-0000-0000-000072180000}"/>
    <cellStyle name="Normal 2 3 4 2 3 2 2 5 3" xfId="22830" xr:uid="{00000000-0005-0000-0000-000073180000}"/>
    <cellStyle name="Normal 2 3 4 2 3 2 2 6" xfId="33051" xr:uid="{00000000-0005-0000-0000-000074180000}"/>
    <cellStyle name="Normal 2 3 4 2 3 2 2 7" xfId="17817" xr:uid="{00000000-0005-0000-0000-000075180000}"/>
    <cellStyle name="Normal 2 3 4 2 3 2 3" xfId="3510" xr:uid="{00000000-0005-0000-0000-000076180000}"/>
    <cellStyle name="Normal 2 3 4 2 3 2 3 2" xfId="13584" xr:uid="{00000000-0005-0000-0000-000077180000}"/>
    <cellStyle name="Normal 2 3 4 2 3 2 3 2 2" xfId="43915" xr:uid="{00000000-0005-0000-0000-000078180000}"/>
    <cellStyle name="Normal 2 3 4 2 3 2 3 2 3" xfId="28682" xr:uid="{00000000-0005-0000-0000-000079180000}"/>
    <cellStyle name="Normal 2 3 4 2 3 2 3 3" xfId="8564" xr:uid="{00000000-0005-0000-0000-00007A180000}"/>
    <cellStyle name="Normal 2 3 4 2 3 2 3 3 2" xfId="38898" xr:uid="{00000000-0005-0000-0000-00007B180000}"/>
    <cellStyle name="Normal 2 3 4 2 3 2 3 3 3" xfId="23665" xr:uid="{00000000-0005-0000-0000-00007C180000}"/>
    <cellStyle name="Normal 2 3 4 2 3 2 3 4" xfId="33885" xr:uid="{00000000-0005-0000-0000-00007D180000}"/>
    <cellStyle name="Normal 2 3 4 2 3 2 3 5" xfId="18652" xr:uid="{00000000-0005-0000-0000-00007E180000}"/>
    <cellStyle name="Normal 2 3 4 2 3 2 4" xfId="5203" xr:uid="{00000000-0005-0000-0000-00007F180000}"/>
    <cellStyle name="Normal 2 3 4 2 3 2 4 2" xfId="15255" xr:uid="{00000000-0005-0000-0000-000080180000}"/>
    <cellStyle name="Normal 2 3 4 2 3 2 4 2 2" xfId="45586" xr:uid="{00000000-0005-0000-0000-000081180000}"/>
    <cellStyle name="Normal 2 3 4 2 3 2 4 2 3" xfId="30353" xr:uid="{00000000-0005-0000-0000-000082180000}"/>
    <cellStyle name="Normal 2 3 4 2 3 2 4 3" xfId="10235" xr:uid="{00000000-0005-0000-0000-000083180000}"/>
    <cellStyle name="Normal 2 3 4 2 3 2 4 3 2" xfId="40569" xr:uid="{00000000-0005-0000-0000-000084180000}"/>
    <cellStyle name="Normal 2 3 4 2 3 2 4 3 3" xfId="25336" xr:uid="{00000000-0005-0000-0000-000085180000}"/>
    <cellStyle name="Normal 2 3 4 2 3 2 4 4" xfId="35556" xr:uid="{00000000-0005-0000-0000-000086180000}"/>
    <cellStyle name="Normal 2 3 4 2 3 2 4 5" xfId="20323" xr:uid="{00000000-0005-0000-0000-000087180000}"/>
    <cellStyle name="Normal 2 3 4 2 3 2 5" xfId="11913" xr:uid="{00000000-0005-0000-0000-000088180000}"/>
    <cellStyle name="Normal 2 3 4 2 3 2 5 2" xfId="42244" xr:uid="{00000000-0005-0000-0000-000089180000}"/>
    <cellStyle name="Normal 2 3 4 2 3 2 5 3" xfId="27011" xr:uid="{00000000-0005-0000-0000-00008A180000}"/>
    <cellStyle name="Normal 2 3 4 2 3 2 6" xfId="6892" xr:uid="{00000000-0005-0000-0000-00008B180000}"/>
    <cellStyle name="Normal 2 3 4 2 3 2 6 2" xfId="37227" xr:uid="{00000000-0005-0000-0000-00008C180000}"/>
    <cellStyle name="Normal 2 3 4 2 3 2 6 3" xfId="21994" xr:uid="{00000000-0005-0000-0000-00008D180000}"/>
    <cellStyle name="Normal 2 3 4 2 3 2 7" xfId="32215" xr:uid="{00000000-0005-0000-0000-00008E180000}"/>
    <cellStyle name="Normal 2 3 4 2 3 2 8" xfId="16981" xr:uid="{00000000-0005-0000-0000-00008F180000}"/>
    <cellStyle name="Normal 2 3 4 2 3 3" xfId="2239" xr:uid="{00000000-0005-0000-0000-000090180000}"/>
    <cellStyle name="Normal 2 3 4 2 3 3 2" xfId="3929" xr:uid="{00000000-0005-0000-0000-000091180000}"/>
    <cellStyle name="Normal 2 3 4 2 3 3 2 2" xfId="14002" xr:uid="{00000000-0005-0000-0000-000092180000}"/>
    <cellStyle name="Normal 2 3 4 2 3 3 2 2 2" xfId="44333" xr:uid="{00000000-0005-0000-0000-000093180000}"/>
    <cellStyle name="Normal 2 3 4 2 3 3 2 2 3" xfId="29100" xr:uid="{00000000-0005-0000-0000-000094180000}"/>
    <cellStyle name="Normal 2 3 4 2 3 3 2 3" xfId="8982" xr:uid="{00000000-0005-0000-0000-000095180000}"/>
    <cellStyle name="Normal 2 3 4 2 3 3 2 3 2" xfId="39316" xr:uid="{00000000-0005-0000-0000-000096180000}"/>
    <cellStyle name="Normal 2 3 4 2 3 3 2 3 3" xfId="24083" xr:uid="{00000000-0005-0000-0000-000097180000}"/>
    <cellStyle name="Normal 2 3 4 2 3 3 2 4" xfId="34303" xr:uid="{00000000-0005-0000-0000-000098180000}"/>
    <cellStyle name="Normal 2 3 4 2 3 3 2 5" xfId="19070" xr:uid="{00000000-0005-0000-0000-000099180000}"/>
    <cellStyle name="Normal 2 3 4 2 3 3 3" xfId="5621" xr:uid="{00000000-0005-0000-0000-00009A180000}"/>
    <cellStyle name="Normal 2 3 4 2 3 3 3 2" xfId="15673" xr:uid="{00000000-0005-0000-0000-00009B180000}"/>
    <cellStyle name="Normal 2 3 4 2 3 3 3 2 2" xfId="46004" xr:uid="{00000000-0005-0000-0000-00009C180000}"/>
    <cellStyle name="Normal 2 3 4 2 3 3 3 2 3" xfId="30771" xr:uid="{00000000-0005-0000-0000-00009D180000}"/>
    <cellStyle name="Normal 2 3 4 2 3 3 3 3" xfId="10653" xr:uid="{00000000-0005-0000-0000-00009E180000}"/>
    <cellStyle name="Normal 2 3 4 2 3 3 3 3 2" xfId="40987" xr:uid="{00000000-0005-0000-0000-00009F180000}"/>
    <cellStyle name="Normal 2 3 4 2 3 3 3 3 3" xfId="25754" xr:uid="{00000000-0005-0000-0000-0000A0180000}"/>
    <cellStyle name="Normal 2 3 4 2 3 3 3 4" xfId="35974" xr:uid="{00000000-0005-0000-0000-0000A1180000}"/>
    <cellStyle name="Normal 2 3 4 2 3 3 3 5" xfId="20741" xr:uid="{00000000-0005-0000-0000-0000A2180000}"/>
    <cellStyle name="Normal 2 3 4 2 3 3 4" xfId="12331" xr:uid="{00000000-0005-0000-0000-0000A3180000}"/>
    <cellStyle name="Normal 2 3 4 2 3 3 4 2" xfId="42662" xr:uid="{00000000-0005-0000-0000-0000A4180000}"/>
    <cellStyle name="Normal 2 3 4 2 3 3 4 3" xfId="27429" xr:uid="{00000000-0005-0000-0000-0000A5180000}"/>
    <cellStyle name="Normal 2 3 4 2 3 3 5" xfId="7310" xr:uid="{00000000-0005-0000-0000-0000A6180000}"/>
    <cellStyle name="Normal 2 3 4 2 3 3 5 2" xfId="37645" xr:uid="{00000000-0005-0000-0000-0000A7180000}"/>
    <cellStyle name="Normal 2 3 4 2 3 3 5 3" xfId="22412" xr:uid="{00000000-0005-0000-0000-0000A8180000}"/>
    <cellStyle name="Normal 2 3 4 2 3 3 6" xfId="32633" xr:uid="{00000000-0005-0000-0000-0000A9180000}"/>
    <cellStyle name="Normal 2 3 4 2 3 3 7" xfId="17399" xr:uid="{00000000-0005-0000-0000-0000AA180000}"/>
    <cellStyle name="Normal 2 3 4 2 3 4" xfId="3092" xr:uid="{00000000-0005-0000-0000-0000AB180000}"/>
    <cellStyle name="Normal 2 3 4 2 3 4 2" xfId="13166" xr:uid="{00000000-0005-0000-0000-0000AC180000}"/>
    <cellStyle name="Normal 2 3 4 2 3 4 2 2" xfId="43497" xr:uid="{00000000-0005-0000-0000-0000AD180000}"/>
    <cellStyle name="Normal 2 3 4 2 3 4 2 3" xfId="28264" xr:uid="{00000000-0005-0000-0000-0000AE180000}"/>
    <cellStyle name="Normal 2 3 4 2 3 4 3" xfId="8146" xr:uid="{00000000-0005-0000-0000-0000AF180000}"/>
    <cellStyle name="Normal 2 3 4 2 3 4 3 2" xfId="38480" xr:uid="{00000000-0005-0000-0000-0000B0180000}"/>
    <cellStyle name="Normal 2 3 4 2 3 4 3 3" xfId="23247" xr:uid="{00000000-0005-0000-0000-0000B1180000}"/>
    <cellStyle name="Normal 2 3 4 2 3 4 4" xfId="33467" xr:uid="{00000000-0005-0000-0000-0000B2180000}"/>
    <cellStyle name="Normal 2 3 4 2 3 4 5" xfId="18234" xr:uid="{00000000-0005-0000-0000-0000B3180000}"/>
    <cellStyle name="Normal 2 3 4 2 3 5" xfId="4785" xr:uid="{00000000-0005-0000-0000-0000B4180000}"/>
    <cellStyle name="Normal 2 3 4 2 3 5 2" xfId="14837" xr:uid="{00000000-0005-0000-0000-0000B5180000}"/>
    <cellStyle name="Normal 2 3 4 2 3 5 2 2" xfId="45168" xr:uid="{00000000-0005-0000-0000-0000B6180000}"/>
    <cellStyle name="Normal 2 3 4 2 3 5 2 3" xfId="29935" xr:uid="{00000000-0005-0000-0000-0000B7180000}"/>
    <cellStyle name="Normal 2 3 4 2 3 5 3" xfId="9817" xr:uid="{00000000-0005-0000-0000-0000B8180000}"/>
    <cellStyle name="Normal 2 3 4 2 3 5 3 2" xfId="40151" xr:uid="{00000000-0005-0000-0000-0000B9180000}"/>
    <cellStyle name="Normal 2 3 4 2 3 5 3 3" xfId="24918" xr:uid="{00000000-0005-0000-0000-0000BA180000}"/>
    <cellStyle name="Normal 2 3 4 2 3 5 4" xfId="35138" xr:uid="{00000000-0005-0000-0000-0000BB180000}"/>
    <cellStyle name="Normal 2 3 4 2 3 5 5" xfId="19905" xr:uid="{00000000-0005-0000-0000-0000BC180000}"/>
    <cellStyle name="Normal 2 3 4 2 3 6" xfId="11495" xr:uid="{00000000-0005-0000-0000-0000BD180000}"/>
    <cellStyle name="Normal 2 3 4 2 3 6 2" xfId="41826" xr:uid="{00000000-0005-0000-0000-0000BE180000}"/>
    <cellStyle name="Normal 2 3 4 2 3 6 3" xfId="26593" xr:uid="{00000000-0005-0000-0000-0000BF180000}"/>
    <cellStyle name="Normal 2 3 4 2 3 7" xfId="6474" xr:uid="{00000000-0005-0000-0000-0000C0180000}"/>
    <cellStyle name="Normal 2 3 4 2 3 7 2" xfId="36809" xr:uid="{00000000-0005-0000-0000-0000C1180000}"/>
    <cellStyle name="Normal 2 3 4 2 3 7 3" xfId="21576" xr:uid="{00000000-0005-0000-0000-0000C2180000}"/>
    <cellStyle name="Normal 2 3 4 2 3 8" xfId="31797" xr:uid="{00000000-0005-0000-0000-0000C3180000}"/>
    <cellStyle name="Normal 2 3 4 2 3 9" xfId="16563" xr:uid="{00000000-0005-0000-0000-0000C4180000}"/>
    <cellStyle name="Normal 2 3 4 2 4" xfId="1610" xr:uid="{00000000-0005-0000-0000-0000C5180000}"/>
    <cellStyle name="Normal 2 3 4 2 4 2" xfId="2449" xr:uid="{00000000-0005-0000-0000-0000C6180000}"/>
    <cellStyle name="Normal 2 3 4 2 4 2 2" xfId="4139" xr:uid="{00000000-0005-0000-0000-0000C7180000}"/>
    <cellStyle name="Normal 2 3 4 2 4 2 2 2" xfId="14212" xr:uid="{00000000-0005-0000-0000-0000C8180000}"/>
    <cellStyle name="Normal 2 3 4 2 4 2 2 2 2" xfId="44543" xr:uid="{00000000-0005-0000-0000-0000C9180000}"/>
    <cellStyle name="Normal 2 3 4 2 4 2 2 2 3" xfId="29310" xr:uid="{00000000-0005-0000-0000-0000CA180000}"/>
    <cellStyle name="Normal 2 3 4 2 4 2 2 3" xfId="9192" xr:uid="{00000000-0005-0000-0000-0000CB180000}"/>
    <cellStyle name="Normal 2 3 4 2 4 2 2 3 2" xfId="39526" xr:uid="{00000000-0005-0000-0000-0000CC180000}"/>
    <cellStyle name="Normal 2 3 4 2 4 2 2 3 3" xfId="24293" xr:uid="{00000000-0005-0000-0000-0000CD180000}"/>
    <cellStyle name="Normal 2 3 4 2 4 2 2 4" xfId="34513" xr:uid="{00000000-0005-0000-0000-0000CE180000}"/>
    <cellStyle name="Normal 2 3 4 2 4 2 2 5" xfId="19280" xr:uid="{00000000-0005-0000-0000-0000CF180000}"/>
    <cellStyle name="Normal 2 3 4 2 4 2 3" xfId="5831" xr:uid="{00000000-0005-0000-0000-0000D0180000}"/>
    <cellStyle name="Normal 2 3 4 2 4 2 3 2" xfId="15883" xr:uid="{00000000-0005-0000-0000-0000D1180000}"/>
    <cellStyle name="Normal 2 3 4 2 4 2 3 2 2" xfId="46214" xr:uid="{00000000-0005-0000-0000-0000D2180000}"/>
    <cellStyle name="Normal 2 3 4 2 4 2 3 2 3" xfId="30981" xr:uid="{00000000-0005-0000-0000-0000D3180000}"/>
    <cellStyle name="Normal 2 3 4 2 4 2 3 3" xfId="10863" xr:uid="{00000000-0005-0000-0000-0000D4180000}"/>
    <cellStyle name="Normal 2 3 4 2 4 2 3 3 2" xfId="41197" xr:uid="{00000000-0005-0000-0000-0000D5180000}"/>
    <cellStyle name="Normal 2 3 4 2 4 2 3 3 3" xfId="25964" xr:uid="{00000000-0005-0000-0000-0000D6180000}"/>
    <cellStyle name="Normal 2 3 4 2 4 2 3 4" xfId="36184" xr:uid="{00000000-0005-0000-0000-0000D7180000}"/>
    <cellStyle name="Normal 2 3 4 2 4 2 3 5" xfId="20951" xr:uid="{00000000-0005-0000-0000-0000D8180000}"/>
    <cellStyle name="Normal 2 3 4 2 4 2 4" xfId="12541" xr:uid="{00000000-0005-0000-0000-0000D9180000}"/>
    <cellStyle name="Normal 2 3 4 2 4 2 4 2" xfId="42872" xr:uid="{00000000-0005-0000-0000-0000DA180000}"/>
    <cellStyle name="Normal 2 3 4 2 4 2 4 3" xfId="27639" xr:uid="{00000000-0005-0000-0000-0000DB180000}"/>
    <cellStyle name="Normal 2 3 4 2 4 2 5" xfId="7520" xr:uid="{00000000-0005-0000-0000-0000DC180000}"/>
    <cellStyle name="Normal 2 3 4 2 4 2 5 2" xfId="37855" xr:uid="{00000000-0005-0000-0000-0000DD180000}"/>
    <cellStyle name="Normal 2 3 4 2 4 2 5 3" xfId="22622" xr:uid="{00000000-0005-0000-0000-0000DE180000}"/>
    <cellStyle name="Normal 2 3 4 2 4 2 6" xfId="32843" xr:uid="{00000000-0005-0000-0000-0000DF180000}"/>
    <cellStyle name="Normal 2 3 4 2 4 2 7" xfId="17609" xr:uid="{00000000-0005-0000-0000-0000E0180000}"/>
    <cellStyle name="Normal 2 3 4 2 4 3" xfId="3302" xr:uid="{00000000-0005-0000-0000-0000E1180000}"/>
    <cellStyle name="Normal 2 3 4 2 4 3 2" xfId="13376" xr:uid="{00000000-0005-0000-0000-0000E2180000}"/>
    <cellStyle name="Normal 2 3 4 2 4 3 2 2" xfId="43707" xr:uid="{00000000-0005-0000-0000-0000E3180000}"/>
    <cellStyle name="Normal 2 3 4 2 4 3 2 3" xfId="28474" xr:uid="{00000000-0005-0000-0000-0000E4180000}"/>
    <cellStyle name="Normal 2 3 4 2 4 3 3" xfId="8356" xr:uid="{00000000-0005-0000-0000-0000E5180000}"/>
    <cellStyle name="Normal 2 3 4 2 4 3 3 2" xfId="38690" xr:uid="{00000000-0005-0000-0000-0000E6180000}"/>
    <cellStyle name="Normal 2 3 4 2 4 3 3 3" xfId="23457" xr:uid="{00000000-0005-0000-0000-0000E7180000}"/>
    <cellStyle name="Normal 2 3 4 2 4 3 4" xfId="33677" xr:uid="{00000000-0005-0000-0000-0000E8180000}"/>
    <cellStyle name="Normal 2 3 4 2 4 3 5" xfId="18444" xr:uid="{00000000-0005-0000-0000-0000E9180000}"/>
    <cellStyle name="Normal 2 3 4 2 4 4" xfId="4995" xr:uid="{00000000-0005-0000-0000-0000EA180000}"/>
    <cellStyle name="Normal 2 3 4 2 4 4 2" xfId="15047" xr:uid="{00000000-0005-0000-0000-0000EB180000}"/>
    <cellStyle name="Normal 2 3 4 2 4 4 2 2" xfId="45378" xr:uid="{00000000-0005-0000-0000-0000EC180000}"/>
    <cellStyle name="Normal 2 3 4 2 4 4 2 3" xfId="30145" xr:uid="{00000000-0005-0000-0000-0000ED180000}"/>
    <cellStyle name="Normal 2 3 4 2 4 4 3" xfId="10027" xr:uid="{00000000-0005-0000-0000-0000EE180000}"/>
    <cellStyle name="Normal 2 3 4 2 4 4 3 2" xfId="40361" xr:uid="{00000000-0005-0000-0000-0000EF180000}"/>
    <cellStyle name="Normal 2 3 4 2 4 4 3 3" xfId="25128" xr:uid="{00000000-0005-0000-0000-0000F0180000}"/>
    <cellStyle name="Normal 2 3 4 2 4 4 4" xfId="35348" xr:uid="{00000000-0005-0000-0000-0000F1180000}"/>
    <cellStyle name="Normal 2 3 4 2 4 4 5" xfId="20115" xr:uid="{00000000-0005-0000-0000-0000F2180000}"/>
    <cellStyle name="Normal 2 3 4 2 4 5" xfId="11705" xr:uid="{00000000-0005-0000-0000-0000F3180000}"/>
    <cellStyle name="Normal 2 3 4 2 4 5 2" xfId="42036" xr:uid="{00000000-0005-0000-0000-0000F4180000}"/>
    <cellStyle name="Normal 2 3 4 2 4 5 3" xfId="26803" xr:uid="{00000000-0005-0000-0000-0000F5180000}"/>
    <cellStyle name="Normal 2 3 4 2 4 6" xfId="6684" xr:uid="{00000000-0005-0000-0000-0000F6180000}"/>
    <cellStyle name="Normal 2 3 4 2 4 6 2" xfId="37019" xr:uid="{00000000-0005-0000-0000-0000F7180000}"/>
    <cellStyle name="Normal 2 3 4 2 4 6 3" xfId="21786" xr:uid="{00000000-0005-0000-0000-0000F8180000}"/>
    <cellStyle name="Normal 2 3 4 2 4 7" xfId="32007" xr:uid="{00000000-0005-0000-0000-0000F9180000}"/>
    <cellStyle name="Normal 2 3 4 2 4 8" xfId="16773" xr:uid="{00000000-0005-0000-0000-0000FA180000}"/>
    <cellStyle name="Normal 2 3 4 2 5" xfId="2031" xr:uid="{00000000-0005-0000-0000-0000FB180000}"/>
    <cellStyle name="Normal 2 3 4 2 5 2" xfId="3721" xr:uid="{00000000-0005-0000-0000-0000FC180000}"/>
    <cellStyle name="Normal 2 3 4 2 5 2 2" xfId="13794" xr:uid="{00000000-0005-0000-0000-0000FD180000}"/>
    <cellStyle name="Normal 2 3 4 2 5 2 2 2" xfId="44125" xr:uid="{00000000-0005-0000-0000-0000FE180000}"/>
    <cellStyle name="Normal 2 3 4 2 5 2 2 3" xfId="28892" xr:uid="{00000000-0005-0000-0000-0000FF180000}"/>
    <cellStyle name="Normal 2 3 4 2 5 2 3" xfId="8774" xr:uid="{00000000-0005-0000-0000-000000190000}"/>
    <cellStyle name="Normal 2 3 4 2 5 2 3 2" xfId="39108" xr:uid="{00000000-0005-0000-0000-000001190000}"/>
    <cellStyle name="Normal 2 3 4 2 5 2 3 3" xfId="23875" xr:uid="{00000000-0005-0000-0000-000002190000}"/>
    <cellStyle name="Normal 2 3 4 2 5 2 4" xfId="34095" xr:uid="{00000000-0005-0000-0000-000003190000}"/>
    <cellStyle name="Normal 2 3 4 2 5 2 5" xfId="18862" xr:uid="{00000000-0005-0000-0000-000004190000}"/>
    <cellStyle name="Normal 2 3 4 2 5 3" xfId="5413" xr:uid="{00000000-0005-0000-0000-000005190000}"/>
    <cellStyle name="Normal 2 3 4 2 5 3 2" xfId="15465" xr:uid="{00000000-0005-0000-0000-000006190000}"/>
    <cellStyle name="Normal 2 3 4 2 5 3 2 2" xfId="45796" xr:uid="{00000000-0005-0000-0000-000007190000}"/>
    <cellStyle name="Normal 2 3 4 2 5 3 2 3" xfId="30563" xr:uid="{00000000-0005-0000-0000-000008190000}"/>
    <cellStyle name="Normal 2 3 4 2 5 3 3" xfId="10445" xr:uid="{00000000-0005-0000-0000-000009190000}"/>
    <cellStyle name="Normal 2 3 4 2 5 3 3 2" xfId="40779" xr:uid="{00000000-0005-0000-0000-00000A190000}"/>
    <cellStyle name="Normal 2 3 4 2 5 3 3 3" xfId="25546" xr:uid="{00000000-0005-0000-0000-00000B190000}"/>
    <cellStyle name="Normal 2 3 4 2 5 3 4" xfId="35766" xr:uid="{00000000-0005-0000-0000-00000C190000}"/>
    <cellStyle name="Normal 2 3 4 2 5 3 5" xfId="20533" xr:uid="{00000000-0005-0000-0000-00000D190000}"/>
    <cellStyle name="Normal 2 3 4 2 5 4" xfId="12123" xr:uid="{00000000-0005-0000-0000-00000E190000}"/>
    <cellStyle name="Normal 2 3 4 2 5 4 2" xfId="42454" xr:uid="{00000000-0005-0000-0000-00000F190000}"/>
    <cellStyle name="Normal 2 3 4 2 5 4 3" xfId="27221" xr:uid="{00000000-0005-0000-0000-000010190000}"/>
    <cellStyle name="Normal 2 3 4 2 5 5" xfId="7102" xr:uid="{00000000-0005-0000-0000-000011190000}"/>
    <cellStyle name="Normal 2 3 4 2 5 5 2" xfId="37437" xr:uid="{00000000-0005-0000-0000-000012190000}"/>
    <cellStyle name="Normal 2 3 4 2 5 5 3" xfId="22204" xr:uid="{00000000-0005-0000-0000-000013190000}"/>
    <cellStyle name="Normal 2 3 4 2 5 6" xfId="32425" xr:uid="{00000000-0005-0000-0000-000014190000}"/>
    <cellStyle name="Normal 2 3 4 2 5 7" xfId="17191" xr:uid="{00000000-0005-0000-0000-000015190000}"/>
    <cellStyle name="Normal 2 3 4 2 6" xfId="2884" xr:uid="{00000000-0005-0000-0000-000016190000}"/>
    <cellStyle name="Normal 2 3 4 2 6 2" xfId="12958" xr:uid="{00000000-0005-0000-0000-000017190000}"/>
    <cellStyle name="Normal 2 3 4 2 6 2 2" xfId="43289" xr:uid="{00000000-0005-0000-0000-000018190000}"/>
    <cellStyle name="Normal 2 3 4 2 6 2 3" xfId="28056" xr:uid="{00000000-0005-0000-0000-000019190000}"/>
    <cellStyle name="Normal 2 3 4 2 6 3" xfId="7938" xr:uid="{00000000-0005-0000-0000-00001A190000}"/>
    <cellStyle name="Normal 2 3 4 2 6 3 2" xfId="38272" xr:uid="{00000000-0005-0000-0000-00001B190000}"/>
    <cellStyle name="Normal 2 3 4 2 6 3 3" xfId="23039" xr:uid="{00000000-0005-0000-0000-00001C190000}"/>
    <cellStyle name="Normal 2 3 4 2 6 4" xfId="33259" xr:uid="{00000000-0005-0000-0000-00001D190000}"/>
    <cellStyle name="Normal 2 3 4 2 6 5" xfId="18026" xr:uid="{00000000-0005-0000-0000-00001E190000}"/>
    <cellStyle name="Normal 2 3 4 2 7" xfId="4577" xr:uid="{00000000-0005-0000-0000-00001F190000}"/>
    <cellStyle name="Normal 2 3 4 2 7 2" xfId="14629" xr:uid="{00000000-0005-0000-0000-000020190000}"/>
    <cellStyle name="Normal 2 3 4 2 7 2 2" xfId="44960" xr:uid="{00000000-0005-0000-0000-000021190000}"/>
    <cellStyle name="Normal 2 3 4 2 7 2 3" xfId="29727" xr:uid="{00000000-0005-0000-0000-000022190000}"/>
    <cellStyle name="Normal 2 3 4 2 7 3" xfId="9609" xr:uid="{00000000-0005-0000-0000-000023190000}"/>
    <cellStyle name="Normal 2 3 4 2 7 3 2" xfId="39943" xr:uid="{00000000-0005-0000-0000-000024190000}"/>
    <cellStyle name="Normal 2 3 4 2 7 3 3" xfId="24710" xr:uid="{00000000-0005-0000-0000-000025190000}"/>
    <cellStyle name="Normal 2 3 4 2 7 4" xfId="34930" xr:uid="{00000000-0005-0000-0000-000026190000}"/>
    <cellStyle name="Normal 2 3 4 2 7 5" xfId="19697" xr:uid="{00000000-0005-0000-0000-000027190000}"/>
    <cellStyle name="Normal 2 3 4 2 8" xfId="11287" xr:uid="{00000000-0005-0000-0000-000028190000}"/>
    <cellStyle name="Normal 2 3 4 2 8 2" xfId="41618" xr:uid="{00000000-0005-0000-0000-000029190000}"/>
    <cellStyle name="Normal 2 3 4 2 8 3" xfId="26385" xr:uid="{00000000-0005-0000-0000-00002A190000}"/>
    <cellStyle name="Normal 2 3 4 2 9" xfId="6266" xr:uid="{00000000-0005-0000-0000-00002B190000}"/>
    <cellStyle name="Normal 2 3 4 2 9 2" xfId="36601" xr:uid="{00000000-0005-0000-0000-00002C190000}"/>
    <cellStyle name="Normal 2 3 4 2 9 3" xfId="21368" xr:uid="{00000000-0005-0000-0000-00002D190000}"/>
    <cellStyle name="Normal 2 3 4 3" xfId="1230" xr:uid="{00000000-0005-0000-0000-00002E190000}"/>
    <cellStyle name="Normal 2 3 4 3 10" xfId="16407" xr:uid="{00000000-0005-0000-0000-00002F190000}"/>
    <cellStyle name="Normal 2 3 4 3 2" xfId="1449" xr:uid="{00000000-0005-0000-0000-000030190000}"/>
    <cellStyle name="Normal 2 3 4 3 2 2" xfId="1870" xr:uid="{00000000-0005-0000-0000-000031190000}"/>
    <cellStyle name="Normal 2 3 4 3 2 2 2" xfId="2709" xr:uid="{00000000-0005-0000-0000-000032190000}"/>
    <cellStyle name="Normal 2 3 4 3 2 2 2 2" xfId="4399" xr:uid="{00000000-0005-0000-0000-000033190000}"/>
    <cellStyle name="Normal 2 3 4 3 2 2 2 2 2" xfId="14472" xr:uid="{00000000-0005-0000-0000-000034190000}"/>
    <cellStyle name="Normal 2 3 4 3 2 2 2 2 2 2" xfId="44803" xr:uid="{00000000-0005-0000-0000-000035190000}"/>
    <cellStyle name="Normal 2 3 4 3 2 2 2 2 2 3" xfId="29570" xr:uid="{00000000-0005-0000-0000-000036190000}"/>
    <cellStyle name="Normal 2 3 4 3 2 2 2 2 3" xfId="9452" xr:uid="{00000000-0005-0000-0000-000037190000}"/>
    <cellStyle name="Normal 2 3 4 3 2 2 2 2 3 2" xfId="39786" xr:uid="{00000000-0005-0000-0000-000038190000}"/>
    <cellStyle name="Normal 2 3 4 3 2 2 2 2 3 3" xfId="24553" xr:uid="{00000000-0005-0000-0000-000039190000}"/>
    <cellStyle name="Normal 2 3 4 3 2 2 2 2 4" xfId="34773" xr:uid="{00000000-0005-0000-0000-00003A190000}"/>
    <cellStyle name="Normal 2 3 4 3 2 2 2 2 5" xfId="19540" xr:uid="{00000000-0005-0000-0000-00003B190000}"/>
    <cellStyle name="Normal 2 3 4 3 2 2 2 3" xfId="6091" xr:uid="{00000000-0005-0000-0000-00003C190000}"/>
    <cellStyle name="Normal 2 3 4 3 2 2 2 3 2" xfId="16143" xr:uid="{00000000-0005-0000-0000-00003D190000}"/>
    <cellStyle name="Normal 2 3 4 3 2 2 2 3 2 2" xfId="46474" xr:uid="{00000000-0005-0000-0000-00003E190000}"/>
    <cellStyle name="Normal 2 3 4 3 2 2 2 3 2 3" xfId="31241" xr:uid="{00000000-0005-0000-0000-00003F190000}"/>
    <cellStyle name="Normal 2 3 4 3 2 2 2 3 3" xfId="11123" xr:uid="{00000000-0005-0000-0000-000040190000}"/>
    <cellStyle name="Normal 2 3 4 3 2 2 2 3 3 2" xfId="41457" xr:uid="{00000000-0005-0000-0000-000041190000}"/>
    <cellStyle name="Normal 2 3 4 3 2 2 2 3 3 3" xfId="26224" xr:uid="{00000000-0005-0000-0000-000042190000}"/>
    <cellStyle name="Normal 2 3 4 3 2 2 2 3 4" xfId="36444" xr:uid="{00000000-0005-0000-0000-000043190000}"/>
    <cellStyle name="Normal 2 3 4 3 2 2 2 3 5" xfId="21211" xr:uid="{00000000-0005-0000-0000-000044190000}"/>
    <cellStyle name="Normal 2 3 4 3 2 2 2 4" xfId="12801" xr:uid="{00000000-0005-0000-0000-000045190000}"/>
    <cellStyle name="Normal 2 3 4 3 2 2 2 4 2" xfId="43132" xr:uid="{00000000-0005-0000-0000-000046190000}"/>
    <cellStyle name="Normal 2 3 4 3 2 2 2 4 3" xfId="27899" xr:uid="{00000000-0005-0000-0000-000047190000}"/>
    <cellStyle name="Normal 2 3 4 3 2 2 2 5" xfId="7780" xr:uid="{00000000-0005-0000-0000-000048190000}"/>
    <cellStyle name="Normal 2 3 4 3 2 2 2 5 2" xfId="38115" xr:uid="{00000000-0005-0000-0000-000049190000}"/>
    <cellStyle name="Normal 2 3 4 3 2 2 2 5 3" xfId="22882" xr:uid="{00000000-0005-0000-0000-00004A190000}"/>
    <cellStyle name="Normal 2 3 4 3 2 2 2 6" xfId="33103" xr:uid="{00000000-0005-0000-0000-00004B190000}"/>
    <cellStyle name="Normal 2 3 4 3 2 2 2 7" xfId="17869" xr:uid="{00000000-0005-0000-0000-00004C190000}"/>
    <cellStyle name="Normal 2 3 4 3 2 2 3" xfId="3562" xr:uid="{00000000-0005-0000-0000-00004D190000}"/>
    <cellStyle name="Normal 2 3 4 3 2 2 3 2" xfId="13636" xr:uid="{00000000-0005-0000-0000-00004E190000}"/>
    <cellStyle name="Normal 2 3 4 3 2 2 3 2 2" xfId="43967" xr:uid="{00000000-0005-0000-0000-00004F190000}"/>
    <cellStyle name="Normal 2 3 4 3 2 2 3 2 3" xfId="28734" xr:uid="{00000000-0005-0000-0000-000050190000}"/>
    <cellStyle name="Normal 2 3 4 3 2 2 3 3" xfId="8616" xr:uid="{00000000-0005-0000-0000-000051190000}"/>
    <cellStyle name="Normal 2 3 4 3 2 2 3 3 2" xfId="38950" xr:uid="{00000000-0005-0000-0000-000052190000}"/>
    <cellStyle name="Normal 2 3 4 3 2 2 3 3 3" xfId="23717" xr:uid="{00000000-0005-0000-0000-000053190000}"/>
    <cellStyle name="Normal 2 3 4 3 2 2 3 4" xfId="33937" xr:uid="{00000000-0005-0000-0000-000054190000}"/>
    <cellStyle name="Normal 2 3 4 3 2 2 3 5" xfId="18704" xr:uid="{00000000-0005-0000-0000-000055190000}"/>
    <cellStyle name="Normal 2 3 4 3 2 2 4" xfId="5255" xr:uid="{00000000-0005-0000-0000-000056190000}"/>
    <cellStyle name="Normal 2 3 4 3 2 2 4 2" xfId="15307" xr:uid="{00000000-0005-0000-0000-000057190000}"/>
    <cellStyle name="Normal 2 3 4 3 2 2 4 2 2" xfId="45638" xr:uid="{00000000-0005-0000-0000-000058190000}"/>
    <cellStyle name="Normal 2 3 4 3 2 2 4 2 3" xfId="30405" xr:uid="{00000000-0005-0000-0000-000059190000}"/>
    <cellStyle name="Normal 2 3 4 3 2 2 4 3" xfId="10287" xr:uid="{00000000-0005-0000-0000-00005A190000}"/>
    <cellStyle name="Normal 2 3 4 3 2 2 4 3 2" xfId="40621" xr:uid="{00000000-0005-0000-0000-00005B190000}"/>
    <cellStyle name="Normal 2 3 4 3 2 2 4 3 3" xfId="25388" xr:uid="{00000000-0005-0000-0000-00005C190000}"/>
    <cellStyle name="Normal 2 3 4 3 2 2 4 4" xfId="35608" xr:uid="{00000000-0005-0000-0000-00005D190000}"/>
    <cellStyle name="Normal 2 3 4 3 2 2 4 5" xfId="20375" xr:uid="{00000000-0005-0000-0000-00005E190000}"/>
    <cellStyle name="Normal 2 3 4 3 2 2 5" xfId="11965" xr:uid="{00000000-0005-0000-0000-00005F190000}"/>
    <cellStyle name="Normal 2 3 4 3 2 2 5 2" xfId="42296" xr:uid="{00000000-0005-0000-0000-000060190000}"/>
    <cellStyle name="Normal 2 3 4 3 2 2 5 3" xfId="27063" xr:uid="{00000000-0005-0000-0000-000061190000}"/>
    <cellStyle name="Normal 2 3 4 3 2 2 6" xfId="6944" xr:uid="{00000000-0005-0000-0000-000062190000}"/>
    <cellStyle name="Normal 2 3 4 3 2 2 6 2" xfId="37279" xr:uid="{00000000-0005-0000-0000-000063190000}"/>
    <cellStyle name="Normal 2 3 4 3 2 2 6 3" xfId="22046" xr:uid="{00000000-0005-0000-0000-000064190000}"/>
    <cellStyle name="Normal 2 3 4 3 2 2 7" xfId="32267" xr:uid="{00000000-0005-0000-0000-000065190000}"/>
    <cellStyle name="Normal 2 3 4 3 2 2 8" xfId="17033" xr:uid="{00000000-0005-0000-0000-000066190000}"/>
    <cellStyle name="Normal 2 3 4 3 2 3" xfId="2291" xr:uid="{00000000-0005-0000-0000-000067190000}"/>
    <cellStyle name="Normal 2 3 4 3 2 3 2" xfId="3981" xr:uid="{00000000-0005-0000-0000-000068190000}"/>
    <cellStyle name="Normal 2 3 4 3 2 3 2 2" xfId="14054" xr:uid="{00000000-0005-0000-0000-000069190000}"/>
    <cellStyle name="Normal 2 3 4 3 2 3 2 2 2" xfId="44385" xr:uid="{00000000-0005-0000-0000-00006A190000}"/>
    <cellStyle name="Normal 2 3 4 3 2 3 2 2 3" xfId="29152" xr:uid="{00000000-0005-0000-0000-00006B190000}"/>
    <cellStyle name="Normal 2 3 4 3 2 3 2 3" xfId="9034" xr:uid="{00000000-0005-0000-0000-00006C190000}"/>
    <cellStyle name="Normal 2 3 4 3 2 3 2 3 2" xfId="39368" xr:uid="{00000000-0005-0000-0000-00006D190000}"/>
    <cellStyle name="Normal 2 3 4 3 2 3 2 3 3" xfId="24135" xr:uid="{00000000-0005-0000-0000-00006E190000}"/>
    <cellStyle name="Normal 2 3 4 3 2 3 2 4" xfId="34355" xr:uid="{00000000-0005-0000-0000-00006F190000}"/>
    <cellStyle name="Normal 2 3 4 3 2 3 2 5" xfId="19122" xr:uid="{00000000-0005-0000-0000-000070190000}"/>
    <cellStyle name="Normal 2 3 4 3 2 3 3" xfId="5673" xr:uid="{00000000-0005-0000-0000-000071190000}"/>
    <cellStyle name="Normal 2 3 4 3 2 3 3 2" xfId="15725" xr:uid="{00000000-0005-0000-0000-000072190000}"/>
    <cellStyle name="Normal 2 3 4 3 2 3 3 2 2" xfId="46056" xr:uid="{00000000-0005-0000-0000-000073190000}"/>
    <cellStyle name="Normal 2 3 4 3 2 3 3 2 3" xfId="30823" xr:uid="{00000000-0005-0000-0000-000074190000}"/>
    <cellStyle name="Normal 2 3 4 3 2 3 3 3" xfId="10705" xr:uid="{00000000-0005-0000-0000-000075190000}"/>
    <cellStyle name="Normal 2 3 4 3 2 3 3 3 2" xfId="41039" xr:uid="{00000000-0005-0000-0000-000076190000}"/>
    <cellStyle name="Normal 2 3 4 3 2 3 3 3 3" xfId="25806" xr:uid="{00000000-0005-0000-0000-000077190000}"/>
    <cellStyle name="Normal 2 3 4 3 2 3 3 4" xfId="36026" xr:uid="{00000000-0005-0000-0000-000078190000}"/>
    <cellStyle name="Normal 2 3 4 3 2 3 3 5" xfId="20793" xr:uid="{00000000-0005-0000-0000-000079190000}"/>
    <cellStyle name="Normal 2 3 4 3 2 3 4" xfId="12383" xr:uid="{00000000-0005-0000-0000-00007A190000}"/>
    <cellStyle name="Normal 2 3 4 3 2 3 4 2" xfId="42714" xr:uid="{00000000-0005-0000-0000-00007B190000}"/>
    <cellStyle name="Normal 2 3 4 3 2 3 4 3" xfId="27481" xr:uid="{00000000-0005-0000-0000-00007C190000}"/>
    <cellStyle name="Normal 2 3 4 3 2 3 5" xfId="7362" xr:uid="{00000000-0005-0000-0000-00007D190000}"/>
    <cellStyle name="Normal 2 3 4 3 2 3 5 2" xfId="37697" xr:uid="{00000000-0005-0000-0000-00007E190000}"/>
    <cellStyle name="Normal 2 3 4 3 2 3 5 3" xfId="22464" xr:uid="{00000000-0005-0000-0000-00007F190000}"/>
    <cellStyle name="Normal 2 3 4 3 2 3 6" xfId="32685" xr:uid="{00000000-0005-0000-0000-000080190000}"/>
    <cellStyle name="Normal 2 3 4 3 2 3 7" xfId="17451" xr:uid="{00000000-0005-0000-0000-000081190000}"/>
    <cellStyle name="Normal 2 3 4 3 2 4" xfId="3144" xr:uid="{00000000-0005-0000-0000-000082190000}"/>
    <cellStyle name="Normal 2 3 4 3 2 4 2" xfId="13218" xr:uid="{00000000-0005-0000-0000-000083190000}"/>
    <cellStyle name="Normal 2 3 4 3 2 4 2 2" xfId="43549" xr:uid="{00000000-0005-0000-0000-000084190000}"/>
    <cellStyle name="Normal 2 3 4 3 2 4 2 3" xfId="28316" xr:uid="{00000000-0005-0000-0000-000085190000}"/>
    <cellStyle name="Normal 2 3 4 3 2 4 3" xfId="8198" xr:uid="{00000000-0005-0000-0000-000086190000}"/>
    <cellStyle name="Normal 2 3 4 3 2 4 3 2" xfId="38532" xr:uid="{00000000-0005-0000-0000-000087190000}"/>
    <cellStyle name="Normal 2 3 4 3 2 4 3 3" xfId="23299" xr:uid="{00000000-0005-0000-0000-000088190000}"/>
    <cellStyle name="Normal 2 3 4 3 2 4 4" xfId="33519" xr:uid="{00000000-0005-0000-0000-000089190000}"/>
    <cellStyle name="Normal 2 3 4 3 2 4 5" xfId="18286" xr:uid="{00000000-0005-0000-0000-00008A190000}"/>
    <cellStyle name="Normal 2 3 4 3 2 5" xfId="4837" xr:uid="{00000000-0005-0000-0000-00008B190000}"/>
    <cellStyle name="Normal 2 3 4 3 2 5 2" xfId="14889" xr:uid="{00000000-0005-0000-0000-00008C190000}"/>
    <cellStyle name="Normal 2 3 4 3 2 5 2 2" xfId="45220" xr:uid="{00000000-0005-0000-0000-00008D190000}"/>
    <cellStyle name="Normal 2 3 4 3 2 5 2 3" xfId="29987" xr:uid="{00000000-0005-0000-0000-00008E190000}"/>
    <cellStyle name="Normal 2 3 4 3 2 5 3" xfId="9869" xr:uid="{00000000-0005-0000-0000-00008F190000}"/>
    <cellStyle name="Normal 2 3 4 3 2 5 3 2" xfId="40203" xr:uid="{00000000-0005-0000-0000-000090190000}"/>
    <cellStyle name="Normal 2 3 4 3 2 5 3 3" xfId="24970" xr:uid="{00000000-0005-0000-0000-000091190000}"/>
    <cellStyle name="Normal 2 3 4 3 2 5 4" xfId="35190" xr:uid="{00000000-0005-0000-0000-000092190000}"/>
    <cellStyle name="Normal 2 3 4 3 2 5 5" xfId="19957" xr:uid="{00000000-0005-0000-0000-000093190000}"/>
    <cellStyle name="Normal 2 3 4 3 2 6" xfId="11547" xr:uid="{00000000-0005-0000-0000-000094190000}"/>
    <cellStyle name="Normal 2 3 4 3 2 6 2" xfId="41878" xr:uid="{00000000-0005-0000-0000-000095190000}"/>
    <cellStyle name="Normal 2 3 4 3 2 6 3" xfId="26645" xr:uid="{00000000-0005-0000-0000-000096190000}"/>
    <cellStyle name="Normal 2 3 4 3 2 7" xfId="6526" xr:uid="{00000000-0005-0000-0000-000097190000}"/>
    <cellStyle name="Normal 2 3 4 3 2 7 2" xfId="36861" xr:uid="{00000000-0005-0000-0000-000098190000}"/>
    <cellStyle name="Normal 2 3 4 3 2 7 3" xfId="21628" xr:uid="{00000000-0005-0000-0000-000099190000}"/>
    <cellStyle name="Normal 2 3 4 3 2 8" xfId="31849" xr:uid="{00000000-0005-0000-0000-00009A190000}"/>
    <cellStyle name="Normal 2 3 4 3 2 9" xfId="16615" xr:uid="{00000000-0005-0000-0000-00009B190000}"/>
    <cellStyle name="Normal 2 3 4 3 3" xfId="1662" xr:uid="{00000000-0005-0000-0000-00009C190000}"/>
    <cellStyle name="Normal 2 3 4 3 3 2" xfId="2501" xr:uid="{00000000-0005-0000-0000-00009D190000}"/>
    <cellStyle name="Normal 2 3 4 3 3 2 2" xfId="4191" xr:uid="{00000000-0005-0000-0000-00009E190000}"/>
    <cellStyle name="Normal 2 3 4 3 3 2 2 2" xfId="14264" xr:uid="{00000000-0005-0000-0000-00009F190000}"/>
    <cellStyle name="Normal 2 3 4 3 3 2 2 2 2" xfId="44595" xr:uid="{00000000-0005-0000-0000-0000A0190000}"/>
    <cellStyle name="Normal 2 3 4 3 3 2 2 2 3" xfId="29362" xr:uid="{00000000-0005-0000-0000-0000A1190000}"/>
    <cellStyle name="Normal 2 3 4 3 3 2 2 3" xfId="9244" xr:uid="{00000000-0005-0000-0000-0000A2190000}"/>
    <cellStyle name="Normal 2 3 4 3 3 2 2 3 2" xfId="39578" xr:uid="{00000000-0005-0000-0000-0000A3190000}"/>
    <cellStyle name="Normal 2 3 4 3 3 2 2 3 3" xfId="24345" xr:uid="{00000000-0005-0000-0000-0000A4190000}"/>
    <cellStyle name="Normal 2 3 4 3 3 2 2 4" xfId="34565" xr:uid="{00000000-0005-0000-0000-0000A5190000}"/>
    <cellStyle name="Normal 2 3 4 3 3 2 2 5" xfId="19332" xr:uid="{00000000-0005-0000-0000-0000A6190000}"/>
    <cellStyle name="Normal 2 3 4 3 3 2 3" xfId="5883" xr:uid="{00000000-0005-0000-0000-0000A7190000}"/>
    <cellStyle name="Normal 2 3 4 3 3 2 3 2" xfId="15935" xr:uid="{00000000-0005-0000-0000-0000A8190000}"/>
    <cellStyle name="Normal 2 3 4 3 3 2 3 2 2" xfId="46266" xr:uid="{00000000-0005-0000-0000-0000A9190000}"/>
    <cellStyle name="Normal 2 3 4 3 3 2 3 2 3" xfId="31033" xr:uid="{00000000-0005-0000-0000-0000AA190000}"/>
    <cellStyle name="Normal 2 3 4 3 3 2 3 3" xfId="10915" xr:uid="{00000000-0005-0000-0000-0000AB190000}"/>
    <cellStyle name="Normal 2 3 4 3 3 2 3 3 2" xfId="41249" xr:uid="{00000000-0005-0000-0000-0000AC190000}"/>
    <cellStyle name="Normal 2 3 4 3 3 2 3 3 3" xfId="26016" xr:uid="{00000000-0005-0000-0000-0000AD190000}"/>
    <cellStyle name="Normal 2 3 4 3 3 2 3 4" xfId="36236" xr:uid="{00000000-0005-0000-0000-0000AE190000}"/>
    <cellStyle name="Normal 2 3 4 3 3 2 3 5" xfId="21003" xr:uid="{00000000-0005-0000-0000-0000AF190000}"/>
    <cellStyle name="Normal 2 3 4 3 3 2 4" xfId="12593" xr:uid="{00000000-0005-0000-0000-0000B0190000}"/>
    <cellStyle name="Normal 2 3 4 3 3 2 4 2" xfId="42924" xr:uid="{00000000-0005-0000-0000-0000B1190000}"/>
    <cellStyle name="Normal 2 3 4 3 3 2 4 3" xfId="27691" xr:uid="{00000000-0005-0000-0000-0000B2190000}"/>
    <cellStyle name="Normal 2 3 4 3 3 2 5" xfId="7572" xr:uid="{00000000-0005-0000-0000-0000B3190000}"/>
    <cellStyle name="Normal 2 3 4 3 3 2 5 2" xfId="37907" xr:uid="{00000000-0005-0000-0000-0000B4190000}"/>
    <cellStyle name="Normal 2 3 4 3 3 2 5 3" xfId="22674" xr:uid="{00000000-0005-0000-0000-0000B5190000}"/>
    <cellStyle name="Normal 2 3 4 3 3 2 6" xfId="32895" xr:uid="{00000000-0005-0000-0000-0000B6190000}"/>
    <cellStyle name="Normal 2 3 4 3 3 2 7" xfId="17661" xr:uid="{00000000-0005-0000-0000-0000B7190000}"/>
    <cellStyle name="Normal 2 3 4 3 3 3" xfId="3354" xr:uid="{00000000-0005-0000-0000-0000B8190000}"/>
    <cellStyle name="Normal 2 3 4 3 3 3 2" xfId="13428" xr:uid="{00000000-0005-0000-0000-0000B9190000}"/>
    <cellStyle name="Normal 2 3 4 3 3 3 2 2" xfId="43759" xr:uid="{00000000-0005-0000-0000-0000BA190000}"/>
    <cellStyle name="Normal 2 3 4 3 3 3 2 3" xfId="28526" xr:uid="{00000000-0005-0000-0000-0000BB190000}"/>
    <cellStyle name="Normal 2 3 4 3 3 3 3" xfId="8408" xr:uid="{00000000-0005-0000-0000-0000BC190000}"/>
    <cellStyle name="Normal 2 3 4 3 3 3 3 2" xfId="38742" xr:uid="{00000000-0005-0000-0000-0000BD190000}"/>
    <cellStyle name="Normal 2 3 4 3 3 3 3 3" xfId="23509" xr:uid="{00000000-0005-0000-0000-0000BE190000}"/>
    <cellStyle name="Normal 2 3 4 3 3 3 4" xfId="33729" xr:uid="{00000000-0005-0000-0000-0000BF190000}"/>
    <cellStyle name="Normal 2 3 4 3 3 3 5" xfId="18496" xr:uid="{00000000-0005-0000-0000-0000C0190000}"/>
    <cellStyle name="Normal 2 3 4 3 3 4" xfId="5047" xr:uid="{00000000-0005-0000-0000-0000C1190000}"/>
    <cellStyle name="Normal 2 3 4 3 3 4 2" xfId="15099" xr:uid="{00000000-0005-0000-0000-0000C2190000}"/>
    <cellStyle name="Normal 2 3 4 3 3 4 2 2" xfId="45430" xr:uid="{00000000-0005-0000-0000-0000C3190000}"/>
    <cellStyle name="Normal 2 3 4 3 3 4 2 3" xfId="30197" xr:uid="{00000000-0005-0000-0000-0000C4190000}"/>
    <cellStyle name="Normal 2 3 4 3 3 4 3" xfId="10079" xr:uid="{00000000-0005-0000-0000-0000C5190000}"/>
    <cellStyle name="Normal 2 3 4 3 3 4 3 2" xfId="40413" xr:uid="{00000000-0005-0000-0000-0000C6190000}"/>
    <cellStyle name="Normal 2 3 4 3 3 4 3 3" xfId="25180" xr:uid="{00000000-0005-0000-0000-0000C7190000}"/>
    <cellStyle name="Normal 2 3 4 3 3 4 4" xfId="35400" xr:uid="{00000000-0005-0000-0000-0000C8190000}"/>
    <cellStyle name="Normal 2 3 4 3 3 4 5" xfId="20167" xr:uid="{00000000-0005-0000-0000-0000C9190000}"/>
    <cellStyle name="Normal 2 3 4 3 3 5" xfId="11757" xr:uid="{00000000-0005-0000-0000-0000CA190000}"/>
    <cellStyle name="Normal 2 3 4 3 3 5 2" xfId="42088" xr:uid="{00000000-0005-0000-0000-0000CB190000}"/>
    <cellStyle name="Normal 2 3 4 3 3 5 3" xfId="26855" xr:uid="{00000000-0005-0000-0000-0000CC190000}"/>
    <cellStyle name="Normal 2 3 4 3 3 6" xfId="6736" xr:uid="{00000000-0005-0000-0000-0000CD190000}"/>
    <cellStyle name="Normal 2 3 4 3 3 6 2" xfId="37071" xr:uid="{00000000-0005-0000-0000-0000CE190000}"/>
    <cellStyle name="Normal 2 3 4 3 3 6 3" xfId="21838" xr:uid="{00000000-0005-0000-0000-0000CF190000}"/>
    <cellStyle name="Normal 2 3 4 3 3 7" xfId="32059" xr:uid="{00000000-0005-0000-0000-0000D0190000}"/>
    <cellStyle name="Normal 2 3 4 3 3 8" xfId="16825" xr:uid="{00000000-0005-0000-0000-0000D1190000}"/>
    <cellStyle name="Normal 2 3 4 3 4" xfId="2083" xr:uid="{00000000-0005-0000-0000-0000D2190000}"/>
    <cellStyle name="Normal 2 3 4 3 4 2" xfId="3773" xr:uid="{00000000-0005-0000-0000-0000D3190000}"/>
    <cellStyle name="Normal 2 3 4 3 4 2 2" xfId="13846" xr:uid="{00000000-0005-0000-0000-0000D4190000}"/>
    <cellStyle name="Normal 2 3 4 3 4 2 2 2" xfId="44177" xr:uid="{00000000-0005-0000-0000-0000D5190000}"/>
    <cellStyle name="Normal 2 3 4 3 4 2 2 3" xfId="28944" xr:uid="{00000000-0005-0000-0000-0000D6190000}"/>
    <cellStyle name="Normal 2 3 4 3 4 2 3" xfId="8826" xr:uid="{00000000-0005-0000-0000-0000D7190000}"/>
    <cellStyle name="Normal 2 3 4 3 4 2 3 2" xfId="39160" xr:uid="{00000000-0005-0000-0000-0000D8190000}"/>
    <cellStyle name="Normal 2 3 4 3 4 2 3 3" xfId="23927" xr:uid="{00000000-0005-0000-0000-0000D9190000}"/>
    <cellStyle name="Normal 2 3 4 3 4 2 4" xfId="34147" xr:uid="{00000000-0005-0000-0000-0000DA190000}"/>
    <cellStyle name="Normal 2 3 4 3 4 2 5" xfId="18914" xr:uid="{00000000-0005-0000-0000-0000DB190000}"/>
    <cellStyle name="Normal 2 3 4 3 4 3" xfId="5465" xr:uid="{00000000-0005-0000-0000-0000DC190000}"/>
    <cellStyle name="Normal 2 3 4 3 4 3 2" xfId="15517" xr:uid="{00000000-0005-0000-0000-0000DD190000}"/>
    <cellStyle name="Normal 2 3 4 3 4 3 2 2" xfId="45848" xr:uid="{00000000-0005-0000-0000-0000DE190000}"/>
    <cellStyle name="Normal 2 3 4 3 4 3 2 3" xfId="30615" xr:uid="{00000000-0005-0000-0000-0000DF190000}"/>
    <cellStyle name="Normal 2 3 4 3 4 3 3" xfId="10497" xr:uid="{00000000-0005-0000-0000-0000E0190000}"/>
    <cellStyle name="Normal 2 3 4 3 4 3 3 2" xfId="40831" xr:uid="{00000000-0005-0000-0000-0000E1190000}"/>
    <cellStyle name="Normal 2 3 4 3 4 3 3 3" xfId="25598" xr:uid="{00000000-0005-0000-0000-0000E2190000}"/>
    <cellStyle name="Normal 2 3 4 3 4 3 4" xfId="35818" xr:uid="{00000000-0005-0000-0000-0000E3190000}"/>
    <cellStyle name="Normal 2 3 4 3 4 3 5" xfId="20585" xr:uid="{00000000-0005-0000-0000-0000E4190000}"/>
    <cellStyle name="Normal 2 3 4 3 4 4" xfId="12175" xr:uid="{00000000-0005-0000-0000-0000E5190000}"/>
    <cellStyle name="Normal 2 3 4 3 4 4 2" xfId="42506" xr:uid="{00000000-0005-0000-0000-0000E6190000}"/>
    <cellStyle name="Normal 2 3 4 3 4 4 3" xfId="27273" xr:uid="{00000000-0005-0000-0000-0000E7190000}"/>
    <cellStyle name="Normal 2 3 4 3 4 5" xfId="7154" xr:uid="{00000000-0005-0000-0000-0000E8190000}"/>
    <cellStyle name="Normal 2 3 4 3 4 5 2" xfId="37489" xr:uid="{00000000-0005-0000-0000-0000E9190000}"/>
    <cellStyle name="Normal 2 3 4 3 4 5 3" xfId="22256" xr:uid="{00000000-0005-0000-0000-0000EA190000}"/>
    <cellStyle name="Normal 2 3 4 3 4 6" xfId="32477" xr:uid="{00000000-0005-0000-0000-0000EB190000}"/>
    <cellStyle name="Normal 2 3 4 3 4 7" xfId="17243" xr:uid="{00000000-0005-0000-0000-0000EC190000}"/>
    <cellStyle name="Normal 2 3 4 3 5" xfId="2936" xr:uid="{00000000-0005-0000-0000-0000ED190000}"/>
    <cellStyle name="Normal 2 3 4 3 5 2" xfId="13010" xr:uid="{00000000-0005-0000-0000-0000EE190000}"/>
    <cellStyle name="Normal 2 3 4 3 5 2 2" xfId="43341" xr:uid="{00000000-0005-0000-0000-0000EF190000}"/>
    <cellStyle name="Normal 2 3 4 3 5 2 3" xfId="28108" xr:uid="{00000000-0005-0000-0000-0000F0190000}"/>
    <cellStyle name="Normal 2 3 4 3 5 3" xfId="7990" xr:uid="{00000000-0005-0000-0000-0000F1190000}"/>
    <cellStyle name="Normal 2 3 4 3 5 3 2" xfId="38324" xr:uid="{00000000-0005-0000-0000-0000F2190000}"/>
    <cellStyle name="Normal 2 3 4 3 5 3 3" xfId="23091" xr:uid="{00000000-0005-0000-0000-0000F3190000}"/>
    <cellStyle name="Normal 2 3 4 3 5 4" xfId="33311" xr:uid="{00000000-0005-0000-0000-0000F4190000}"/>
    <cellStyle name="Normal 2 3 4 3 5 5" xfId="18078" xr:uid="{00000000-0005-0000-0000-0000F5190000}"/>
    <cellStyle name="Normal 2 3 4 3 6" xfId="4629" xr:uid="{00000000-0005-0000-0000-0000F6190000}"/>
    <cellStyle name="Normal 2 3 4 3 6 2" xfId="14681" xr:uid="{00000000-0005-0000-0000-0000F7190000}"/>
    <cellStyle name="Normal 2 3 4 3 6 2 2" xfId="45012" xr:uid="{00000000-0005-0000-0000-0000F8190000}"/>
    <cellStyle name="Normal 2 3 4 3 6 2 3" xfId="29779" xr:uid="{00000000-0005-0000-0000-0000F9190000}"/>
    <cellStyle name="Normal 2 3 4 3 6 3" xfId="9661" xr:uid="{00000000-0005-0000-0000-0000FA190000}"/>
    <cellStyle name="Normal 2 3 4 3 6 3 2" xfId="39995" xr:uid="{00000000-0005-0000-0000-0000FB190000}"/>
    <cellStyle name="Normal 2 3 4 3 6 3 3" xfId="24762" xr:uid="{00000000-0005-0000-0000-0000FC190000}"/>
    <cellStyle name="Normal 2 3 4 3 6 4" xfId="34982" xr:uid="{00000000-0005-0000-0000-0000FD190000}"/>
    <cellStyle name="Normal 2 3 4 3 6 5" xfId="19749" xr:uid="{00000000-0005-0000-0000-0000FE190000}"/>
    <cellStyle name="Normal 2 3 4 3 7" xfId="11339" xr:uid="{00000000-0005-0000-0000-0000FF190000}"/>
    <cellStyle name="Normal 2 3 4 3 7 2" xfId="41670" xr:uid="{00000000-0005-0000-0000-0000001A0000}"/>
    <cellStyle name="Normal 2 3 4 3 7 3" xfId="26437" xr:uid="{00000000-0005-0000-0000-0000011A0000}"/>
    <cellStyle name="Normal 2 3 4 3 8" xfId="6318" xr:uid="{00000000-0005-0000-0000-0000021A0000}"/>
    <cellStyle name="Normal 2 3 4 3 8 2" xfId="36653" xr:uid="{00000000-0005-0000-0000-0000031A0000}"/>
    <cellStyle name="Normal 2 3 4 3 8 3" xfId="21420" xr:uid="{00000000-0005-0000-0000-0000041A0000}"/>
    <cellStyle name="Normal 2 3 4 3 9" xfId="31642" xr:uid="{00000000-0005-0000-0000-0000051A0000}"/>
    <cellStyle name="Normal 2 3 4 4" xfId="1343" xr:uid="{00000000-0005-0000-0000-0000061A0000}"/>
    <cellStyle name="Normal 2 3 4 4 2" xfId="1766" xr:uid="{00000000-0005-0000-0000-0000071A0000}"/>
    <cellStyle name="Normal 2 3 4 4 2 2" xfId="2605" xr:uid="{00000000-0005-0000-0000-0000081A0000}"/>
    <cellStyle name="Normal 2 3 4 4 2 2 2" xfId="4295" xr:uid="{00000000-0005-0000-0000-0000091A0000}"/>
    <cellStyle name="Normal 2 3 4 4 2 2 2 2" xfId="14368" xr:uid="{00000000-0005-0000-0000-00000A1A0000}"/>
    <cellStyle name="Normal 2 3 4 4 2 2 2 2 2" xfId="44699" xr:uid="{00000000-0005-0000-0000-00000B1A0000}"/>
    <cellStyle name="Normal 2 3 4 4 2 2 2 2 3" xfId="29466" xr:uid="{00000000-0005-0000-0000-00000C1A0000}"/>
    <cellStyle name="Normal 2 3 4 4 2 2 2 3" xfId="9348" xr:uid="{00000000-0005-0000-0000-00000D1A0000}"/>
    <cellStyle name="Normal 2 3 4 4 2 2 2 3 2" xfId="39682" xr:uid="{00000000-0005-0000-0000-00000E1A0000}"/>
    <cellStyle name="Normal 2 3 4 4 2 2 2 3 3" xfId="24449" xr:uid="{00000000-0005-0000-0000-00000F1A0000}"/>
    <cellStyle name="Normal 2 3 4 4 2 2 2 4" xfId="34669" xr:uid="{00000000-0005-0000-0000-0000101A0000}"/>
    <cellStyle name="Normal 2 3 4 4 2 2 2 5" xfId="19436" xr:uid="{00000000-0005-0000-0000-0000111A0000}"/>
    <cellStyle name="Normal 2 3 4 4 2 2 3" xfId="5987" xr:uid="{00000000-0005-0000-0000-0000121A0000}"/>
    <cellStyle name="Normal 2 3 4 4 2 2 3 2" xfId="16039" xr:uid="{00000000-0005-0000-0000-0000131A0000}"/>
    <cellStyle name="Normal 2 3 4 4 2 2 3 2 2" xfId="46370" xr:uid="{00000000-0005-0000-0000-0000141A0000}"/>
    <cellStyle name="Normal 2 3 4 4 2 2 3 2 3" xfId="31137" xr:uid="{00000000-0005-0000-0000-0000151A0000}"/>
    <cellStyle name="Normal 2 3 4 4 2 2 3 3" xfId="11019" xr:uid="{00000000-0005-0000-0000-0000161A0000}"/>
    <cellStyle name="Normal 2 3 4 4 2 2 3 3 2" xfId="41353" xr:uid="{00000000-0005-0000-0000-0000171A0000}"/>
    <cellStyle name="Normal 2 3 4 4 2 2 3 3 3" xfId="26120" xr:uid="{00000000-0005-0000-0000-0000181A0000}"/>
    <cellStyle name="Normal 2 3 4 4 2 2 3 4" xfId="36340" xr:uid="{00000000-0005-0000-0000-0000191A0000}"/>
    <cellStyle name="Normal 2 3 4 4 2 2 3 5" xfId="21107" xr:uid="{00000000-0005-0000-0000-00001A1A0000}"/>
    <cellStyle name="Normal 2 3 4 4 2 2 4" xfId="12697" xr:uid="{00000000-0005-0000-0000-00001B1A0000}"/>
    <cellStyle name="Normal 2 3 4 4 2 2 4 2" xfId="43028" xr:uid="{00000000-0005-0000-0000-00001C1A0000}"/>
    <cellStyle name="Normal 2 3 4 4 2 2 4 3" xfId="27795" xr:uid="{00000000-0005-0000-0000-00001D1A0000}"/>
    <cellStyle name="Normal 2 3 4 4 2 2 5" xfId="7676" xr:uid="{00000000-0005-0000-0000-00001E1A0000}"/>
    <cellStyle name="Normal 2 3 4 4 2 2 5 2" xfId="38011" xr:uid="{00000000-0005-0000-0000-00001F1A0000}"/>
    <cellStyle name="Normal 2 3 4 4 2 2 5 3" xfId="22778" xr:uid="{00000000-0005-0000-0000-0000201A0000}"/>
    <cellStyle name="Normal 2 3 4 4 2 2 6" xfId="32999" xr:uid="{00000000-0005-0000-0000-0000211A0000}"/>
    <cellStyle name="Normal 2 3 4 4 2 2 7" xfId="17765" xr:uid="{00000000-0005-0000-0000-0000221A0000}"/>
    <cellStyle name="Normal 2 3 4 4 2 3" xfId="3458" xr:uid="{00000000-0005-0000-0000-0000231A0000}"/>
    <cellStyle name="Normal 2 3 4 4 2 3 2" xfId="13532" xr:uid="{00000000-0005-0000-0000-0000241A0000}"/>
    <cellStyle name="Normal 2 3 4 4 2 3 2 2" xfId="43863" xr:uid="{00000000-0005-0000-0000-0000251A0000}"/>
    <cellStyle name="Normal 2 3 4 4 2 3 2 3" xfId="28630" xr:uid="{00000000-0005-0000-0000-0000261A0000}"/>
    <cellStyle name="Normal 2 3 4 4 2 3 3" xfId="8512" xr:uid="{00000000-0005-0000-0000-0000271A0000}"/>
    <cellStyle name="Normal 2 3 4 4 2 3 3 2" xfId="38846" xr:uid="{00000000-0005-0000-0000-0000281A0000}"/>
    <cellStyle name="Normal 2 3 4 4 2 3 3 3" xfId="23613" xr:uid="{00000000-0005-0000-0000-0000291A0000}"/>
    <cellStyle name="Normal 2 3 4 4 2 3 4" xfId="33833" xr:uid="{00000000-0005-0000-0000-00002A1A0000}"/>
    <cellStyle name="Normal 2 3 4 4 2 3 5" xfId="18600" xr:uid="{00000000-0005-0000-0000-00002B1A0000}"/>
    <cellStyle name="Normal 2 3 4 4 2 4" xfId="5151" xr:uid="{00000000-0005-0000-0000-00002C1A0000}"/>
    <cellStyle name="Normal 2 3 4 4 2 4 2" xfId="15203" xr:uid="{00000000-0005-0000-0000-00002D1A0000}"/>
    <cellStyle name="Normal 2 3 4 4 2 4 2 2" xfId="45534" xr:uid="{00000000-0005-0000-0000-00002E1A0000}"/>
    <cellStyle name="Normal 2 3 4 4 2 4 2 3" xfId="30301" xr:uid="{00000000-0005-0000-0000-00002F1A0000}"/>
    <cellStyle name="Normal 2 3 4 4 2 4 3" xfId="10183" xr:uid="{00000000-0005-0000-0000-0000301A0000}"/>
    <cellStyle name="Normal 2 3 4 4 2 4 3 2" xfId="40517" xr:uid="{00000000-0005-0000-0000-0000311A0000}"/>
    <cellStyle name="Normal 2 3 4 4 2 4 3 3" xfId="25284" xr:uid="{00000000-0005-0000-0000-0000321A0000}"/>
    <cellStyle name="Normal 2 3 4 4 2 4 4" xfId="35504" xr:uid="{00000000-0005-0000-0000-0000331A0000}"/>
    <cellStyle name="Normal 2 3 4 4 2 4 5" xfId="20271" xr:uid="{00000000-0005-0000-0000-0000341A0000}"/>
    <cellStyle name="Normal 2 3 4 4 2 5" xfId="11861" xr:uid="{00000000-0005-0000-0000-0000351A0000}"/>
    <cellStyle name="Normal 2 3 4 4 2 5 2" xfId="42192" xr:uid="{00000000-0005-0000-0000-0000361A0000}"/>
    <cellStyle name="Normal 2 3 4 4 2 5 3" xfId="26959" xr:uid="{00000000-0005-0000-0000-0000371A0000}"/>
    <cellStyle name="Normal 2 3 4 4 2 6" xfId="6840" xr:uid="{00000000-0005-0000-0000-0000381A0000}"/>
    <cellStyle name="Normal 2 3 4 4 2 6 2" xfId="37175" xr:uid="{00000000-0005-0000-0000-0000391A0000}"/>
    <cellStyle name="Normal 2 3 4 4 2 6 3" xfId="21942" xr:uid="{00000000-0005-0000-0000-00003A1A0000}"/>
    <cellStyle name="Normal 2 3 4 4 2 7" xfId="32163" xr:uid="{00000000-0005-0000-0000-00003B1A0000}"/>
    <cellStyle name="Normal 2 3 4 4 2 8" xfId="16929" xr:uid="{00000000-0005-0000-0000-00003C1A0000}"/>
    <cellStyle name="Normal 2 3 4 4 3" xfId="2187" xr:uid="{00000000-0005-0000-0000-00003D1A0000}"/>
    <cellStyle name="Normal 2 3 4 4 3 2" xfId="3877" xr:uid="{00000000-0005-0000-0000-00003E1A0000}"/>
    <cellStyle name="Normal 2 3 4 4 3 2 2" xfId="13950" xr:uid="{00000000-0005-0000-0000-00003F1A0000}"/>
    <cellStyle name="Normal 2 3 4 4 3 2 2 2" xfId="44281" xr:uid="{00000000-0005-0000-0000-0000401A0000}"/>
    <cellStyle name="Normal 2 3 4 4 3 2 2 3" xfId="29048" xr:uid="{00000000-0005-0000-0000-0000411A0000}"/>
    <cellStyle name="Normal 2 3 4 4 3 2 3" xfId="8930" xr:uid="{00000000-0005-0000-0000-0000421A0000}"/>
    <cellStyle name="Normal 2 3 4 4 3 2 3 2" xfId="39264" xr:uid="{00000000-0005-0000-0000-0000431A0000}"/>
    <cellStyle name="Normal 2 3 4 4 3 2 3 3" xfId="24031" xr:uid="{00000000-0005-0000-0000-0000441A0000}"/>
    <cellStyle name="Normal 2 3 4 4 3 2 4" xfId="34251" xr:uid="{00000000-0005-0000-0000-0000451A0000}"/>
    <cellStyle name="Normal 2 3 4 4 3 2 5" xfId="19018" xr:uid="{00000000-0005-0000-0000-0000461A0000}"/>
    <cellStyle name="Normal 2 3 4 4 3 3" xfId="5569" xr:uid="{00000000-0005-0000-0000-0000471A0000}"/>
    <cellStyle name="Normal 2 3 4 4 3 3 2" xfId="15621" xr:uid="{00000000-0005-0000-0000-0000481A0000}"/>
    <cellStyle name="Normal 2 3 4 4 3 3 2 2" xfId="45952" xr:uid="{00000000-0005-0000-0000-0000491A0000}"/>
    <cellStyle name="Normal 2 3 4 4 3 3 2 3" xfId="30719" xr:uid="{00000000-0005-0000-0000-00004A1A0000}"/>
    <cellStyle name="Normal 2 3 4 4 3 3 3" xfId="10601" xr:uid="{00000000-0005-0000-0000-00004B1A0000}"/>
    <cellStyle name="Normal 2 3 4 4 3 3 3 2" xfId="40935" xr:uid="{00000000-0005-0000-0000-00004C1A0000}"/>
    <cellStyle name="Normal 2 3 4 4 3 3 3 3" xfId="25702" xr:uid="{00000000-0005-0000-0000-00004D1A0000}"/>
    <cellStyle name="Normal 2 3 4 4 3 3 4" xfId="35922" xr:uid="{00000000-0005-0000-0000-00004E1A0000}"/>
    <cellStyle name="Normal 2 3 4 4 3 3 5" xfId="20689" xr:uid="{00000000-0005-0000-0000-00004F1A0000}"/>
    <cellStyle name="Normal 2 3 4 4 3 4" xfId="12279" xr:uid="{00000000-0005-0000-0000-0000501A0000}"/>
    <cellStyle name="Normal 2 3 4 4 3 4 2" xfId="42610" xr:uid="{00000000-0005-0000-0000-0000511A0000}"/>
    <cellStyle name="Normal 2 3 4 4 3 4 3" xfId="27377" xr:uid="{00000000-0005-0000-0000-0000521A0000}"/>
    <cellStyle name="Normal 2 3 4 4 3 5" xfId="7258" xr:uid="{00000000-0005-0000-0000-0000531A0000}"/>
    <cellStyle name="Normal 2 3 4 4 3 5 2" xfId="37593" xr:uid="{00000000-0005-0000-0000-0000541A0000}"/>
    <cellStyle name="Normal 2 3 4 4 3 5 3" xfId="22360" xr:uid="{00000000-0005-0000-0000-0000551A0000}"/>
    <cellStyle name="Normal 2 3 4 4 3 6" xfId="32581" xr:uid="{00000000-0005-0000-0000-0000561A0000}"/>
    <cellStyle name="Normal 2 3 4 4 3 7" xfId="17347" xr:uid="{00000000-0005-0000-0000-0000571A0000}"/>
    <cellStyle name="Normal 2 3 4 4 4" xfId="3040" xr:uid="{00000000-0005-0000-0000-0000581A0000}"/>
    <cellStyle name="Normal 2 3 4 4 4 2" xfId="13114" xr:uid="{00000000-0005-0000-0000-0000591A0000}"/>
    <cellStyle name="Normal 2 3 4 4 4 2 2" xfId="43445" xr:uid="{00000000-0005-0000-0000-00005A1A0000}"/>
    <cellStyle name="Normal 2 3 4 4 4 2 3" xfId="28212" xr:uid="{00000000-0005-0000-0000-00005B1A0000}"/>
    <cellStyle name="Normal 2 3 4 4 4 3" xfId="8094" xr:uid="{00000000-0005-0000-0000-00005C1A0000}"/>
    <cellStyle name="Normal 2 3 4 4 4 3 2" xfId="38428" xr:uid="{00000000-0005-0000-0000-00005D1A0000}"/>
    <cellStyle name="Normal 2 3 4 4 4 3 3" xfId="23195" xr:uid="{00000000-0005-0000-0000-00005E1A0000}"/>
    <cellStyle name="Normal 2 3 4 4 4 4" xfId="33415" xr:uid="{00000000-0005-0000-0000-00005F1A0000}"/>
    <cellStyle name="Normal 2 3 4 4 4 5" xfId="18182" xr:uid="{00000000-0005-0000-0000-0000601A0000}"/>
    <cellStyle name="Normal 2 3 4 4 5" xfId="4733" xr:uid="{00000000-0005-0000-0000-0000611A0000}"/>
    <cellStyle name="Normal 2 3 4 4 5 2" xfId="14785" xr:uid="{00000000-0005-0000-0000-0000621A0000}"/>
    <cellStyle name="Normal 2 3 4 4 5 2 2" xfId="45116" xr:uid="{00000000-0005-0000-0000-0000631A0000}"/>
    <cellStyle name="Normal 2 3 4 4 5 2 3" xfId="29883" xr:uid="{00000000-0005-0000-0000-0000641A0000}"/>
    <cellStyle name="Normal 2 3 4 4 5 3" xfId="9765" xr:uid="{00000000-0005-0000-0000-0000651A0000}"/>
    <cellStyle name="Normal 2 3 4 4 5 3 2" xfId="40099" xr:uid="{00000000-0005-0000-0000-0000661A0000}"/>
    <cellStyle name="Normal 2 3 4 4 5 3 3" xfId="24866" xr:uid="{00000000-0005-0000-0000-0000671A0000}"/>
    <cellStyle name="Normal 2 3 4 4 5 4" xfId="35086" xr:uid="{00000000-0005-0000-0000-0000681A0000}"/>
    <cellStyle name="Normal 2 3 4 4 5 5" xfId="19853" xr:uid="{00000000-0005-0000-0000-0000691A0000}"/>
    <cellStyle name="Normal 2 3 4 4 6" xfId="11443" xr:uid="{00000000-0005-0000-0000-00006A1A0000}"/>
    <cellStyle name="Normal 2 3 4 4 6 2" xfId="41774" xr:uid="{00000000-0005-0000-0000-00006B1A0000}"/>
    <cellStyle name="Normal 2 3 4 4 6 3" xfId="26541" xr:uid="{00000000-0005-0000-0000-00006C1A0000}"/>
    <cellStyle name="Normal 2 3 4 4 7" xfId="6422" xr:uid="{00000000-0005-0000-0000-00006D1A0000}"/>
    <cellStyle name="Normal 2 3 4 4 7 2" xfId="36757" xr:uid="{00000000-0005-0000-0000-00006E1A0000}"/>
    <cellStyle name="Normal 2 3 4 4 7 3" xfId="21524" xr:uid="{00000000-0005-0000-0000-00006F1A0000}"/>
    <cellStyle name="Normal 2 3 4 4 8" xfId="31745" xr:uid="{00000000-0005-0000-0000-0000701A0000}"/>
    <cellStyle name="Normal 2 3 4 4 9" xfId="16511" xr:uid="{00000000-0005-0000-0000-0000711A0000}"/>
    <cellStyle name="Normal 2 3 4 5" xfId="1556" xr:uid="{00000000-0005-0000-0000-0000721A0000}"/>
    <cellStyle name="Normal 2 3 4 5 2" xfId="2397" xr:uid="{00000000-0005-0000-0000-0000731A0000}"/>
    <cellStyle name="Normal 2 3 4 5 2 2" xfId="4087" xr:uid="{00000000-0005-0000-0000-0000741A0000}"/>
    <cellStyle name="Normal 2 3 4 5 2 2 2" xfId="14160" xr:uid="{00000000-0005-0000-0000-0000751A0000}"/>
    <cellStyle name="Normal 2 3 4 5 2 2 2 2" xfId="44491" xr:uid="{00000000-0005-0000-0000-0000761A0000}"/>
    <cellStyle name="Normal 2 3 4 5 2 2 2 3" xfId="29258" xr:uid="{00000000-0005-0000-0000-0000771A0000}"/>
    <cellStyle name="Normal 2 3 4 5 2 2 3" xfId="9140" xr:uid="{00000000-0005-0000-0000-0000781A0000}"/>
    <cellStyle name="Normal 2 3 4 5 2 2 3 2" xfId="39474" xr:uid="{00000000-0005-0000-0000-0000791A0000}"/>
    <cellStyle name="Normal 2 3 4 5 2 2 3 3" xfId="24241" xr:uid="{00000000-0005-0000-0000-00007A1A0000}"/>
    <cellStyle name="Normal 2 3 4 5 2 2 4" xfId="34461" xr:uid="{00000000-0005-0000-0000-00007B1A0000}"/>
    <cellStyle name="Normal 2 3 4 5 2 2 5" xfId="19228" xr:uid="{00000000-0005-0000-0000-00007C1A0000}"/>
    <cellStyle name="Normal 2 3 4 5 2 3" xfId="5779" xr:uid="{00000000-0005-0000-0000-00007D1A0000}"/>
    <cellStyle name="Normal 2 3 4 5 2 3 2" xfId="15831" xr:uid="{00000000-0005-0000-0000-00007E1A0000}"/>
    <cellStyle name="Normal 2 3 4 5 2 3 2 2" xfId="46162" xr:uid="{00000000-0005-0000-0000-00007F1A0000}"/>
    <cellStyle name="Normal 2 3 4 5 2 3 2 3" xfId="30929" xr:uid="{00000000-0005-0000-0000-0000801A0000}"/>
    <cellStyle name="Normal 2 3 4 5 2 3 3" xfId="10811" xr:uid="{00000000-0005-0000-0000-0000811A0000}"/>
    <cellStyle name="Normal 2 3 4 5 2 3 3 2" xfId="41145" xr:uid="{00000000-0005-0000-0000-0000821A0000}"/>
    <cellStyle name="Normal 2 3 4 5 2 3 3 3" xfId="25912" xr:uid="{00000000-0005-0000-0000-0000831A0000}"/>
    <cellStyle name="Normal 2 3 4 5 2 3 4" xfId="36132" xr:uid="{00000000-0005-0000-0000-0000841A0000}"/>
    <cellStyle name="Normal 2 3 4 5 2 3 5" xfId="20899" xr:uid="{00000000-0005-0000-0000-0000851A0000}"/>
    <cellStyle name="Normal 2 3 4 5 2 4" xfId="12489" xr:uid="{00000000-0005-0000-0000-0000861A0000}"/>
    <cellStyle name="Normal 2 3 4 5 2 4 2" xfId="42820" xr:uid="{00000000-0005-0000-0000-0000871A0000}"/>
    <cellStyle name="Normal 2 3 4 5 2 4 3" xfId="27587" xr:uid="{00000000-0005-0000-0000-0000881A0000}"/>
    <cellStyle name="Normal 2 3 4 5 2 5" xfId="7468" xr:uid="{00000000-0005-0000-0000-0000891A0000}"/>
    <cellStyle name="Normal 2 3 4 5 2 5 2" xfId="37803" xr:uid="{00000000-0005-0000-0000-00008A1A0000}"/>
    <cellStyle name="Normal 2 3 4 5 2 5 3" xfId="22570" xr:uid="{00000000-0005-0000-0000-00008B1A0000}"/>
    <cellStyle name="Normal 2 3 4 5 2 6" xfId="32791" xr:uid="{00000000-0005-0000-0000-00008C1A0000}"/>
    <cellStyle name="Normal 2 3 4 5 2 7" xfId="17557" xr:uid="{00000000-0005-0000-0000-00008D1A0000}"/>
    <cellStyle name="Normal 2 3 4 5 3" xfId="3250" xr:uid="{00000000-0005-0000-0000-00008E1A0000}"/>
    <cellStyle name="Normal 2 3 4 5 3 2" xfId="13324" xr:uid="{00000000-0005-0000-0000-00008F1A0000}"/>
    <cellStyle name="Normal 2 3 4 5 3 2 2" xfId="43655" xr:uid="{00000000-0005-0000-0000-0000901A0000}"/>
    <cellStyle name="Normal 2 3 4 5 3 2 3" xfId="28422" xr:uid="{00000000-0005-0000-0000-0000911A0000}"/>
    <cellStyle name="Normal 2 3 4 5 3 3" xfId="8304" xr:uid="{00000000-0005-0000-0000-0000921A0000}"/>
    <cellStyle name="Normal 2 3 4 5 3 3 2" xfId="38638" xr:uid="{00000000-0005-0000-0000-0000931A0000}"/>
    <cellStyle name="Normal 2 3 4 5 3 3 3" xfId="23405" xr:uid="{00000000-0005-0000-0000-0000941A0000}"/>
    <cellStyle name="Normal 2 3 4 5 3 4" xfId="33625" xr:uid="{00000000-0005-0000-0000-0000951A0000}"/>
    <cellStyle name="Normal 2 3 4 5 3 5" xfId="18392" xr:uid="{00000000-0005-0000-0000-0000961A0000}"/>
    <cellStyle name="Normal 2 3 4 5 4" xfId="4943" xr:uid="{00000000-0005-0000-0000-0000971A0000}"/>
    <cellStyle name="Normal 2 3 4 5 4 2" xfId="14995" xr:uid="{00000000-0005-0000-0000-0000981A0000}"/>
    <cellStyle name="Normal 2 3 4 5 4 2 2" xfId="45326" xr:uid="{00000000-0005-0000-0000-0000991A0000}"/>
    <cellStyle name="Normal 2 3 4 5 4 2 3" xfId="30093" xr:uid="{00000000-0005-0000-0000-00009A1A0000}"/>
    <cellStyle name="Normal 2 3 4 5 4 3" xfId="9975" xr:uid="{00000000-0005-0000-0000-00009B1A0000}"/>
    <cellStyle name="Normal 2 3 4 5 4 3 2" xfId="40309" xr:uid="{00000000-0005-0000-0000-00009C1A0000}"/>
    <cellStyle name="Normal 2 3 4 5 4 3 3" xfId="25076" xr:uid="{00000000-0005-0000-0000-00009D1A0000}"/>
    <cellStyle name="Normal 2 3 4 5 4 4" xfId="35296" xr:uid="{00000000-0005-0000-0000-00009E1A0000}"/>
    <cellStyle name="Normal 2 3 4 5 4 5" xfId="20063" xr:uid="{00000000-0005-0000-0000-00009F1A0000}"/>
    <cellStyle name="Normal 2 3 4 5 5" xfId="11653" xr:uid="{00000000-0005-0000-0000-0000A01A0000}"/>
    <cellStyle name="Normal 2 3 4 5 5 2" xfId="41984" xr:uid="{00000000-0005-0000-0000-0000A11A0000}"/>
    <cellStyle name="Normal 2 3 4 5 5 3" xfId="26751" xr:uid="{00000000-0005-0000-0000-0000A21A0000}"/>
    <cellStyle name="Normal 2 3 4 5 6" xfId="6632" xr:uid="{00000000-0005-0000-0000-0000A31A0000}"/>
    <cellStyle name="Normal 2 3 4 5 6 2" xfId="36967" xr:uid="{00000000-0005-0000-0000-0000A41A0000}"/>
    <cellStyle name="Normal 2 3 4 5 6 3" xfId="21734" xr:uid="{00000000-0005-0000-0000-0000A51A0000}"/>
    <cellStyle name="Normal 2 3 4 5 7" xfId="31955" xr:uid="{00000000-0005-0000-0000-0000A61A0000}"/>
    <cellStyle name="Normal 2 3 4 5 8" xfId="16721" xr:uid="{00000000-0005-0000-0000-0000A71A0000}"/>
    <cellStyle name="Normal 2 3 4 6" xfId="1977" xr:uid="{00000000-0005-0000-0000-0000A81A0000}"/>
    <cellStyle name="Normal 2 3 4 6 2" xfId="3669" xr:uid="{00000000-0005-0000-0000-0000A91A0000}"/>
    <cellStyle name="Normal 2 3 4 6 2 2" xfId="13742" xr:uid="{00000000-0005-0000-0000-0000AA1A0000}"/>
    <cellStyle name="Normal 2 3 4 6 2 2 2" xfId="44073" xr:uid="{00000000-0005-0000-0000-0000AB1A0000}"/>
    <cellStyle name="Normal 2 3 4 6 2 2 3" xfId="28840" xr:uid="{00000000-0005-0000-0000-0000AC1A0000}"/>
    <cellStyle name="Normal 2 3 4 6 2 3" xfId="8722" xr:uid="{00000000-0005-0000-0000-0000AD1A0000}"/>
    <cellStyle name="Normal 2 3 4 6 2 3 2" xfId="39056" xr:uid="{00000000-0005-0000-0000-0000AE1A0000}"/>
    <cellStyle name="Normal 2 3 4 6 2 3 3" xfId="23823" xr:uid="{00000000-0005-0000-0000-0000AF1A0000}"/>
    <cellStyle name="Normal 2 3 4 6 2 4" xfId="34043" xr:uid="{00000000-0005-0000-0000-0000B01A0000}"/>
    <cellStyle name="Normal 2 3 4 6 2 5" xfId="18810" xr:uid="{00000000-0005-0000-0000-0000B11A0000}"/>
    <cellStyle name="Normal 2 3 4 6 3" xfId="5361" xr:uid="{00000000-0005-0000-0000-0000B21A0000}"/>
    <cellStyle name="Normal 2 3 4 6 3 2" xfId="15413" xr:uid="{00000000-0005-0000-0000-0000B31A0000}"/>
    <cellStyle name="Normal 2 3 4 6 3 2 2" xfId="45744" xr:uid="{00000000-0005-0000-0000-0000B41A0000}"/>
    <cellStyle name="Normal 2 3 4 6 3 2 3" xfId="30511" xr:uid="{00000000-0005-0000-0000-0000B51A0000}"/>
    <cellStyle name="Normal 2 3 4 6 3 3" xfId="10393" xr:uid="{00000000-0005-0000-0000-0000B61A0000}"/>
    <cellStyle name="Normal 2 3 4 6 3 3 2" xfId="40727" xr:uid="{00000000-0005-0000-0000-0000B71A0000}"/>
    <cellStyle name="Normal 2 3 4 6 3 3 3" xfId="25494" xr:uid="{00000000-0005-0000-0000-0000B81A0000}"/>
    <cellStyle name="Normal 2 3 4 6 3 4" xfId="35714" xr:uid="{00000000-0005-0000-0000-0000B91A0000}"/>
    <cellStyle name="Normal 2 3 4 6 3 5" xfId="20481" xr:uid="{00000000-0005-0000-0000-0000BA1A0000}"/>
    <cellStyle name="Normal 2 3 4 6 4" xfId="12071" xr:uid="{00000000-0005-0000-0000-0000BB1A0000}"/>
    <cellStyle name="Normal 2 3 4 6 4 2" xfId="42402" xr:uid="{00000000-0005-0000-0000-0000BC1A0000}"/>
    <cellStyle name="Normal 2 3 4 6 4 3" xfId="27169" xr:uid="{00000000-0005-0000-0000-0000BD1A0000}"/>
    <cellStyle name="Normal 2 3 4 6 5" xfId="7050" xr:uid="{00000000-0005-0000-0000-0000BE1A0000}"/>
    <cellStyle name="Normal 2 3 4 6 5 2" xfId="37385" xr:uid="{00000000-0005-0000-0000-0000BF1A0000}"/>
    <cellStyle name="Normal 2 3 4 6 5 3" xfId="22152" xr:uid="{00000000-0005-0000-0000-0000C01A0000}"/>
    <cellStyle name="Normal 2 3 4 6 6" xfId="32373" xr:uid="{00000000-0005-0000-0000-0000C11A0000}"/>
    <cellStyle name="Normal 2 3 4 6 7" xfId="17139" xr:uid="{00000000-0005-0000-0000-0000C21A0000}"/>
    <cellStyle name="Normal 2 3 4 7" xfId="2828" xr:uid="{00000000-0005-0000-0000-0000C31A0000}"/>
    <cellStyle name="Normal 2 3 4 7 2" xfId="12906" xr:uid="{00000000-0005-0000-0000-0000C41A0000}"/>
    <cellStyle name="Normal 2 3 4 7 2 2" xfId="43237" xr:uid="{00000000-0005-0000-0000-0000C51A0000}"/>
    <cellStyle name="Normal 2 3 4 7 2 3" xfId="28004" xr:uid="{00000000-0005-0000-0000-0000C61A0000}"/>
    <cellStyle name="Normal 2 3 4 7 3" xfId="7886" xr:uid="{00000000-0005-0000-0000-0000C71A0000}"/>
    <cellStyle name="Normal 2 3 4 7 3 2" xfId="38220" xr:uid="{00000000-0005-0000-0000-0000C81A0000}"/>
    <cellStyle name="Normal 2 3 4 7 3 3" xfId="22987" xr:uid="{00000000-0005-0000-0000-0000C91A0000}"/>
    <cellStyle name="Normal 2 3 4 7 4" xfId="33207" xr:uid="{00000000-0005-0000-0000-0000CA1A0000}"/>
    <cellStyle name="Normal 2 3 4 7 5" xfId="17974" xr:uid="{00000000-0005-0000-0000-0000CB1A0000}"/>
    <cellStyle name="Normal 2 3 4 8" xfId="4522" xr:uid="{00000000-0005-0000-0000-0000CC1A0000}"/>
    <cellStyle name="Normal 2 3 4 8 2" xfId="14577" xr:uid="{00000000-0005-0000-0000-0000CD1A0000}"/>
    <cellStyle name="Normal 2 3 4 8 2 2" xfId="44908" xr:uid="{00000000-0005-0000-0000-0000CE1A0000}"/>
    <cellStyle name="Normal 2 3 4 8 2 3" xfId="29675" xr:uid="{00000000-0005-0000-0000-0000CF1A0000}"/>
    <cellStyle name="Normal 2 3 4 8 3" xfId="9557" xr:uid="{00000000-0005-0000-0000-0000D01A0000}"/>
    <cellStyle name="Normal 2 3 4 8 3 2" xfId="39891" xr:uid="{00000000-0005-0000-0000-0000D11A0000}"/>
    <cellStyle name="Normal 2 3 4 8 3 3" xfId="24658" xr:uid="{00000000-0005-0000-0000-0000D21A0000}"/>
    <cellStyle name="Normal 2 3 4 8 4" xfId="34878" xr:uid="{00000000-0005-0000-0000-0000D31A0000}"/>
    <cellStyle name="Normal 2 3 4 8 5" xfId="19645" xr:uid="{00000000-0005-0000-0000-0000D41A0000}"/>
    <cellStyle name="Normal 2 3 4 9" xfId="11233" xr:uid="{00000000-0005-0000-0000-0000D51A0000}"/>
    <cellStyle name="Normal 2 3 4 9 2" xfId="41566" xr:uid="{00000000-0005-0000-0000-0000D61A0000}"/>
    <cellStyle name="Normal 2 3 4 9 3" xfId="26333" xr:uid="{00000000-0005-0000-0000-0000D71A0000}"/>
    <cellStyle name="Normal 2 3 5" xfId="843" xr:uid="{00000000-0005-0000-0000-0000D81A0000}"/>
    <cellStyle name="Normal 2 3 5 10" xfId="6213" xr:uid="{00000000-0005-0000-0000-0000D91A0000}"/>
    <cellStyle name="Normal 2 3 5 10 2" xfId="36550" xr:uid="{00000000-0005-0000-0000-0000DA1A0000}"/>
    <cellStyle name="Normal 2 3 5 10 3" xfId="21317" xr:uid="{00000000-0005-0000-0000-0000DB1A0000}"/>
    <cellStyle name="Normal 2 3 5 11" xfId="31541" xr:uid="{00000000-0005-0000-0000-0000DC1A0000}"/>
    <cellStyle name="Normal 2 3 5 12" xfId="16302" xr:uid="{00000000-0005-0000-0000-0000DD1A0000}"/>
    <cellStyle name="Normal 2 3 5 2" xfId="1177" xr:uid="{00000000-0005-0000-0000-0000DE1A0000}"/>
    <cellStyle name="Normal 2 3 5 2 10" xfId="31593" xr:uid="{00000000-0005-0000-0000-0000DF1A0000}"/>
    <cellStyle name="Normal 2 3 5 2 11" xfId="16356" xr:uid="{00000000-0005-0000-0000-0000E01A0000}"/>
    <cellStyle name="Normal 2 3 5 2 2" xfId="1285" xr:uid="{00000000-0005-0000-0000-0000E11A0000}"/>
    <cellStyle name="Normal 2 3 5 2 2 10" xfId="16460" xr:uid="{00000000-0005-0000-0000-0000E21A0000}"/>
    <cellStyle name="Normal 2 3 5 2 2 2" xfId="1502" xr:uid="{00000000-0005-0000-0000-0000E31A0000}"/>
    <cellStyle name="Normal 2 3 5 2 2 2 2" xfId="1923" xr:uid="{00000000-0005-0000-0000-0000E41A0000}"/>
    <cellStyle name="Normal 2 3 5 2 2 2 2 2" xfId="2762" xr:uid="{00000000-0005-0000-0000-0000E51A0000}"/>
    <cellStyle name="Normal 2 3 5 2 2 2 2 2 2" xfId="4452" xr:uid="{00000000-0005-0000-0000-0000E61A0000}"/>
    <cellStyle name="Normal 2 3 5 2 2 2 2 2 2 2" xfId="14525" xr:uid="{00000000-0005-0000-0000-0000E71A0000}"/>
    <cellStyle name="Normal 2 3 5 2 2 2 2 2 2 2 2" xfId="44856" xr:uid="{00000000-0005-0000-0000-0000E81A0000}"/>
    <cellStyle name="Normal 2 3 5 2 2 2 2 2 2 2 3" xfId="29623" xr:uid="{00000000-0005-0000-0000-0000E91A0000}"/>
    <cellStyle name="Normal 2 3 5 2 2 2 2 2 2 3" xfId="9505" xr:uid="{00000000-0005-0000-0000-0000EA1A0000}"/>
    <cellStyle name="Normal 2 3 5 2 2 2 2 2 2 3 2" xfId="39839" xr:uid="{00000000-0005-0000-0000-0000EB1A0000}"/>
    <cellStyle name="Normal 2 3 5 2 2 2 2 2 2 3 3" xfId="24606" xr:uid="{00000000-0005-0000-0000-0000EC1A0000}"/>
    <cellStyle name="Normal 2 3 5 2 2 2 2 2 2 4" xfId="34826" xr:uid="{00000000-0005-0000-0000-0000ED1A0000}"/>
    <cellStyle name="Normal 2 3 5 2 2 2 2 2 2 5" xfId="19593" xr:uid="{00000000-0005-0000-0000-0000EE1A0000}"/>
    <cellStyle name="Normal 2 3 5 2 2 2 2 2 3" xfId="6144" xr:uid="{00000000-0005-0000-0000-0000EF1A0000}"/>
    <cellStyle name="Normal 2 3 5 2 2 2 2 2 3 2" xfId="16196" xr:uid="{00000000-0005-0000-0000-0000F01A0000}"/>
    <cellStyle name="Normal 2 3 5 2 2 2 2 2 3 2 2" xfId="46527" xr:uid="{00000000-0005-0000-0000-0000F11A0000}"/>
    <cellStyle name="Normal 2 3 5 2 2 2 2 2 3 2 3" xfId="31294" xr:uid="{00000000-0005-0000-0000-0000F21A0000}"/>
    <cellStyle name="Normal 2 3 5 2 2 2 2 2 3 3" xfId="11176" xr:uid="{00000000-0005-0000-0000-0000F31A0000}"/>
    <cellStyle name="Normal 2 3 5 2 2 2 2 2 3 3 2" xfId="41510" xr:uid="{00000000-0005-0000-0000-0000F41A0000}"/>
    <cellStyle name="Normal 2 3 5 2 2 2 2 2 3 3 3" xfId="26277" xr:uid="{00000000-0005-0000-0000-0000F51A0000}"/>
    <cellStyle name="Normal 2 3 5 2 2 2 2 2 3 4" xfId="36497" xr:uid="{00000000-0005-0000-0000-0000F61A0000}"/>
    <cellStyle name="Normal 2 3 5 2 2 2 2 2 3 5" xfId="21264" xr:uid="{00000000-0005-0000-0000-0000F71A0000}"/>
    <cellStyle name="Normal 2 3 5 2 2 2 2 2 4" xfId="12854" xr:uid="{00000000-0005-0000-0000-0000F81A0000}"/>
    <cellStyle name="Normal 2 3 5 2 2 2 2 2 4 2" xfId="43185" xr:uid="{00000000-0005-0000-0000-0000F91A0000}"/>
    <cellStyle name="Normal 2 3 5 2 2 2 2 2 4 3" xfId="27952" xr:uid="{00000000-0005-0000-0000-0000FA1A0000}"/>
    <cellStyle name="Normal 2 3 5 2 2 2 2 2 5" xfId="7833" xr:uid="{00000000-0005-0000-0000-0000FB1A0000}"/>
    <cellStyle name="Normal 2 3 5 2 2 2 2 2 5 2" xfId="38168" xr:uid="{00000000-0005-0000-0000-0000FC1A0000}"/>
    <cellStyle name="Normal 2 3 5 2 2 2 2 2 5 3" xfId="22935" xr:uid="{00000000-0005-0000-0000-0000FD1A0000}"/>
    <cellStyle name="Normal 2 3 5 2 2 2 2 2 6" xfId="33156" xr:uid="{00000000-0005-0000-0000-0000FE1A0000}"/>
    <cellStyle name="Normal 2 3 5 2 2 2 2 2 7" xfId="17922" xr:uid="{00000000-0005-0000-0000-0000FF1A0000}"/>
    <cellStyle name="Normal 2 3 5 2 2 2 2 3" xfId="3615" xr:uid="{00000000-0005-0000-0000-0000001B0000}"/>
    <cellStyle name="Normal 2 3 5 2 2 2 2 3 2" xfId="13689" xr:uid="{00000000-0005-0000-0000-0000011B0000}"/>
    <cellStyle name="Normal 2 3 5 2 2 2 2 3 2 2" xfId="44020" xr:uid="{00000000-0005-0000-0000-0000021B0000}"/>
    <cellStyle name="Normal 2 3 5 2 2 2 2 3 2 3" xfId="28787" xr:uid="{00000000-0005-0000-0000-0000031B0000}"/>
    <cellStyle name="Normal 2 3 5 2 2 2 2 3 3" xfId="8669" xr:uid="{00000000-0005-0000-0000-0000041B0000}"/>
    <cellStyle name="Normal 2 3 5 2 2 2 2 3 3 2" xfId="39003" xr:uid="{00000000-0005-0000-0000-0000051B0000}"/>
    <cellStyle name="Normal 2 3 5 2 2 2 2 3 3 3" xfId="23770" xr:uid="{00000000-0005-0000-0000-0000061B0000}"/>
    <cellStyle name="Normal 2 3 5 2 2 2 2 3 4" xfId="33990" xr:uid="{00000000-0005-0000-0000-0000071B0000}"/>
    <cellStyle name="Normal 2 3 5 2 2 2 2 3 5" xfId="18757" xr:uid="{00000000-0005-0000-0000-0000081B0000}"/>
    <cellStyle name="Normal 2 3 5 2 2 2 2 4" xfId="5308" xr:uid="{00000000-0005-0000-0000-0000091B0000}"/>
    <cellStyle name="Normal 2 3 5 2 2 2 2 4 2" xfId="15360" xr:uid="{00000000-0005-0000-0000-00000A1B0000}"/>
    <cellStyle name="Normal 2 3 5 2 2 2 2 4 2 2" xfId="45691" xr:uid="{00000000-0005-0000-0000-00000B1B0000}"/>
    <cellStyle name="Normal 2 3 5 2 2 2 2 4 2 3" xfId="30458" xr:uid="{00000000-0005-0000-0000-00000C1B0000}"/>
    <cellStyle name="Normal 2 3 5 2 2 2 2 4 3" xfId="10340" xr:uid="{00000000-0005-0000-0000-00000D1B0000}"/>
    <cellStyle name="Normal 2 3 5 2 2 2 2 4 3 2" xfId="40674" xr:uid="{00000000-0005-0000-0000-00000E1B0000}"/>
    <cellStyle name="Normal 2 3 5 2 2 2 2 4 3 3" xfId="25441" xr:uid="{00000000-0005-0000-0000-00000F1B0000}"/>
    <cellStyle name="Normal 2 3 5 2 2 2 2 4 4" xfId="35661" xr:uid="{00000000-0005-0000-0000-0000101B0000}"/>
    <cellStyle name="Normal 2 3 5 2 2 2 2 4 5" xfId="20428" xr:uid="{00000000-0005-0000-0000-0000111B0000}"/>
    <cellStyle name="Normal 2 3 5 2 2 2 2 5" xfId="12018" xr:uid="{00000000-0005-0000-0000-0000121B0000}"/>
    <cellStyle name="Normal 2 3 5 2 2 2 2 5 2" xfId="42349" xr:uid="{00000000-0005-0000-0000-0000131B0000}"/>
    <cellStyle name="Normal 2 3 5 2 2 2 2 5 3" xfId="27116" xr:uid="{00000000-0005-0000-0000-0000141B0000}"/>
    <cellStyle name="Normal 2 3 5 2 2 2 2 6" xfId="6997" xr:uid="{00000000-0005-0000-0000-0000151B0000}"/>
    <cellStyle name="Normal 2 3 5 2 2 2 2 6 2" xfId="37332" xr:uid="{00000000-0005-0000-0000-0000161B0000}"/>
    <cellStyle name="Normal 2 3 5 2 2 2 2 6 3" xfId="22099" xr:uid="{00000000-0005-0000-0000-0000171B0000}"/>
    <cellStyle name="Normal 2 3 5 2 2 2 2 7" xfId="32320" xr:uid="{00000000-0005-0000-0000-0000181B0000}"/>
    <cellStyle name="Normal 2 3 5 2 2 2 2 8" xfId="17086" xr:uid="{00000000-0005-0000-0000-0000191B0000}"/>
    <cellStyle name="Normal 2 3 5 2 2 2 3" xfId="2344" xr:uid="{00000000-0005-0000-0000-00001A1B0000}"/>
    <cellStyle name="Normal 2 3 5 2 2 2 3 2" xfId="4034" xr:uid="{00000000-0005-0000-0000-00001B1B0000}"/>
    <cellStyle name="Normal 2 3 5 2 2 2 3 2 2" xfId="14107" xr:uid="{00000000-0005-0000-0000-00001C1B0000}"/>
    <cellStyle name="Normal 2 3 5 2 2 2 3 2 2 2" xfId="44438" xr:uid="{00000000-0005-0000-0000-00001D1B0000}"/>
    <cellStyle name="Normal 2 3 5 2 2 2 3 2 2 3" xfId="29205" xr:uid="{00000000-0005-0000-0000-00001E1B0000}"/>
    <cellStyle name="Normal 2 3 5 2 2 2 3 2 3" xfId="9087" xr:uid="{00000000-0005-0000-0000-00001F1B0000}"/>
    <cellStyle name="Normal 2 3 5 2 2 2 3 2 3 2" xfId="39421" xr:uid="{00000000-0005-0000-0000-0000201B0000}"/>
    <cellStyle name="Normal 2 3 5 2 2 2 3 2 3 3" xfId="24188" xr:uid="{00000000-0005-0000-0000-0000211B0000}"/>
    <cellStyle name="Normal 2 3 5 2 2 2 3 2 4" xfId="34408" xr:uid="{00000000-0005-0000-0000-0000221B0000}"/>
    <cellStyle name="Normal 2 3 5 2 2 2 3 2 5" xfId="19175" xr:uid="{00000000-0005-0000-0000-0000231B0000}"/>
    <cellStyle name="Normal 2 3 5 2 2 2 3 3" xfId="5726" xr:uid="{00000000-0005-0000-0000-0000241B0000}"/>
    <cellStyle name="Normal 2 3 5 2 2 2 3 3 2" xfId="15778" xr:uid="{00000000-0005-0000-0000-0000251B0000}"/>
    <cellStyle name="Normal 2 3 5 2 2 2 3 3 2 2" xfId="46109" xr:uid="{00000000-0005-0000-0000-0000261B0000}"/>
    <cellStyle name="Normal 2 3 5 2 2 2 3 3 2 3" xfId="30876" xr:uid="{00000000-0005-0000-0000-0000271B0000}"/>
    <cellStyle name="Normal 2 3 5 2 2 2 3 3 3" xfId="10758" xr:uid="{00000000-0005-0000-0000-0000281B0000}"/>
    <cellStyle name="Normal 2 3 5 2 2 2 3 3 3 2" xfId="41092" xr:uid="{00000000-0005-0000-0000-0000291B0000}"/>
    <cellStyle name="Normal 2 3 5 2 2 2 3 3 3 3" xfId="25859" xr:uid="{00000000-0005-0000-0000-00002A1B0000}"/>
    <cellStyle name="Normal 2 3 5 2 2 2 3 3 4" xfId="36079" xr:uid="{00000000-0005-0000-0000-00002B1B0000}"/>
    <cellStyle name="Normal 2 3 5 2 2 2 3 3 5" xfId="20846" xr:uid="{00000000-0005-0000-0000-00002C1B0000}"/>
    <cellStyle name="Normal 2 3 5 2 2 2 3 4" xfId="12436" xr:uid="{00000000-0005-0000-0000-00002D1B0000}"/>
    <cellStyle name="Normal 2 3 5 2 2 2 3 4 2" xfId="42767" xr:uid="{00000000-0005-0000-0000-00002E1B0000}"/>
    <cellStyle name="Normal 2 3 5 2 2 2 3 4 3" xfId="27534" xr:uid="{00000000-0005-0000-0000-00002F1B0000}"/>
    <cellStyle name="Normal 2 3 5 2 2 2 3 5" xfId="7415" xr:uid="{00000000-0005-0000-0000-0000301B0000}"/>
    <cellStyle name="Normal 2 3 5 2 2 2 3 5 2" xfId="37750" xr:uid="{00000000-0005-0000-0000-0000311B0000}"/>
    <cellStyle name="Normal 2 3 5 2 2 2 3 5 3" xfId="22517" xr:uid="{00000000-0005-0000-0000-0000321B0000}"/>
    <cellStyle name="Normal 2 3 5 2 2 2 3 6" xfId="32738" xr:uid="{00000000-0005-0000-0000-0000331B0000}"/>
    <cellStyle name="Normal 2 3 5 2 2 2 3 7" xfId="17504" xr:uid="{00000000-0005-0000-0000-0000341B0000}"/>
    <cellStyle name="Normal 2 3 5 2 2 2 4" xfId="3197" xr:uid="{00000000-0005-0000-0000-0000351B0000}"/>
    <cellStyle name="Normal 2 3 5 2 2 2 4 2" xfId="13271" xr:uid="{00000000-0005-0000-0000-0000361B0000}"/>
    <cellStyle name="Normal 2 3 5 2 2 2 4 2 2" xfId="43602" xr:uid="{00000000-0005-0000-0000-0000371B0000}"/>
    <cellStyle name="Normal 2 3 5 2 2 2 4 2 3" xfId="28369" xr:uid="{00000000-0005-0000-0000-0000381B0000}"/>
    <cellStyle name="Normal 2 3 5 2 2 2 4 3" xfId="8251" xr:uid="{00000000-0005-0000-0000-0000391B0000}"/>
    <cellStyle name="Normal 2 3 5 2 2 2 4 3 2" xfId="38585" xr:uid="{00000000-0005-0000-0000-00003A1B0000}"/>
    <cellStyle name="Normal 2 3 5 2 2 2 4 3 3" xfId="23352" xr:uid="{00000000-0005-0000-0000-00003B1B0000}"/>
    <cellStyle name="Normal 2 3 5 2 2 2 4 4" xfId="33572" xr:uid="{00000000-0005-0000-0000-00003C1B0000}"/>
    <cellStyle name="Normal 2 3 5 2 2 2 4 5" xfId="18339" xr:uid="{00000000-0005-0000-0000-00003D1B0000}"/>
    <cellStyle name="Normal 2 3 5 2 2 2 5" xfId="4890" xr:uid="{00000000-0005-0000-0000-00003E1B0000}"/>
    <cellStyle name="Normal 2 3 5 2 2 2 5 2" xfId="14942" xr:uid="{00000000-0005-0000-0000-00003F1B0000}"/>
    <cellStyle name="Normal 2 3 5 2 2 2 5 2 2" xfId="45273" xr:uid="{00000000-0005-0000-0000-0000401B0000}"/>
    <cellStyle name="Normal 2 3 5 2 2 2 5 2 3" xfId="30040" xr:uid="{00000000-0005-0000-0000-0000411B0000}"/>
    <cellStyle name="Normal 2 3 5 2 2 2 5 3" xfId="9922" xr:uid="{00000000-0005-0000-0000-0000421B0000}"/>
    <cellStyle name="Normal 2 3 5 2 2 2 5 3 2" xfId="40256" xr:uid="{00000000-0005-0000-0000-0000431B0000}"/>
    <cellStyle name="Normal 2 3 5 2 2 2 5 3 3" xfId="25023" xr:uid="{00000000-0005-0000-0000-0000441B0000}"/>
    <cellStyle name="Normal 2 3 5 2 2 2 5 4" xfId="35243" xr:uid="{00000000-0005-0000-0000-0000451B0000}"/>
    <cellStyle name="Normal 2 3 5 2 2 2 5 5" xfId="20010" xr:uid="{00000000-0005-0000-0000-0000461B0000}"/>
    <cellStyle name="Normal 2 3 5 2 2 2 6" xfId="11600" xr:uid="{00000000-0005-0000-0000-0000471B0000}"/>
    <cellStyle name="Normal 2 3 5 2 2 2 6 2" xfId="41931" xr:uid="{00000000-0005-0000-0000-0000481B0000}"/>
    <cellStyle name="Normal 2 3 5 2 2 2 6 3" xfId="26698" xr:uid="{00000000-0005-0000-0000-0000491B0000}"/>
    <cellStyle name="Normal 2 3 5 2 2 2 7" xfId="6579" xr:uid="{00000000-0005-0000-0000-00004A1B0000}"/>
    <cellStyle name="Normal 2 3 5 2 2 2 7 2" xfId="36914" xr:uid="{00000000-0005-0000-0000-00004B1B0000}"/>
    <cellStyle name="Normal 2 3 5 2 2 2 7 3" xfId="21681" xr:uid="{00000000-0005-0000-0000-00004C1B0000}"/>
    <cellStyle name="Normal 2 3 5 2 2 2 8" xfId="31902" xr:uid="{00000000-0005-0000-0000-00004D1B0000}"/>
    <cellStyle name="Normal 2 3 5 2 2 2 9" xfId="16668" xr:uid="{00000000-0005-0000-0000-00004E1B0000}"/>
    <cellStyle name="Normal 2 3 5 2 2 3" xfId="1715" xr:uid="{00000000-0005-0000-0000-00004F1B0000}"/>
    <cellStyle name="Normal 2 3 5 2 2 3 2" xfId="2554" xr:uid="{00000000-0005-0000-0000-0000501B0000}"/>
    <cellStyle name="Normal 2 3 5 2 2 3 2 2" xfId="4244" xr:uid="{00000000-0005-0000-0000-0000511B0000}"/>
    <cellStyle name="Normal 2 3 5 2 2 3 2 2 2" xfId="14317" xr:uid="{00000000-0005-0000-0000-0000521B0000}"/>
    <cellStyle name="Normal 2 3 5 2 2 3 2 2 2 2" xfId="44648" xr:uid="{00000000-0005-0000-0000-0000531B0000}"/>
    <cellStyle name="Normal 2 3 5 2 2 3 2 2 2 3" xfId="29415" xr:uid="{00000000-0005-0000-0000-0000541B0000}"/>
    <cellStyle name="Normal 2 3 5 2 2 3 2 2 3" xfId="9297" xr:uid="{00000000-0005-0000-0000-0000551B0000}"/>
    <cellStyle name="Normal 2 3 5 2 2 3 2 2 3 2" xfId="39631" xr:uid="{00000000-0005-0000-0000-0000561B0000}"/>
    <cellStyle name="Normal 2 3 5 2 2 3 2 2 3 3" xfId="24398" xr:uid="{00000000-0005-0000-0000-0000571B0000}"/>
    <cellStyle name="Normal 2 3 5 2 2 3 2 2 4" xfId="34618" xr:uid="{00000000-0005-0000-0000-0000581B0000}"/>
    <cellStyle name="Normal 2 3 5 2 2 3 2 2 5" xfId="19385" xr:uid="{00000000-0005-0000-0000-0000591B0000}"/>
    <cellStyle name="Normal 2 3 5 2 2 3 2 3" xfId="5936" xr:uid="{00000000-0005-0000-0000-00005A1B0000}"/>
    <cellStyle name="Normal 2 3 5 2 2 3 2 3 2" xfId="15988" xr:uid="{00000000-0005-0000-0000-00005B1B0000}"/>
    <cellStyle name="Normal 2 3 5 2 2 3 2 3 2 2" xfId="46319" xr:uid="{00000000-0005-0000-0000-00005C1B0000}"/>
    <cellStyle name="Normal 2 3 5 2 2 3 2 3 2 3" xfId="31086" xr:uid="{00000000-0005-0000-0000-00005D1B0000}"/>
    <cellStyle name="Normal 2 3 5 2 2 3 2 3 3" xfId="10968" xr:uid="{00000000-0005-0000-0000-00005E1B0000}"/>
    <cellStyle name="Normal 2 3 5 2 2 3 2 3 3 2" xfId="41302" xr:uid="{00000000-0005-0000-0000-00005F1B0000}"/>
    <cellStyle name="Normal 2 3 5 2 2 3 2 3 3 3" xfId="26069" xr:uid="{00000000-0005-0000-0000-0000601B0000}"/>
    <cellStyle name="Normal 2 3 5 2 2 3 2 3 4" xfId="36289" xr:uid="{00000000-0005-0000-0000-0000611B0000}"/>
    <cellStyle name="Normal 2 3 5 2 2 3 2 3 5" xfId="21056" xr:uid="{00000000-0005-0000-0000-0000621B0000}"/>
    <cellStyle name="Normal 2 3 5 2 2 3 2 4" xfId="12646" xr:uid="{00000000-0005-0000-0000-0000631B0000}"/>
    <cellStyle name="Normal 2 3 5 2 2 3 2 4 2" xfId="42977" xr:uid="{00000000-0005-0000-0000-0000641B0000}"/>
    <cellStyle name="Normal 2 3 5 2 2 3 2 4 3" xfId="27744" xr:uid="{00000000-0005-0000-0000-0000651B0000}"/>
    <cellStyle name="Normal 2 3 5 2 2 3 2 5" xfId="7625" xr:uid="{00000000-0005-0000-0000-0000661B0000}"/>
    <cellStyle name="Normal 2 3 5 2 2 3 2 5 2" xfId="37960" xr:uid="{00000000-0005-0000-0000-0000671B0000}"/>
    <cellStyle name="Normal 2 3 5 2 2 3 2 5 3" xfId="22727" xr:uid="{00000000-0005-0000-0000-0000681B0000}"/>
    <cellStyle name="Normal 2 3 5 2 2 3 2 6" xfId="32948" xr:uid="{00000000-0005-0000-0000-0000691B0000}"/>
    <cellStyle name="Normal 2 3 5 2 2 3 2 7" xfId="17714" xr:uid="{00000000-0005-0000-0000-00006A1B0000}"/>
    <cellStyle name="Normal 2 3 5 2 2 3 3" xfId="3407" xr:uid="{00000000-0005-0000-0000-00006B1B0000}"/>
    <cellStyle name="Normal 2 3 5 2 2 3 3 2" xfId="13481" xr:uid="{00000000-0005-0000-0000-00006C1B0000}"/>
    <cellStyle name="Normal 2 3 5 2 2 3 3 2 2" xfId="43812" xr:uid="{00000000-0005-0000-0000-00006D1B0000}"/>
    <cellStyle name="Normal 2 3 5 2 2 3 3 2 3" xfId="28579" xr:uid="{00000000-0005-0000-0000-00006E1B0000}"/>
    <cellStyle name="Normal 2 3 5 2 2 3 3 3" xfId="8461" xr:uid="{00000000-0005-0000-0000-00006F1B0000}"/>
    <cellStyle name="Normal 2 3 5 2 2 3 3 3 2" xfId="38795" xr:uid="{00000000-0005-0000-0000-0000701B0000}"/>
    <cellStyle name="Normal 2 3 5 2 2 3 3 3 3" xfId="23562" xr:uid="{00000000-0005-0000-0000-0000711B0000}"/>
    <cellStyle name="Normal 2 3 5 2 2 3 3 4" xfId="33782" xr:uid="{00000000-0005-0000-0000-0000721B0000}"/>
    <cellStyle name="Normal 2 3 5 2 2 3 3 5" xfId="18549" xr:uid="{00000000-0005-0000-0000-0000731B0000}"/>
    <cellStyle name="Normal 2 3 5 2 2 3 4" xfId="5100" xr:uid="{00000000-0005-0000-0000-0000741B0000}"/>
    <cellStyle name="Normal 2 3 5 2 2 3 4 2" xfId="15152" xr:uid="{00000000-0005-0000-0000-0000751B0000}"/>
    <cellStyle name="Normal 2 3 5 2 2 3 4 2 2" xfId="45483" xr:uid="{00000000-0005-0000-0000-0000761B0000}"/>
    <cellStyle name="Normal 2 3 5 2 2 3 4 2 3" xfId="30250" xr:uid="{00000000-0005-0000-0000-0000771B0000}"/>
    <cellStyle name="Normal 2 3 5 2 2 3 4 3" xfId="10132" xr:uid="{00000000-0005-0000-0000-0000781B0000}"/>
    <cellStyle name="Normal 2 3 5 2 2 3 4 3 2" xfId="40466" xr:uid="{00000000-0005-0000-0000-0000791B0000}"/>
    <cellStyle name="Normal 2 3 5 2 2 3 4 3 3" xfId="25233" xr:uid="{00000000-0005-0000-0000-00007A1B0000}"/>
    <cellStyle name="Normal 2 3 5 2 2 3 4 4" xfId="35453" xr:uid="{00000000-0005-0000-0000-00007B1B0000}"/>
    <cellStyle name="Normal 2 3 5 2 2 3 4 5" xfId="20220" xr:uid="{00000000-0005-0000-0000-00007C1B0000}"/>
    <cellStyle name="Normal 2 3 5 2 2 3 5" xfId="11810" xr:uid="{00000000-0005-0000-0000-00007D1B0000}"/>
    <cellStyle name="Normal 2 3 5 2 2 3 5 2" xfId="42141" xr:uid="{00000000-0005-0000-0000-00007E1B0000}"/>
    <cellStyle name="Normal 2 3 5 2 2 3 5 3" xfId="26908" xr:uid="{00000000-0005-0000-0000-00007F1B0000}"/>
    <cellStyle name="Normal 2 3 5 2 2 3 6" xfId="6789" xr:uid="{00000000-0005-0000-0000-0000801B0000}"/>
    <cellStyle name="Normal 2 3 5 2 2 3 6 2" xfId="37124" xr:uid="{00000000-0005-0000-0000-0000811B0000}"/>
    <cellStyle name="Normal 2 3 5 2 2 3 6 3" xfId="21891" xr:uid="{00000000-0005-0000-0000-0000821B0000}"/>
    <cellStyle name="Normal 2 3 5 2 2 3 7" xfId="32112" xr:uid="{00000000-0005-0000-0000-0000831B0000}"/>
    <cellStyle name="Normal 2 3 5 2 2 3 8" xfId="16878" xr:uid="{00000000-0005-0000-0000-0000841B0000}"/>
    <cellStyle name="Normal 2 3 5 2 2 4" xfId="2136" xr:uid="{00000000-0005-0000-0000-0000851B0000}"/>
    <cellStyle name="Normal 2 3 5 2 2 4 2" xfId="3826" xr:uid="{00000000-0005-0000-0000-0000861B0000}"/>
    <cellStyle name="Normal 2 3 5 2 2 4 2 2" xfId="13899" xr:uid="{00000000-0005-0000-0000-0000871B0000}"/>
    <cellStyle name="Normal 2 3 5 2 2 4 2 2 2" xfId="44230" xr:uid="{00000000-0005-0000-0000-0000881B0000}"/>
    <cellStyle name="Normal 2 3 5 2 2 4 2 2 3" xfId="28997" xr:uid="{00000000-0005-0000-0000-0000891B0000}"/>
    <cellStyle name="Normal 2 3 5 2 2 4 2 3" xfId="8879" xr:uid="{00000000-0005-0000-0000-00008A1B0000}"/>
    <cellStyle name="Normal 2 3 5 2 2 4 2 3 2" xfId="39213" xr:uid="{00000000-0005-0000-0000-00008B1B0000}"/>
    <cellStyle name="Normal 2 3 5 2 2 4 2 3 3" xfId="23980" xr:uid="{00000000-0005-0000-0000-00008C1B0000}"/>
    <cellStyle name="Normal 2 3 5 2 2 4 2 4" xfId="34200" xr:uid="{00000000-0005-0000-0000-00008D1B0000}"/>
    <cellStyle name="Normal 2 3 5 2 2 4 2 5" xfId="18967" xr:uid="{00000000-0005-0000-0000-00008E1B0000}"/>
    <cellStyle name="Normal 2 3 5 2 2 4 3" xfId="5518" xr:uid="{00000000-0005-0000-0000-00008F1B0000}"/>
    <cellStyle name="Normal 2 3 5 2 2 4 3 2" xfId="15570" xr:uid="{00000000-0005-0000-0000-0000901B0000}"/>
    <cellStyle name="Normal 2 3 5 2 2 4 3 2 2" xfId="45901" xr:uid="{00000000-0005-0000-0000-0000911B0000}"/>
    <cellStyle name="Normal 2 3 5 2 2 4 3 2 3" xfId="30668" xr:uid="{00000000-0005-0000-0000-0000921B0000}"/>
    <cellStyle name="Normal 2 3 5 2 2 4 3 3" xfId="10550" xr:uid="{00000000-0005-0000-0000-0000931B0000}"/>
    <cellStyle name="Normal 2 3 5 2 2 4 3 3 2" xfId="40884" xr:uid="{00000000-0005-0000-0000-0000941B0000}"/>
    <cellStyle name="Normal 2 3 5 2 2 4 3 3 3" xfId="25651" xr:uid="{00000000-0005-0000-0000-0000951B0000}"/>
    <cellStyle name="Normal 2 3 5 2 2 4 3 4" xfId="35871" xr:uid="{00000000-0005-0000-0000-0000961B0000}"/>
    <cellStyle name="Normal 2 3 5 2 2 4 3 5" xfId="20638" xr:uid="{00000000-0005-0000-0000-0000971B0000}"/>
    <cellStyle name="Normal 2 3 5 2 2 4 4" xfId="12228" xr:uid="{00000000-0005-0000-0000-0000981B0000}"/>
    <cellStyle name="Normal 2 3 5 2 2 4 4 2" xfId="42559" xr:uid="{00000000-0005-0000-0000-0000991B0000}"/>
    <cellStyle name="Normal 2 3 5 2 2 4 4 3" xfId="27326" xr:uid="{00000000-0005-0000-0000-00009A1B0000}"/>
    <cellStyle name="Normal 2 3 5 2 2 4 5" xfId="7207" xr:uid="{00000000-0005-0000-0000-00009B1B0000}"/>
    <cellStyle name="Normal 2 3 5 2 2 4 5 2" xfId="37542" xr:uid="{00000000-0005-0000-0000-00009C1B0000}"/>
    <cellStyle name="Normal 2 3 5 2 2 4 5 3" xfId="22309" xr:uid="{00000000-0005-0000-0000-00009D1B0000}"/>
    <cellStyle name="Normal 2 3 5 2 2 4 6" xfId="32530" xr:uid="{00000000-0005-0000-0000-00009E1B0000}"/>
    <cellStyle name="Normal 2 3 5 2 2 4 7" xfId="17296" xr:uid="{00000000-0005-0000-0000-00009F1B0000}"/>
    <cellStyle name="Normal 2 3 5 2 2 5" xfId="2989" xr:uid="{00000000-0005-0000-0000-0000A01B0000}"/>
    <cellStyle name="Normal 2 3 5 2 2 5 2" xfId="13063" xr:uid="{00000000-0005-0000-0000-0000A11B0000}"/>
    <cellStyle name="Normal 2 3 5 2 2 5 2 2" xfId="43394" xr:uid="{00000000-0005-0000-0000-0000A21B0000}"/>
    <cellStyle name="Normal 2 3 5 2 2 5 2 3" xfId="28161" xr:uid="{00000000-0005-0000-0000-0000A31B0000}"/>
    <cellStyle name="Normal 2 3 5 2 2 5 3" xfId="8043" xr:uid="{00000000-0005-0000-0000-0000A41B0000}"/>
    <cellStyle name="Normal 2 3 5 2 2 5 3 2" xfId="38377" xr:uid="{00000000-0005-0000-0000-0000A51B0000}"/>
    <cellStyle name="Normal 2 3 5 2 2 5 3 3" xfId="23144" xr:uid="{00000000-0005-0000-0000-0000A61B0000}"/>
    <cellStyle name="Normal 2 3 5 2 2 5 4" xfId="33364" xr:uid="{00000000-0005-0000-0000-0000A71B0000}"/>
    <cellStyle name="Normal 2 3 5 2 2 5 5" xfId="18131" xr:uid="{00000000-0005-0000-0000-0000A81B0000}"/>
    <cellStyle name="Normal 2 3 5 2 2 6" xfId="4682" xr:uid="{00000000-0005-0000-0000-0000A91B0000}"/>
    <cellStyle name="Normal 2 3 5 2 2 6 2" xfId="14734" xr:uid="{00000000-0005-0000-0000-0000AA1B0000}"/>
    <cellStyle name="Normal 2 3 5 2 2 6 2 2" xfId="45065" xr:uid="{00000000-0005-0000-0000-0000AB1B0000}"/>
    <cellStyle name="Normal 2 3 5 2 2 6 2 3" xfId="29832" xr:uid="{00000000-0005-0000-0000-0000AC1B0000}"/>
    <cellStyle name="Normal 2 3 5 2 2 6 3" xfId="9714" xr:uid="{00000000-0005-0000-0000-0000AD1B0000}"/>
    <cellStyle name="Normal 2 3 5 2 2 6 3 2" xfId="40048" xr:uid="{00000000-0005-0000-0000-0000AE1B0000}"/>
    <cellStyle name="Normal 2 3 5 2 2 6 3 3" xfId="24815" xr:uid="{00000000-0005-0000-0000-0000AF1B0000}"/>
    <cellStyle name="Normal 2 3 5 2 2 6 4" xfId="35035" xr:uid="{00000000-0005-0000-0000-0000B01B0000}"/>
    <cellStyle name="Normal 2 3 5 2 2 6 5" xfId="19802" xr:uid="{00000000-0005-0000-0000-0000B11B0000}"/>
    <cellStyle name="Normal 2 3 5 2 2 7" xfId="11392" xr:uid="{00000000-0005-0000-0000-0000B21B0000}"/>
    <cellStyle name="Normal 2 3 5 2 2 7 2" xfId="41723" xr:uid="{00000000-0005-0000-0000-0000B31B0000}"/>
    <cellStyle name="Normal 2 3 5 2 2 7 3" xfId="26490" xr:uid="{00000000-0005-0000-0000-0000B41B0000}"/>
    <cellStyle name="Normal 2 3 5 2 2 8" xfId="6371" xr:uid="{00000000-0005-0000-0000-0000B51B0000}"/>
    <cellStyle name="Normal 2 3 5 2 2 8 2" xfId="36706" xr:uid="{00000000-0005-0000-0000-0000B61B0000}"/>
    <cellStyle name="Normal 2 3 5 2 2 8 3" xfId="21473" xr:uid="{00000000-0005-0000-0000-0000B71B0000}"/>
    <cellStyle name="Normal 2 3 5 2 2 9" xfId="31694" xr:uid="{00000000-0005-0000-0000-0000B81B0000}"/>
    <cellStyle name="Normal 2 3 5 2 3" xfId="1398" xr:uid="{00000000-0005-0000-0000-0000B91B0000}"/>
    <cellStyle name="Normal 2 3 5 2 3 2" xfId="1819" xr:uid="{00000000-0005-0000-0000-0000BA1B0000}"/>
    <cellStyle name="Normal 2 3 5 2 3 2 2" xfId="2658" xr:uid="{00000000-0005-0000-0000-0000BB1B0000}"/>
    <cellStyle name="Normal 2 3 5 2 3 2 2 2" xfId="4348" xr:uid="{00000000-0005-0000-0000-0000BC1B0000}"/>
    <cellStyle name="Normal 2 3 5 2 3 2 2 2 2" xfId="14421" xr:uid="{00000000-0005-0000-0000-0000BD1B0000}"/>
    <cellStyle name="Normal 2 3 5 2 3 2 2 2 2 2" xfId="44752" xr:uid="{00000000-0005-0000-0000-0000BE1B0000}"/>
    <cellStyle name="Normal 2 3 5 2 3 2 2 2 2 3" xfId="29519" xr:uid="{00000000-0005-0000-0000-0000BF1B0000}"/>
    <cellStyle name="Normal 2 3 5 2 3 2 2 2 3" xfId="9401" xr:uid="{00000000-0005-0000-0000-0000C01B0000}"/>
    <cellStyle name="Normal 2 3 5 2 3 2 2 2 3 2" xfId="39735" xr:uid="{00000000-0005-0000-0000-0000C11B0000}"/>
    <cellStyle name="Normal 2 3 5 2 3 2 2 2 3 3" xfId="24502" xr:uid="{00000000-0005-0000-0000-0000C21B0000}"/>
    <cellStyle name="Normal 2 3 5 2 3 2 2 2 4" xfId="34722" xr:uid="{00000000-0005-0000-0000-0000C31B0000}"/>
    <cellStyle name="Normal 2 3 5 2 3 2 2 2 5" xfId="19489" xr:uid="{00000000-0005-0000-0000-0000C41B0000}"/>
    <cellStyle name="Normal 2 3 5 2 3 2 2 3" xfId="6040" xr:uid="{00000000-0005-0000-0000-0000C51B0000}"/>
    <cellStyle name="Normal 2 3 5 2 3 2 2 3 2" xfId="16092" xr:uid="{00000000-0005-0000-0000-0000C61B0000}"/>
    <cellStyle name="Normal 2 3 5 2 3 2 2 3 2 2" xfId="46423" xr:uid="{00000000-0005-0000-0000-0000C71B0000}"/>
    <cellStyle name="Normal 2 3 5 2 3 2 2 3 2 3" xfId="31190" xr:uid="{00000000-0005-0000-0000-0000C81B0000}"/>
    <cellStyle name="Normal 2 3 5 2 3 2 2 3 3" xfId="11072" xr:uid="{00000000-0005-0000-0000-0000C91B0000}"/>
    <cellStyle name="Normal 2 3 5 2 3 2 2 3 3 2" xfId="41406" xr:uid="{00000000-0005-0000-0000-0000CA1B0000}"/>
    <cellStyle name="Normal 2 3 5 2 3 2 2 3 3 3" xfId="26173" xr:uid="{00000000-0005-0000-0000-0000CB1B0000}"/>
    <cellStyle name="Normal 2 3 5 2 3 2 2 3 4" xfId="36393" xr:uid="{00000000-0005-0000-0000-0000CC1B0000}"/>
    <cellStyle name="Normal 2 3 5 2 3 2 2 3 5" xfId="21160" xr:uid="{00000000-0005-0000-0000-0000CD1B0000}"/>
    <cellStyle name="Normal 2 3 5 2 3 2 2 4" xfId="12750" xr:uid="{00000000-0005-0000-0000-0000CE1B0000}"/>
    <cellStyle name="Normal 2 3 5 2 3 2 2 4 2" xfId="43081" xr:uid="{00000000-0005-0000-0000-0000CF1B0000}"/>
    <cellStyle name="Normal 2 3 5 2 3 2 2 4 3" xfId="27848" xr:uid="{00000000-0005-0000-0000-0000D01B0000}"/>
    <cellStyle name="Normal 2 3 5 2 3 2 2 5" xfId="7729" xr:uid="{00000000-0005-0000-0000-0000D11B0000}"/>
    <cellStyle name="Normal 2 3 5 2 3 2 2 5 2" xfId="38064" xr:uid="{00000000-0005-0000-0000-0000D21B0000}"/>
    <cellStyle name="Normal 2 3 5 2 3 2 2 5 3" xfId="22831" xr:uid="{00000000-0005-0000-0000-0000D31B0000}"/>
    <cellStyle name="Normal 2 3 5 2 3 2 2 6" xfId="33052" xr:uid="{00000000-0005-0000-0000-0000D41B0000}"/>
    <cellStyle name="Normal 2 3 5 2 3 2 2 7" xfId="17818" xr:uid="{00000000-0005-0000-0000-0000D51B0000}"/>
    <cellStyle name="Normal 2 3 5 2 3 2 3" xfId="3511" xr:uid="{00000000-0005-0000-0000-0000D61B0000}"/>
    <cellStyle name="Normal 2 3 5 2 3 2 3 2" xfId="13585" xr:uid="{00000000-0005-0000-0000-0000D71B0000}"/>
    <cellStyle name="Normal 2 3 5 2 3 2 3 2 2" xfId="43916" xr:uid="{00000000-0005-0000-0000-0000D81B0000}"/>
    <cellStyle name="Normal 2 3 5 2 3 2 3 2 3" xfId="28683" xr:uid="{00000000-0005-0000-0000-0000D91B0000}"/>
    <cellStyle name="Normal 2 3 5 2 3 2 3 3" xfId="8565" xr:uid="{00000000-0005-0000-0000-0000DA1B0000}"/>
    <cellStyle name="Normal 2 3 5 2 3 2 3 3 2" xfId="38899" xr:uid="{00000000-0005-0000-0000-0000DB1B0000}"/>
    <cellStyle name="Normal 2 3 5 2 3 2 3 3 3" xfId="23666" xr:uid="{00000000-0005-0000-0000-0000DC1B0000}"/>
    <cellStyle name="Normal 2 3 5 2 3 2 3 4" xfId="33886" xr:uid="{00000000-0005-0000-0000-0000DD1B0000}"/>
    <cellStyle name="Normal 2 3 5 2 3 2 3 5" xfId="18653" xr:uid="{00000000-0005-0000-0000-0000DE1B0000}"/>
    <cellStyle name="Normal 2 3 5 2 3 2 4" xfId="5204" xr:uid="{00000000-0005-0000-0000-0000DF1B0000}"/>
    <cellStyle name="Normal 2 3 5 2 3 2 4 2" xfId="15256" xr:uid="{00000000-0005-0000-0000-0000E01B0000}"/>
    <cellStyle name="Normal 2 3 5 2 3 2 4 2 2" xfId="45587" xr:uid="{00000000-0005-0000-0000-0000E11B0000}"/>
    <cellStyle name="Normal 2 3 5 2 3 2 4 2 3" xfId="30354" xr:uid="{00000000-0005-0000-0000-0000E21B0000}"/>
    <cellStyle name="Normal 2 3 5 2 3 2 4 3" xfId="10236" xr:uid="{00000000-0005-0000-0000-0000E31B0000}"/>
    <cellStyle name="Normal 2 3 5 2 3 2 4 3 2" xfId="40570" xr:uid="{00000000-0005-0000-0000-0000E41B0000}"/>
    <cellStyle name="Normal 2 3 5 2 3 2 4 3 3" xfId="25337" xr:uid="{00000000-0005-0000-0000-0000E51B0000}"/>
    <cellStyle name="Normal 2 3 5 2 3 2 4 4" xfId="35557" xr:uid="{00000000-0005-0000-0000-0000E61B0000}"/>
    <cellStyle name="Normal 2 3 5 2 3 2 4 5" xfId="20324" xr:uid="{00000000-0005-0000-0000-0000E71B0000}"/>
    <cellStyle name="Normal 2 3 5 2 3 2 5" xfId="11914" xr:uid="{00000000-0005-0000-0000-0000E81B0000}"/>
    <cellStyle name="Normal 2 3 5 2 3 2 5 2" xfId="42245" xr:uid="{00000000-0005-0000-0000-0000E91B0000}"/>
    <cellStyle name="Normal 2 3 5 2 3 2 5 3" xfId="27012" xr:uid="{00000000-0005-0000-0000-0000EA1B0000}"/>
    <cellStyle name="Normal 2 3 5 2 3 2 6" xfId="6893" xr:uid="{00000000-0005-0000-0000-0000EB1B0000}"/>
    <cellStyle name="Normal 2 3 5 2 3 2 6 2" xfId="37228" xr:uid="{00000000-0005-0000-0000-0000EC1B0000}"/>
    <cellStyle name="Normal 2 3 5 2 3 2 6 3" xfId="21995" xr:uid="{00000000-0005-0000-0000-0000ED1B0000}"/>
    <cellStyle name="Normal 2 3 5 2 3 2 7" xfId="32216" xr:uid="{00000000-0005-0000-0000-0000EE1B0000}"/>
    <cellStyle name="Normal 2 3 5 2 3 2 8" xfId="16982" xr:uid="{00000000-0005-0000-0000-0000EF1B0000}"/>
    <cellStyle name="Normal 2 3 5 2 3 3" xfId="2240" xr:uid="{00000000-0005-0000-0000-0000F01B0000}"/>
    <cellStyle name="Normal 2 3 5 2 3 3 2" xfId="3930" xr:uid="{00000000-0005-0000-0000-0000F11B0000}"/>
    <cellStyle name="Normal 2 3 5 2 3 3 2 2" xfId="14003" xr:uid="{00000000-0005-0000-0000-0000F21B0000}"/>
    <cellStyle name="Normal 2 3 5 2 3 3 2 2 2" xfId="44334" xr:uid="{00000000-0005-0000-0000-0000F31B0000}"/>
    <cellStyle name="Normal 2 3 5 2 3 3 2 2 3" xfId="29101" xr:uid="{00000000-0005-0000-0000-0000F41B0000}"/>
    <cellStyle name="Normal 2 3 5 2 3 3 2 3" xfId="8983" xr:uid="{00000000-0005-0000-0000-0000F51B0000}"/>
    <cellStyle name="Normal 2 3 5 2 3 3 2 3 2" xfId="39317" xr:uid="{00000000-0005-0000-0000-0000F61B0000}"/>
    <cellStyle name="Normal 2 3 5 2 3 3 2 3 3" xfId="24084" xr:uid="{00000000-0005-0000-0000-0000F71B0000}"/>
    <cellStyle name="Normal 2 3 5 2 3 3 2 4" xfId="34304" xr:uid="{00000000-0005-0000-0000-0000F81B0000}"/>
    <cellStyle name="Normal 2 3 5 2 3 3 2 5" xfId="19071" xr:uid="{00000000-0005-0000-0000-0000F91B0000}"/>
    <cellStyle name="Normal 2 3 5 2 3 3 3" xfId="5622" xr:uid="{00000000-0005-0000-0000-0000FA1B0000}"/>
    <cellStyle name="Normal 2 3 5 2 3 3 3 2" xfId="15674" xr:uid="{00000000-0005-0000-0000-0000FB1B0000}"/>
    <cellStyle name="Normal 2 3 5 2 3 3 3 2 2" xfId="46005" xr:uid="{00000000-0005-0000-0000-0000FC1B0000}"/>
    <cellStyle name="Normal 2 3 5 2 3 3 3 2 3" xfId="30772" xr:uid="{00000000-0005-0000-0000-0000FD1B0000}"/>
    <cellStyle name="Normal 2 3 5 2 3 3 3 3" xfId="10654" xr:uid="{00000000-0005-0000-0000-0000FE1B0000}"/>
    <cellStyle name="Normal 2 3 5 2 3 3 3 3 2" xfId="40988" xr:uid="{00000000-0005-0000-0000-0000FF1B0000}"/>
    <cellStyle name="Normal 2 3 5 2 3 3 3 3 3" xfId="25755" xr:uid="{00000000-0005-0000-0000-0000001C0000}"/>
    <cellStyle name="Normal 2 3 5 2 3 3 3 4" xfId="35975" xr:uid="{00000000-0005-0000-0000-0000011C0000}"/>
    <cellStyle name="Normal 2 3 5 2 3 3 3 5" xfId="20742" xr:uid="{00000000-0005-0000-0000-0000021C0000}"/>
    <cellStyle name="Normal 2 3 5 2 3 3 4" xfId="12332" xr:uid="{00000000-0005-0000-0000-0000031C0000}"/>
    <cellStyle name="Normal 2 3 5 2 3 3 4 2" xfId="42663" xr:uid="{00000000-0005-0000-0000-0000041C0000}"/>
    <cellStyle name="Normal 2 3 5 2 3 3 4 3" xfId="27430" xr:uid="{00000000-0005-0000-0000-0000051C0000}"/>
    <cellStyle name="Normal 2 3 5 2 3 3 5" xfId="7311" xr:uid="{00000000-0005-0000-0000-0000061C0000}"/>
    <cellStyle name="Normal 2 3 5 2 3 3 5 2" xfId="37646" xr:uid="{00000000-0005-0000-0000-0000071C0000}"/>
    <cellStyle name="Normal 2 3 5 2 3 3 5 3" xfId="22413" xr:uid="{00000000-0005-0000-0000-0000081C0000}"/>
    <cellStyle name="Normal 2 3 5 2 3 3 6" xfId="32634" xr:uid="{00000000-0005-0000-0000-0000091C0000}"/>
    <cellStyle name="Normal 2 3 5 2 3 3 7" xfId="17400" xr:uid="{00000000-0005-0000-0000-00000A1C0000}"/>
    <cellStyle name="Normal 2 3 5 2 3 4" xfId="3093" xr:uid="{00000000-0005-0000-0000-00000B1C0000}"/>
    <cellStyle name="Normal 2 3 5 2 3 4 2" xfId="13167" xr:uid="{00000000-0005-0000-0000-00000C1C0000}"/>
    <cellStyle name="Normal 2 3 5 2 3 4 2 2" xfId="43498" xr:uid="{00000000-0005-0000-0000-00000D1C0000}"/>
    <cellStyle name="Normal 2 3 5 2 3 4 2 3" xfId="28265" xr:uid="{00000000-0005-0000-0000-00000E1C0000}"/>
    <cellStyle name="Normal 2 3 5 2 3 4 3" xfId="8147" xr:uid="{00000000-0005-0000-0000-00000F1C0000}"/>
    <cellStyle name="Normal 2 3 5 2 3 4 3 2" xfId="38481" xr:uid="{00000000-0005-0000-0000-0000101C0000}"/>
    <cellStyle name="Normal 2 3 5 2 3 4 3 3" xfId="23248" xr:uid="{00000000-0005-0000-0000-0000111C0000}"/>
    <cellStyle name="Normal 2 3 5 2 3 4 4" xfId="33468" xr:uid="{00000000-0005-0000-0000-0000121C0000}"/>
    <cellStyle name="Normal 2 3 5 2 3 4 5" xfId="18235" xr:uid="{00000000-0005-0000-0000-0000131C0000}"/>
    <cellStyle name="Normal 2 3 5 2 3 5" xfId="4786" xr:uid="{00000000-0005-0000-0000-0000141C0000}"/>
    <cellStyle name="Normal 2 3 5 2 3 5 2" xfId="14838" xr:uid="{00000000-0005-0000-0000-0000151C0000}"/>
    <cellStyle name="Normal 2 3 5 2 3 5 2 2" xfId="45169" xr:uid="{00000000-0005-0000-0000-0000161C0000}"/>
    <cellStyle name="Normal 2 3 5 2 3 5 2 3" xfId="29936" xr:uid="{00000000-0005-0000-0000-0000171C0000}"/>
    <cellStyle name="Normal 2 3 5 2 3 5 3" xfId="9818" xr:uid="{00000000-0005-0000-0000-0000181C0000}"/>
    <cellStyle name="Normal 2 3 5 2 3 5 3 2" xfId="40152" xr:uid="{00000000-0005-0000-0000-0000191C0000}"/>
    <cellStyle name="Normal 2 3 5 2 3 5 3 3" xfId="24919" xr:uid="{00000000-0005-0000-0000-00001A1C0000}"/>
    <cellStyle name="Normal 2 3 5 2 3 5 4" xfId="35139" xr:uid="{00000000-0005-0000-0000-00001B1C0000}"/>
    <cellStyle name="Normal 2 3 5 2 3 5 5" xfId="19906" xr:uid="{00000000-0005-0000-0000-00001C1C0000}"/>
    <cellStyle name="Normal 2 3 5 2 3 6" xfId="11496" xr:uid="{00000000-0005-0000-0000-00001D1C0000}"/>
    <cellStyle name="Normal 2 3 5 2 3 6 2" xfId="41827" xr:uid="{00000000-0005-0000-0000-00001E1C0000}"/>
    <cellStyle name="Normal 2 3 5 2 3 6 3" xfId="26594" xr:uid="{00000000-0005-0000-0000-00001F1C0000}"/>
    <cellStyle name="Normal 2 3 5 2 3 7" xfId="6475" xr:uid="{00000000-0005-0000-0000-0000201C0000}"/>
    <cellStyle name="Normal 2 3 5 2 3 7 2" xfId="36810" xr:uid="{00000000-0005-0000-0000-0000211C0000}"/>
    <cellStyle name="Normal 2 3 5 2 3 7 3" xfId="21577" xr:uid="{00000000-0005-0000-0000-0000221C0000}"/>
    <cellStyle name="Normal 2 3 5 2 3 8" xfId="31798" xr:uid="{00000000-0005-0000-0000-0000231C0000}"/>
    <cellStyle name="Normal 2 3 5 2 3 9" xfId="16564" xr:uid="{00000000-0005-0000-0000-0000241C0000}"/>
    <cellStyle name="Normal 2 3 5 2 4" xfId="1611" xr:uid="{00000000-0005-0000-0000-0000251C0000}"/>
    <cellStyle name="Normal 2 3 5 2 4 2" xfId="2450" xr:uid="{00000000-0005-0000-0000-0000261C0000}"/>
    <cellStyle name="Normal 2 3 5 2 4 2 2" xfId="4140" xr:uid="{00000000-0005-0000-0000-0000271C0000}"/>
    <cellStyle name="Normal 2 3 5 2 4 2 2 2" xfId="14213" xr:uid="{00000000-0005-0000-0000-0000281C0000}"/>
    <cellStyle name="Normal 2 3 5 2 4 2 2 2 2" xfId="44544" xr:uid="{00000000-0005-0000-0000-0000291C0000}"/>
    <cellStyle name="Normal 2 3 5 2 4 2 2 2 3" xfId="29311" xr:uid="{00000000-0005-0000-0000-00002A1C0000}"/>
    <cellStyle name="Normal 2 3 5 2 4 2 2 3" xfId="9193" xr:uid="{00000000-0005-0000-0000-00002B1C0000}"/>
    <cellStyle name="Normal 2 3 5 2 4 2 2 3 2" xfId="39527" xr:uid="{00000000-0005-0000-0000-00002C1C0000}"/>
    <cellStyle name="Normal 2 3 5 2 4 2 2 3 3" xfId="24294" xr:uid="{00000000-0005-0000-0000-00002D1C0000}"/>
    <cellStyle name="Normal 2 3 5 2 4 2 2 4" xfId="34514" xr:uid="{00000000-0005-0000-0000-00002E1C0000}"/>
    <cellStyle name="Normal 2 3 5 2 4 2 2 5" xfId="19281" xr:uid="{00000000-0005-0000-0000-00002F1C0000}"/>
    <cellStyle name="Normal 2 3 5 2 4 2 3" xfId="5832" xr:uid="{00000000-0005-0000-0000-0000301C0000}"/>
    <cellStyle name="Normal 2 3 5 2 4 2 3 2" xfId="15884" xr:uid="{00000000-0005-0000-0000-0000311C0000}"/>
    <cellStyle name="Normal 2 3 5 2 4 2 3 2 2" xfId="46215" xr:uid="{00000000-0005-0000-0000-0000321C0000}"/>
    <cellStyle name="Normal 2 3 5 2 4 2 3 2 3" xfId="30982" xr:uid="{00000000-0005-0000-0000-0000331C0000}"/>
    <cellStyle name="Normal 2 3 5 2 4 2 3 3" xfId="10864" xr:uid="{00000000-0005-0000-0000-0000341C0000}"/>
    <cellStyle name="Normal 2 3 5 2 4 2 3 3 2" xfId="41198" xr:uid="{00000000-0005-0000-0000-0000351C0000}"/>
    <cellStyle name="Normal 2 3 5 2 4 2 3 3 3" xfId="25965" xr:uid="{00000000-0005-0000-0000-0000361C0000}"/>
    <cellStyle name="Normal 2 3 5 2 4 2 3 4" xfId="36185" xr:uid="{00000000-0005-0000-0000-0000371C0000}"/>
    <cellStyle name="Normal 2 3 5 2 4 2 3 5" xfId="20952" xr:uid="{00000000-0005-0000-0000-0000381C0000}"/>
    <cellStyle name="Normal 2 3 5 2 4 2 4" xfId="12542" xr:uid="{00000000-0005-0000-0000-0000391C0000}"/>
    <cellStyle name="Normal 2 3 5 2 4 2 4 2" xfId="42873" xr:uid="{00000000-0005-0000-0000-00003A1C0000}"/>
    <cellStyle name="Normal 2 3 5 2 4 2 4 3" xfId="27640" xr:uid="{00000000-0005-0000-0000-00003B1C0000}"/>
    <cellStyle name="Normal 2 3 5 2 4 2 5" xfId="7521" xr:uid="{00000000-0005-0000-0000-00003C1C0000}"/>
    <cellStyle name="Normal 2 3 5 2 4 2 5 2" xfId="37856" xr:uid="{00000000-0005-0000-0000-00003D1C0000}"/>
    <cellStyle name="Normal 2 3 5 2 4 2 5 3" xfId="22623" xr:uid="{00000000-0005-0000-0000-00003E1C0000}"/>
    <cellStyle name="Normal 2 3 5 2 4 2 6" xfId="32844" xr:uid="{00000000-0005-0000-0000-00003F1C0000}"/>
    <cellStyle name="Normal 2 3 5 2 4 2 7" xfId="17610" xr:uid="{00000000-0005-0000-0000-0000401C0000}"/>
    <cellStyle name="Normal 2 3 5 2 4 3" xfId="3303" xr:uid="{00000000-0005-0000-0000-0000411C0000}"/>
    <cellStyle name="Normal 2 3 5 2 4 3 2" xfId="13377" xr:uid="{00000000-0005-0000-0000-0000421C0000}"/>
    <cellStyle name="Normal 2 3 5 2 4 3 2 2" xfId="43708" xr:uid="{00000000-0005-0000-0000-0000431C0000}"/>
    <cellStyle name="Normal 2 3 5 2 4 3 2 3" xfId="28475" xr:uid="{00000000-0005-0000-0000-0000441C0000}"/>
    <cellStyle name="Normal 2 3 5 2 4 3 3" xfId="8357" xr:uid="{00000000-0005-0000-0000-0000451C0000}"/>
    <cellStyle name="Normal 2 3 5 2 4 3 3 2" xfId="38691" xr:uid="{00000000-0005-0000-0000-0000461C0000}"/>
    <cellStyle name="Normal 2 3 5 2 4 3 3 3" xfId="23458" xr:uid="{00000000-0005-0000-0000-0000471C0000}"/>
    <cellStyle name="Normal 2 3 5 2 4 3 4" xfId="33678" xr:uid="{00000000-0005-0000-0000-0000481C0000}"/>
    <cellStyle name="Normal 2 3 5 2 4 3 5" xfId="18445" xr:uid="{00000000-0005-0000-0000-0000491C0000}"/>
    <cellStyle name="Normal 2 3 5 2 4 4" xfId="4996" xr:uid="{00000000-0005-0000-0000-00004A1C0000}"/>
    <cellStyle name="Normal 2 3 5 2 4 4 2" xfId="15048" xr:uid="{00000000-0005-0000-0000-00004B1C0000}"/>
    <cellStyle name="Normal 2 3 5 2 4 4 2 2" xfId="45379" xr:uid="{00000000-0005-0000-0000-00004C1C0000}"/>
    <cellStyle name="Normal 2 3 5 2 4 4 2 3" xfId="30146" xr:uid="{00000000-0005-0000-0000-00004D1C0000}"/>
    <cellStyle name="Normal 2 3 5 2 4 4 3" xfId="10028" xr:uid="{00000000-0005-0000-0000-00004E1C0000}"/>
    <cellStyle name="Normal 2 3 5 2 4 4 3 2" xfId="40362" xr:uid="{00000000-0005-0000-0000-00004F1C0000}"/>
    <cellStyle name="Normal 2 3 5 2 4 4 3 3" xfId="25129" xr:uid="{00000000-0005-0000-0000-0000501C0000}"/>
    <cellStyle name="Normal 2 3 5 2 4 4 4" xfId="35349" xr:uid="{00000000-0005-0000-0000-0000511C0000}"/>
    <cellStyle name="Normal 2 3 5 2 4 4 5" xfId="20116" xr:uid="{00000000-0005-0000-0000-0000521C0000}"/>
    <cellStyle name="Normal 2 3 5 2 4 5" xfId="11706" xr:uid="{00000000-0005-0000-0000-0000531C0000}"/>
    <cellStyle name="Normal 2 3 5 2 4 5 2" xfId="42037" xr:uid="{00000000-0005-0000-0000-0000541C0000}"/>
    <cellStyle name="Normal 2 3 5 2 4 5 3" xfId="26804" xr:uid="{00000000-0005-0000-0000-0000551C0000}"/>
    <cellStyle name="Normal 2 3 5 2 4 6" xfId="6685" xr:uid="{00000000-0005-0000-0000-0000561C0000}"/>
    <cellStyle name="Normal 2 3 5 2 4 6 2" xfId="37020" xr:uid="{00000000-0005-0000-0000-0000571C0000}"/>
    <cellStyle name="Normal 2 3 5 2 4 6 3" xfId="21787" xr:uid="{00000000-0005-0000-0000-0000581C0000}"/>
    <cellStyle name="Normal 2 3 5 2 4 7" xfId="32008" xr:uid="{00000000-0005-0000-0000-0000591C0000}"/>
    <cellStyle name="Normal 2 3 5 2 4 8" xfId="16774" xr:uid="{00000000-0005-0000-0000-00005A1C0000}"/>
    <cellStyle name="Normal 2 3 5 2 5" xfId="2032" xr:uid="{00000000-0005-0000-0000-00005B1C0000}"/>
    <cellStyle name="Normal 2 3 5 2 5 2" xfId="3722" xr:uid="{00000000-0005-0000-0000-00005C1C0000}"/>
    <cellStyle name="Normal 2 3 5 2 5 2 2" xfId="13795" xr:uid="{00000000-0005-0000-0000-00005D1C0000}"/>
    <cellStyle name="Normal 2 3 5 2 5 2 2 2" xfId="44126" xr:uid="{00000000-0005-0000-0000-00005E1C0000}"/>
    <cellStyle name="Normal 2 3 5 2 5 2 2 3" xfId="28893" xr:uid="{00000000-0005-0000-0000-00005F1C0000}"/>
    <cellStyle name="Normal 2 3 5 2 5 2 3" xfId="8775" xr:uid="{00000000-0005-0000-0000-0000601C0000}"/>
    <cellStyle name="Normal 2 3 5 2 5 2 3 2" xfId="39109" xr:uid="{00000000-0005-0000-0000-0000611C0000}"/>
    <cellStyle name="Normal 2 3 5 2 5 2 3 3" xfId="23876" xr:uid="{00000000-0005-0000-0000-0000621C0000}"/>
    <cellStyle name="Normal 2 3 5 2 5 2 4" xfId="34096" xr:uid="{00000000-0005-0000-0000-0000631C0000}"/>
    <cellStyle name="Normal 2 3 5 2 5 2 5" xfId="18863" xr:uid="{00000000-0005-0000-0000-0000641C0000}"/>
    <cellStyle name="Normal 2 3 5 2 5 3" xfId="5414" xr:uid="{00000000-0005-0000-0000-0000651C0000}"/>
    <cellStyle name="Normal 2 3 5 2 5 3 2" xfId="15466" xr:uid="{00000000-0005-0000-0000-0000661C0000}"/>
    <cellStyle name="Normal 2 3 5 2 5 3 2 2" xfId="45797" xr:uid="{00000000-0005-0000-0000-0000671C0000}"/>
    <cellStyle name="Normal 2 3 5 2 5 3 2 3" xfId="30564" xr:uid="{00000000-0005-0000-0000-0000681C0000}"/>
    <cellStyle name="Normal 2 3 5 2 5 3 3" xfId="10446" xr:uid="{00000000-0005-0000-0000-0000691C0000}"/>
    <cellStyle name="Normal 2 3 5 2 5 3 3 2" xfId="40780" xr:uid="{00000000-0005-0000-0000-00006A1C0000}"/>
    <cellStyle name="Normal 2 3 5 2 5 3 3 3" xfId="25547" xr:uid="{00000000-0005-0000-0000-00006B1C0000}"/>
    <cellStyle name="Normal 2 3 5 2 5 3 4" xfId="35767" xr:uid="{00000000-0005-0000-0000-00006C1C0000}"/>
    <cellStyle name="Normal 2 3 5 2 5 3 5" xfId="20534" xr:uid="{00000000-0005-0000-0000-00006D1C0000}"/>
    <cellStyle name="Normal 2 3 5 2 5 4" xfId="12124" xr:uid="{00000000-0005-0000-0000-00006E1C0000}"/>
    <cellStyle name="Normal 2 3 5 2 5 4 2" xfId="42455" xr:uid="{00000000-0005-0000-0000-00006F1C0000}"/>
    <cellStyle name="Normal 2 3 5 2 5 4 3" xfId="27222" xr:uid="{00000000-0005-0000-0000-0000701C0000}"/>
    <cellStyle name="Normal 2 3 5 2 5 5" xfId="7103" xr:uid="{00000000-0005-0000-0000-0000711C0000}"/>
    <cellStyle name="Normal 2 3 5 2 5 5 2" xfId="37438" xr:uid="{00000000-0005-0000-0000-0000721C0000}"/>
    <cellStyle name="Normal 2 3 5 2 5 5 3" xfId="22205" xr:uid="{00000000-0005-0000-0000-0000731C0000}"/>
    <cellStyle name="Normal 2 3 5 2 5 6" xfId="32426" xr:uid="{00000000-0005-0000-0000-0000741C0000}"/>
    <cellStyle name="Normal 2 3 5 2 5 7" xfId="17192" xr:uid="{00000000-0005-0000-0000-0000751C0000}"/>
    <cellStyle name="Normal 2 3 5 2 6" xfId="2885" xr:uid="{00000000-0005-0000-0000-0000761C0000}"/>
    <cellStyle name="Normal 2 3 5 2 6 2" xfId="12959" xr:uid="{00000000-0005-0000-0000-0000771C0000}"/>
    <cellStyle name="Normal 2 3 5 2 6 2 2" xfId="43290" xr:uid="{00000000-0005-0000-0000-0000781C0000}"/>
    <cellStyle name="Normal 2 3 5 2 6 2 3" xfId="28057" xr:uid="{00000000-0005-0000-0000-0000791C0000}"/>
    <cellStyle name="Normal 2 3 5 2 6 3" xfId="7939" xr:uid="{00000000-0005-0000-0000-00007A1C0000}"/>
    <cellStyle name="Normal 2 3 5 2 6 3 2" xfId="38273" xr:uid="{00000000-0005-0000-0000-00007B1C0000}"/>
    <cellStyle name="Normal 2 3 5 2 6 3 3" xfId="23040" xr:uid="{00000000-0005-0000-0000-00007C1C0000}"/>
    <cellStyle name="Normal 2 3 5 2 6 4" xfId="33260" xr:uid="{00000000-0005-0000-0000-00007D1C0000}"/>
    <cellStyle name="Normal 2 3 5 2 6 5" xfId="18027" xr:uid="{00000000-0005-0000-0000-00007E1C0000}"/>
    <cellStyle name="Normal 2 3 5 2 7" xfId="4578" xr:uid="{00000000-0005-0000-0000-00007F1C0000}"/>
    <cellStyle name="Normal 2 3 5 2 7 2" xfId="14630" xr:uid="{00000000-0005-0000-0000-0000801C0000}"/>
    <cellStyle name="Normal 2 3 5 2 7 2 2" xfId="44961" xr:uid="{00000000-0005-0000-0000-0000811C0000}"/>
    <cellStyle name="Normal 2 3 5 2 7 2 3" xfId="29728" xr:uid="{00000000-0005-0000-0000-0000821C0000}"/>
    <cellStyle name="Normal 2 3 5 2 7 3" xfId="9610" xr:uid="{00000000-0005-0000-0000-0000831C0000}"/>
    <cellStyle name="Normal 2 3 5 2 7 3 2" xfId="39944" xr:uid="{00000000-0005-0000-0000-0000841C0000}"/>
    <cellStyle name="Normal 2 3 5 2 7 3 3" xfId="24711" xr:uid="{00000000-0005-0000-0000-0000851C0000}"/>
    <cellStyle name="Normal 2 3 5 2 7 4" xfId="34931" xr:uid="{00000000-0005-0000-0000-0000861C0000}"/>
    <cellStyle name="Normal 2 3 5 2 7 5" xfId="19698" xr:uid="{00000000-0005-0000-0000-0000871C0000}"/>
    <cellStyle name="Normal 2 3 5 2 8" xfId="11288" xr:uid="{00000000-0005-0000-0000-0000881C0000}"/>
    <cellStyle name="Normal 2 3 5 2 8 2" xfId="41619" xr:uid="{00000000-0005-0000-0000-0000891C0000}"/>
    <cellStyle name="Normal 2 3 5 2 8 3" xfId="26386" xr:uid="{00000000-0005-0000-0000-00008A1C0000}"/>
    <cellStyle name="Normal 2 3 5 2 9" xfId="6267" xr:uid="{00000000-0005-0000-0000-00008B1C0000}"/>
    <cellStyle name="Normal 2 3 5 2 9 2" xfId="36602" xr:uid="{00000000-0005-0000-0000-00008C1C0000}"/>
    <cellStyle name="Normal 2 3 5 2 9 3" xfId="21369" xr:uid="{00000000-0005-0000-0000-00008D1C0000}"/>
    <cellStyle name="Normal 2 3 5 3" xfId="1231" xr:uid="{00000000-0005-0000-0000-00008E1C0000}"/>
    <cellStyle name="Normal 2 3 5 3 10" xfId="16408" xr:uid="{00000000-0005-0000-0000-00008F1C0000}"/>
    <cellStyle name="Normal 2 3 5 3 2" xfId="1450" xr:uid="{00000000-0005-0000-0000-0000901C0000}"/>
    <cellStyle name="Normal 2 3 5 3 2 2" xfId="1871" xr:uid="{00000000-0005-0000-0000-0000911C0000}"/>
    <cellStyle name="Normal 2 3 5 3 2 2 2" xfId="2710" xr:uid="{00000000-0005-0000-0000-0000921C0000}"/>
    <cellStyle name="Normal 2 3 5 3 2 2 2 2" xfId="4400" xr:uid="{00000000-0005-0000-0000-0000931C0000}"/>
    <cellStyle name="Normal 2 3 5 3 2 2 2 2 2" xfId="14473" xr:uid="{00000000-0005-0000-0000-0000941C0000}"/>
    <cellStyle name="Normal 2 3 5 3 2 2 2 2 2 2" xfId="44804" xr:uid="{00000000-0005-0000-0000-0000951C0000}"/>
    <cellStyle name="Normal 2 3 5 3 2 2 2 2 2 3" xfId="29571" xr:uid="{00000000-0005-0000-0000-0000961C0000}"/>
    <cellStyle name="Normal 2 3 5 3 2 2 2 2 3" xfId="9453" xr:uid="{00000000-0005-0000-0000-0000971C0000}"/>
    <cellStyle name="Normal 2 3 5 3 2 2 2 2 3 2" xfId="39787" xr:uid="{00000000-0005-0000-0000-0000981C0000}"/>
    <cellStyle name="Normal 2 3 5 3 2 2 2 2 3 3" xfId="24554" xr:uid="{00000000-0005-0000-0000-0000991C0000}"/>
    <cellStyle name="Normal 2 3 5 3 2 2 2 2 4" xfId="34774" xr:uid="{00000000-0005-0000-0000-00009A1C0000}"/>
    <cellStyle name="Normal 2 3 5 3 2 2 2 2 5" xfId="19541" xr:uid="{00000000-0005-0000-0000-00009B1C0000}"/>
    <cellStyle name="Normal 2 3 5 3 2 2 2 3" xfId="6092" xr:uid="{00000000-0005-0000-0000-00009C1C0000}"/>
    <cellStyle name="Normal 2 3 5 3 2 2 2 3 2" xfId="16144" xr:uid="{00000000-0005-0000-0000-00009D1C0000}"/>
    <cellStyle name="Normal 2 3 5 3 2 2 2 3 2 2" xfId="46475" xr:uid="{00000000-0005-0000-0000-00009E1C0000}"/>
    <cellStyle name="Normal 2 3 5 3 2 2 2 3 2 3" xfId="31242" xr:uid="{00000000-0005-0000-0000-00009F1C0000}"/>
    <cellStyle name="Normal 2 3 5 3 2 2 2 3 3" xfId="11124" xr:uid="{00000000-0005-0000-0000-0000A01C0000}"/>
    <cellStyle name="Normal 2 3 5 3 2 2 2 3 3 2" xfId="41458" xr:uid="{00000000-0005-0000-0000-0000A11C0000}"/>
    <cellStyle name="Normal 2 3 5 3 2 2 2 3 3 3" xfId="26225" xr:uid="{00000000-0005-0000-0000-0000A21C0000}"/>
    <cellStyle name="Normal 2 3 5 3 2 2 2 3 4" xfId="36445" xr:uid="{00000000-0005-0000-0000-0000A31C0000}"/>
    <cellStyle name="Normal 2 3 5 3 2 2 2 3 5" xfId="21212" xr:uid="{00000000-0005-0000-0000-0000A41C0000}"/>
    <cellStyle name="Normal 2 3 5 3 2 2 2 4" xfId="12802" xr:uid="{00000000-0005-0000-0000-0000A51C0000}"/>
    <cellStyle name="Normal 2 3 5 3 2 2 2 4 2" xfId="43133" xr:uid="{00000000-0005-0000-0000-0000A61C0000}"/>
    <cellStyle name="Normal 2 3 5 3 2 2 2 4 3" xfId="27900" xr:uid="{00000000-0005-0000-0000-0000A71C0000}"/>
    <cellStyle name="Normal 2 3 5 3 2 2 2 5" xfId="7781" xr:uid="{00000000-0005-0000-0000-0000A81C0000}"/>
    <cellStyle name="Normal 2 3 5 3 2 2 2 5 2" xfId="38116" xr:uid="{00000000-0005-0000-0000-0000A91C0000}"/>
    <cellStyle name="Normal 2 3 5 3 2 2 2 5 3" xfId="22883" xr:uid="{00000000-0005-0000-0000-0000AA1C0000}"/>
    <cellStyle name="Normal 2 3 5 3 2 2 2 6" xfId="33104" xr:uid="{00000000-0005-0000-0000-0000AB1C0000}"/>
    <cellStyle name="Normal 2 3 5 3 2 2 2 7" xfId="17870" xr:uid="{00000000-0005-0000-0000-0000AC1C0000}"/>
    <cellStyle name="Normal 2 3 5 3 2 2 3" xfId="3563" xr:uid="{00000000-0005-0000-0000-0000AD1C0000}"/>
    <cellStyle name="Normal 2 3 5 3 2 2 3 2" xfId="13637" xr:uid="{00000000-0005-0000-0000-0000AE1C0000}"/>
    <cellStyle name="Normal 2 3 5 3 2 2 3 2 2" xfId="43968" xr:uid="{00000000-0005-0000-0000-0000AF1C0000}"/>
    <cellStyle name="Normal 2 3 5 3 2 2 3 2 3" xfId="28735" xr:uid="{00000000-0005-0000-0000-0000B01C0000}"/>
    <cellStyle name="Normal 2 3 5 3 2 2 3 3" xfId="8617" xr:uid="{00000000-0005-0000-0000-0000B11C0000}"/>
    <cellStyle name="Normal 2 3 5 3 2 2 3 3 2" xfId="38951" xr:uid="{00000000-0005-0000-0000-0000B21C0000}"/>
    <cellStyle name="Normal 2 3 5 3 2 2 3 3 3" xfId="23718" xr:uid="{00000000-0005-0000-0000-0000B31C0000}"/>
    <cellStyle name="Normal 2 3 5 3 2 2 3 4" xfId="33938" xr:uid="{00000000-0005-0000-0000-0000B41C0000}"/>
    <cellStyle name="Normal 2 3 5 3 2 2 3 5" xfId="18705" xr:uid="{00000000-0005-0000-0000-0000B51C0000}"/>
    <cellStyle name="Normal 2 3 5 3 2 2 4" xfId="5256" xr:uid="{00000000-0005-0000-0000-0000B61C0000}"/>
    <cellStyle name="Normal 2 3 5 3 2 2 4 2" xfId="15308" xr:uid="{00000000-0005-0000-0000-0000B71C0000}"/>
    <cellStyle name="Normal 2 3 5 3 2 2 4 2 2" xfId="45639" xr:uid="{00000000-0005-0000-0000-0000B81C0000}"/>
    <cellStyle name="Normal 2 3 5 3 2 2 4 2 3" xfId="30406" xr:uid="{00000000-0005-0000-0000-0000B91C0000}"/>
    <cellStyle name="Normal 2 3 5 3 2 2 4 3" xfId="10288" xr:uid="{00000000-0005-0000-0000-0000BA1C0000}"/>
    <cellStyle name="Normal 2 3 5 3 2 2 4 3 2" xfId="40622" xr:uid="{00000000-0005-0000-0000-0000BB1C0000}"/>
    <cellStyle name="Normal 2 3 5 3 2 2 4 3 3" xfId="25389" xr:uid="{00000000-0005-0000-0000-0000BC1C0000}"/>
    <cellStyle name="Normal 2 3 5 3 2 2 4 4" xfId="35609" xr:uid="{00000000-0005-0000-0000-0000BD1C0000}"/>
    <cellStyle name="Normal 2 3 5 3 2 2 4 5" xfId="20376" xr:uid="{00000000-0005-0000-0000-0000BE1C0000}"/>
    <cellStyle name="Normal 2 3 5 3 2 2 5" xfId="11966" xr:uid="{00000000-0005-0000-0000-0000BF1C0000}"/>
    <cellStyle name="Normal 2 3 5 3 2 2 5 2" xfId="42297" xr:uid="{00000000-0005-0000-0000-0000C01C0000}"/>
    <cellStyle name="Normal 2 3 5 3 2 2 5 3" xfId="27064" xr:uid="{00000000-0005-0000-0000-0000C11C0000}"/>
    <cellStyle name="Normal 2 3 5 3 2 2 6" xfId="6945" xr:uid="{00000000-0005-0000-0000-0000C21C0000}"/>
    <cellStyle name="Normal 2 3 5 3 2 2 6 2" xfId="37280" xr:uid="{00000000-0005-0000-0000-0000C31C0000}"/>
    <cellStyle name="Normal 2 3 5 3 2 2 6 3" xfId="22047" xr:uid="{00000000-0005-0000-0000-0000C41C0000}"/>
    <cellStyle name="Normal 2 3 5 3 2 2 7" xfId="32268" xr:uid="{00000000-0005-0000-0000-0000C51C0000}"/>
    <cellStyle name="Normal 2 3 5 3 2 2 8" xfId="17034" xr:uid="{00000000-0005-0000-0000-0000C61C0000}"/>
    <cellStyle name="Normal 2 3 5 3 2 3" xfId="2292" xr:uid="{00000000-0005-0000-0000-0000C71C0000}"/>
    <cellStyle name="Normal 2 3 5 3 2 3 2" xfId="3982" xr:uid="{00000000-0005-0000-0000-0000C81C0000}"/>
    <cellStyle name="Normal 2 3 5 3 2 3 2 2" xfId="14055" xr:uid="{00000000-0005-0000-0000-0000C91C0000}"/>
    <cellStyle name="Normal 2 3 5 3 2 3 2 2 2" xfId="44386" xr:uid="{00000000-0005-0000-0000-0000CA1C0000}"/>
    <cellStyle name="Normal 2 3 5 3 2 3 2 2 3" xfId="29153" xr:uid="{00000000-0005-0000-0000-0000CB1C0000}"/>
    <cellStyle name="Normal 2 3 5 3 2 3 2 3" xfId="9035" xr:uid="{00000000-0005-0000-0000-0000CC1C0000}"/>
    <cellStyle name="Normal 2 3 5 3 2 3 2 3 2" xfId="39369" xr:uid="{00000000-0005-0000-0000-0000CD1C0000}"/>
    <cellStyle name="Normal 2 3 5 3 2 3 2 3 3" xfId="24136" xr:uid="{00000000-0005-0000-0000-0000CE1C0000}"/>
    <cellStyle name="Normal 2 3 5 3 2 3 2 4" xfId="34356" xr:uid="{00000000-0005-0000-0000-0000CF1C0000}"/>
    <cellStyle name="Normal 2 3 5 3 2 3 2 5" xfId="19123" xr:uid="{00000000-0005-0000-0000-0000D01C0000}"/>
    <cellStyle name="Normal 2 3 5 3 2 3 3" xfId="5674" xr:uid="{00000000-0005-0000-0000-0000D11C0000}"/>
    <cellStyle name="Normal 2 3 5 3 2 3 3 2" xfId="15726" xr:uid="{00000000-0005-0000-0000-0000D21C0000}"/>
    <cellStyle name="Normal 2 3 5 3 2 3 3 2 2" xfId="46057" xr:uid="{00000000-0005-0000-0000-0000D31C0000}"/>
    <cellStyle name="Normal 2 3 5 3 2 3 3 2 3" xfId="30824" xr:uid="{00000000-0005-0000-0000-0000D41C0000}"/>
    <cellStyle name="Normal 2 3 5 3 2 3 3 3" xfId="10706" xr:uid="{00000000-0005-0000-0000-0000D51C0000}"/>
    <cellStyle name="Normal 2 3 5 3 2 3 3 3 2" xfId="41040" xr:uid="{00000000-0005-0000-0000-0000D61C0000}"/>
    <cellStyle name="Normal 2 3 5 3 2 3 3 3 3" xfId="25807" xr:uid="{00000000-0005-0000-0000-0000D71C0000}"/>
    <cellStyle name="Normal 2 3 5 3 2 3 3 4" xfId="36027" xr:uid="{00000000-0005-0000-0000-0000D81C0000}"/>
    <cellStyle name="Normal 2 3 5 3 2 3 3 5" xfId="20794" xr:uid="{00000000-0005-0000-0000-0000D91C0000}"/>
    <cellStyle name="Normal 2 3 5 3 2 3 4" xfId="12384" xr:uid="{00000000-0005-0000-0000-0000DA1C0000}"/>
    <cellStyle name="Normal 2 3 5 3 2 3 4 2" xfId="42715" xr:uid="{00000000-0005-0000-0000-0000DB1C0000}"/>
    <cellStyle name="Normal 2 3 5 3 2 3 4 3" xfId="27482" xr:uid="{00000000-0005-0000-0000-0000DC1C0000}"/>
    <cellStyle name="Normal 2 3 5 3 2 3 5" xfId="7363" xr:uid="{00000000-0005-0000-0000-0000DD1C0000}"/>
    <cellStyle name="Normal 2 3 5 3 2 3 5 2" xfId="37698" xr:uid="{00000000-0005-0000-0000-0000DE1C0000}"/>
    <cellStyle name="Normal 2 3 5 3 2 3 5 3" xfId="22465" xr:uid="{00000000-0005-0000-0000-0000DF1C0000}"/>
    <cellStyle name="Normal 2 3 5 3 2 3 6" xfId="32686" xr:uid="{00000000-0005-0000-0000-0000E01C0000}"/>
    <cellStyle name="Normal 2 3 5 3 2 3 7" xfId="17452" xr:uid="{00000000-0005-0000-0000-0000E11C0000}"/>
    <cellStyle name="Normal 2 3 5 3 2 4" xfId="3145" xr:uid="{00000000-0005-0000-0000-0000E21C0000}"/>
    <cellStyle name="Normal 2 3 5 3 2 4 2" xfId="13219" xr:uid="{00000000-0005-0000-0000-0000E31C0000}"/>
    <cellStyle name="Normal 2 3 5 3 2 4 2 2" xfId="43550" xr:uid="{00000000-0005-0000-0000-0000E41C0000}"/>
    <cellStyle name="Normal 2 3 5 3 2 4 2 3" xfId="28317" xr:uid="{00000000-0005-0000-0000-0000E51C0000}"/>
    <cellStyle name="Normal 2 3 5 3 2 4 3" xfId="8199" xr:uid="{00000000-0005-0000-0000-0000E61C0000}"/>
    <cellStyle name="Normal 2 3 5 3 2 4 3 2" xfId="38533" xr:uid="{00000000-0005-0000-0000-0000E71C0000}"/>
    <cellStyle name="Normal 2 3 5 3 2 4 3 3" xfId="23300" xr:uid="{00000000-0005-0000-0000-0000E81C0000}"/>
    <cellStyle name="Normal 2 3 5 3 2 4 4" xfId="33520" xr:uid="{00000000-0005-0000-0000-0000E91C0000}"/>
    <cellStyle name="Normal 2 3 5 3 2 4 5" xfId="18287" xr:uid="{00000000-0005-0000-0000-0000EA1C0000}"/>
    <cellStyle name="Normal 2 3 5 3 2 5" xfId="4838" xr:uid="{00000000-0005-0000-0000-0000EB1C0000}"/>
    <cellStyle name="Normal 2 3 5 3 2 5 2" xfId="14890" xr:uid="{00000000-0005-0000-0000-0000EC1C0000}"/>
    <cellStyle name="Normal 2 3 5 3 2 5 2 2" xfId="45221" xr:uid="{00000000-0005-0000-0000-0000ED1C0000}"/>
    <cellStyle name="Normal 2 3 5 3 2 5 2 3" xfId="29988" xr:uid="{00000000-0005-0000-0000-0000EE1C0000}"/>
    <cellStyle name="Normal 2 3 5 3 2 5 3" xfId="9870" xr:uid="{00000000-0005-0000-0000-0000EF1C0000}"/>
    <cellStyle name="Normal 2 3 5 3 2 5 3 2" xfId="40204" xr:uid="{00000000-0005-0000-0000-0000F01C0000}"/>
    <cellStyle name="Normal 2 3 5 3 2 5 3 3" xfId="24971" xr:uid="{00000000-0005-0000-0000-0000F11C0000}"/>
    <cellStyle name="Normal 2 3 5 3 2 5 4" xfId="35191" xr:uid="{00000000-0005-0000-0000-0000F21C0000}"/>
    <cellStyle name="Normal 2 3 5 3 2 5 5" xfId="19958" xr:uid="{00000000-0005-0000-0000-0000F31C0000}"/>
    <cellStyle name="Normal 2 3 5 3 2 6" xfId="11548" xr:uid="{00000000-0005-0000-0000-0000F41C0000}"/>
    <cellStyle name="Normal 2 3 5 3 2 6 2" xfId="41879" xr:uid="{00000000-0005-0000-0000-0000F51C0000}"/>
    <cellStyle name="Normal 2 3 5 3 2 6 3" xfId="26646" xr:uid="{00000000-0005-0000-0000-0000F61C0000}"/>
    <cellStyle name="Normal 2 3 5 3 2 7" xfId="6527" xr:uid="{00000000-0005-0000-0000-0000F71C0000}"/>
    <cellStyle name="Normal 2 3 5 3 2 7 2" xfId="36862" xr:uid="{00000000-0005-0000-0000-0000F81C0000}"/>
    <cellStyle name="Normal 2 3 5 3 2 7 3" xfId="21629" xr:uid="{00000000-0005-0000-0000-0000F91C0000}"/>
    <cellStyle name="Normal 2 3 5 3 2 8" xfId="31850" xr:uid="{00000000-0005-0000-0000-0000FA1C0000}"/>
    <cellStyle name="Normal 2 3 5 3 2 9" xfId="16616" xr:uid="{00000000-0005-0000-0000-0000FB1C0000}"/>
    <cellStyle name="Normal 2 3 5 3 3" xfId="1663" xr:uid="{00000000-0005-0000-0000-0000FC1C0000}"/>
    <cellStyle name="Normal 2 3 5 3 3 2" xfId="2502" xr:uid="{00000000-0005-0000-0000-0000FD1C0000}"/>
    <cellStyle name="Normal 2 3 5 3 3 2 2" xfId="4192" xr:uid="{00000000-0005-0000-0000-0000FE1C0000}"/>
    <cellStyle name="Normal 2 3 5 3 3 2 2 2" xfId="14265" xr:uid="{00000000-0005-0000-0000-0000FF1C0000}"/>
    <cellStyle name="Normal 2 3 5 3 3 2 2 2 2" xfId="44596" xr:uid="{00000000-0005-0000-0000-0000001D0000}"/>
    <cellStyle name="Normal 2 3 5 3 3 2 2 2 3" xfId="29363" xr:uid="{00000000-0005-0000-0000-0000011D0000}"/>
    <cellStyle name="Normal 2 3 5 3 3 2 2 3" xfId="9245" xr:uid="{00000000-0005-0000-0000-0000021D0000}"/>
    <cellStyle name="Normal 2 3 5 3 3 2 2 3 2" xfId="39579" xr:uid="{00000000-0005-0000-0000-0000031D0000}"/>
    <cellStyle name="Normal 2 3 5 3 3 2 2 3 3" xfId="24346" xr:uid="{00000000-0005-0000-0000-0000041D0000}"/>
    <cellStyle name="Normal 2 3 5 3 3 2 2 4" xfId="34566" xr:uid="{00000000-0005-0000-0000-0000051D0000}"/>
    <cellStyle name="Normal 2 3 5 3 3 2 2 5" xfId="19333" xr:uid="{00000000-0005-0000-0000-0000061D0000}"/>
    <cellStyle name="Normal 2 3 5 3 3 2 3" xfId="5884" xr:uid="{00000000-0005-0000-0000-0000071D0000}"/>
    <cellStyle name="Normal 2 3 5 3 3 2 3 2" xfId="15936" xr:uid="{00000000-0005-0000-0000-0000081D0000}"/>
    <cellStyle name="Normal 2 3 5 3 3 2 3 2 2" xfId="46267" xr:uid="{00000000-0005-0000-0000-0000091D0000}"/>
    <cellStyle name="Normal 2 3 5 3 3 2 3 2 3" xfId="31034" xr:uid="{00000000-0005-0000-0000-00000A1D0000}"/>
    <cellStyle name="Normal 2 3 5 3 3 2 3 3" xfId="10916" xr:uid="{00000000-0005-0000-0000-00000B1D0000}"/>
    <cellStyle name="Normal 2 3 5 3 3 2 3 3 2" xfId="41250" xr:uid="{00000000-0005-0000-0000-00000C1D0000}"/>
    <cellStyle name="Normal 2 3 5 3 3 2 3 3 3" xfId="26017" xr:uid="{00000000-0005-0000-0000-00000D1D0000}"/>
    <cellStyle name="Normal 2 3 5 3 3 2 3 4" xfId="36237" xr:uid="{00000000-0005-0000-0000-00000E1D0000}"/>
    <cellStyle name="Normal 2 3 5 3 3 2 3 5" xfId="21004" xr:uid="{00000000-0005-0000-0000-00000F1D0000}"/>
    <cellStyle name="Normal 2 3 5 3 3 2 4" xfId="12594" xr:uid="{00000000-0005-0000-0000-0000101D0000}"/>
    <cellStyle name="Normal 2 3 5 3 3 2 4 2" xfId="42925" xr:uid="{00000000-0005-0000-0000-0000111D0000}"/>
    <cellStyle name="Normal 2 3 5 3 3 2 4 3" xfId="27692" xr:uid="{00000000-0005-0000-0000-0000121D0000}"/>
    <cellStyle name="Normal 2 3 5 3 3 2 5" xfId="7573" xr:uid="{00000000-0005-0000-0000-0000131D0000}"/>
    <cellStyle name="Normal 2 3 5 3 3 2 5 2" xfId="37908" xr:uid="{00000000-0005-0000-0000-0000141D0000}"/>
    <cellStyle name="Normal 2 3 5 3 3 2 5 3" xfId="22675" xr:uid="{00000000-0005-0000-0000-0000151D0000}"/>
    <cellStyle name="Normal 2 3 5 3 3 2 6" xfId="32896" xr:uid="{00000000-0005-0000-0000-0000161D0000}"/>
    <cellStyle name="Normal 2 3 5 3 3 2 7" xfId="17662" xr:uid="{00000000-0005-0000-0000-0000171D0000}"/>
    <cellStyle name="Normal 2 3 5 3 3 3" xfId="3355" xr:uid="{00000000-0005-0000-0000-0000181D0000}"/>
    <cellStyle name="Normal 2 3 5 3 3 3 2" xfId="13429" xr:uid="{00000000-0005-0000-0000-0000191D0000}"/>
    <cellStyle name="Normal 2 3 5 3 3 3 2 2" xfId="43760" xr:uid="{00000000-0005-0000-0000-00001A1D0000}"/>
    <cellStyle name="Normal 2 3 5 3 3 3 2 3" xfId="28527" xr:uid="{00000000-0005-0000-0000-00001B1D0000}"/>
    <cellStyle name="Normal 2 3 5 3 3 3 3" xfId="8409" xr:uid="{00000000-0005-0000-0000-00001C1D0000}"/>
    <cellStyle name="Normal 2 3 5 3 3 3 3 2" xfId="38743" xr:uid="{00000000-0005-0000-0000-00001D1D0000}"/>
    <cellStyle name="Normal 2 3 5 3 3 3 3 3" xfId="23510" xr:uid="{00000000-0005-0000-0000-00001E1D0000}"/>
    <cellStyle name="Normal 2 3 5 3 3 3 4" xfId="33730" xr:uid="{00000000-0005-0000-0000-00001F1D0000}"/>
    <cellStyle name="Normal 2 3 5 3 3 3 5" xfId="18497" xr:uid="{00000000-0005-0000-0000-0000201D0000}"/>
    <cellStyle name="Normal 2 3 5 3 3 4" xfId="5048" xr:uid="{00000000-0005-0000-0000-0000211D0000}"/>
    <cellStyle name="Normal 2 3 5 3 3 4 2" xfId="15100" xr:uid="{00000000-0005-0000-0000-0000221D0000}"/>
    <cellStyle name="Normal 2 3 5 3 3 4 2 2" xfId="45431" xr:uid="{00000000-0005-0000-0000-0000231D0000}"/>
    <cellStyle name="Normal 2 3 5 3 3 4 2 3" xfId="30198" xr:uid="{00000000-0005-0000-0000-0000241D0000}"/>
    <cellStyle name="Normal 2 3 5 3 3 4 3" xfId="10080" xr:uid="{00000000-0005-0000-0000-0000251D0000}"/>
    <cellStyle name="Normal 2 3 5 3 3 4 3 2" xfId="40414" xr:uid="{00000000-0005-0000-0000-0000261D0000}"/>
    <cellStyle name="Normal 2 3 5 3 3 4 3 3" xfId="25181" xr:uid="{00000000-0005-0000-0000-0000271D0000}"/>
    <cellStyle name="Normal 2 3 5 3 3 4 4" xfId="35401" xr:uid="{00000000-0005-0000-0000-0000281D0000}"/>
    <cellStyle name="Normal 2 3 5 3 3 4 5" xfId="20168" xr:uid="{00000000-0005-0000-0000-0000291D0000}"/>
    <cellStyle name="Normal 2 3 5 3 3 5" xfId="11758" xr:uid="{00000000-0005-0000-0000-00002A1D0000}"/>
    <cellStyle name="Normal 2 3 5 3 3 5 2" xfId="42089" xr:uid="{00000000-0005-0000-0000-00002B1D0000}"/>
    <cellStyle name="Normal 2 3 5 3 3 5 3" xfId="26856" xr:uid="{00000000-0005-0000-0000-00002C1D0000}"/>
    <cellStyle name="Normal 2 3 5 3 3 6" xfId="6737" xr:uid="{00000000-0005-0000-0000-00002D1D0000}"/>
    <cellStyle name="Normal 2 3 5 3 3 6 2" xfId="37072" xr:uid="{00000000-0005-0000-0000-00002E1D0000}"/>
    <cellStyle name="Normal 2 3 5 3 3 6 3" xfId="21839" xr:uid="{00000000-0005-0000-0000-00002F1D0000}"/>
    <cellStyle name="Normal 2 3 5 3 3 7" xfId="32060" xr:uid="{00000000-0005-0000-0000-0000301D0000}"/>
    <cellStyle name="Normal 2 3 5 3 3 8" xfId="16826" xr:uid="{00000000-0005-0000-0000-0000311D0000}"/>
    <cellStyle name="Normal 2 3 5 3 4" xfId="2084" xr:uid="{00000000-0005-0000-0000-0000321D0000}"/>
    <cellStyle name="Normal 2 3 5 3 4 2" xfId="3774" xr:uid="{00000000-0005-0000-0000-0000331D0000}"/>
    <cellStyle name="Normal 2 3 5 3 4 2 2" xfId="13847" xr:uid="{00000000-0005-0000-0000-0000341D0000}"/>
    <cellStyle name="Normal 2 3 5 3 4 2 2 2" xfId="44178" xr:uid="{00000000-0005-0000-0000-0000351D0000}"/>
    <cellStyle name="Normal 2 3 5 3 4 2 2 3" xfId="28945" xr:uid="{00000000-0005-0000-0000-0000361D0000}"/>
    <cellStyle name="Normal 2 3 5 3 4 2 3" xfId="8827" xr:uid="{00000000-0005-0000-0000-0000371D0000}"/>
    <cellStyle name="Normal 2 3 5 3 4 2 3 2" xfId="39161" xr:uid="{00000000-0005-0000-0000-0000381D0000}"/>
    <cellStyle name="Normal 2 3 5 3 4 2 3 3" xfId="23928" xr:uid="{00000000-0005-0000-0000-0000391D0000}"/>
    <cellStyle name="Normal 2 3 5 3 4 2 4" xfId="34148" xr:uid="{00000000-0005-0000-0000-00003A1D0000}"/>
    <cellStyle name="Normal 2 3 5 3 4 2 5" xfId="18915" xr:uid="{00000000-0005-0000-0000-00003B1D0000}"/>
    <cellStyle name="Normal 2 3 5 3 4 3" xfId="5466" xr:uid="{00000000-0005-0000-0000-00003C1D0000}"/>
    <cellStyle name="Normal 2 3 5 3 4 3 2" xfId="15518" xr:uid="{00000000-0005-0000-0000-00003D1D0000}"/>
    <cellStyle name="Normal 2 3 5 3 4 3 2 2" xfId="45849" xr:uid="{00000000-0005-0000-0000-00003E1D0000}"/>
    <cellStyle name="Normal 2 3 5 3 4 3 2 3" xfId="30616" xr:uid="{00000000-0005-0000-0000-00003F1D0000}"/>
    <cellStyle name="Normal 2 3 5 3 4 3 3" xfId="10498" xr:uid="{00000000-0005-0000-0000-0000401D0000}"/>
    <cellStyle name="Normal 2 3 5 3 4 3 3 2" xfId="40832" xr:uid="{00000000-0005-0000-0000-0000411D0000}"/>
    <cellStyle name="Normal 2 3 5 3 4 3 3 3" xfId="25599" xr:uid="{00000000-0005-0000-0000-0000421D0000}"/>
    <cellStyle name="Normal 2 3 5 3 4 3 4" xfId="35819" xr:uid="{00000000-0005-0000-0000-0000431D0000}"/>
    <cellStyle name="Normal 2 3 5 3 4 3 5" xfId="20586" xr:uid="{00000000-0005-0000-0000-0000441D0000}"/>
    <cellStyle name="Normal 2 3 5 3 4 4" xfId="12176" xr:uid="{00000000-0005-0000-0000-0000451D0000}"/>
    <cellStyle name="Normal 2 3 5 3 4 4 2" xfId="42507" xr:uid="{00000000-0005-0000-0000-0000461D0000}"/>
    <cellStyle name="Normal 2 3 5 3 4 4 3" xfId="27274" xr:uid="{00000000-0005-0000-0000-0000471D0000}"/>
    <cellStyle name="Normal 2 3 5 3 4 5" xfId="7155" xr:uid="{00000000-0005-0000-0000-0000481D0000}"/>
    <cellStyle name="Normal 2 3 5 3 4 5 2" xfId="37490" xr:uid="{00000000-0005-0000-0000-0000491D0000}"/>
    <cellStyle name="Normal 2 3 5 3 4 5 3" xfId="22257" xr:uid="{00000000-0005-0000-0000-00004A1D0000}"/>
    <cellStyle name="Normal 2 3 5 3 4 6" xfId="32478" xr:uid="{00000000-0005-0000-0000-00004B1D0000}"/>
    <cellStyle name="Normal 2 3 5 3 4 7" xfId="17244" xr:uid="{00000000-0005-0000-0000-00004C1D0000}"/>
    <cellStyle name="Normal 2 3 5 3 5" xfId="2937" xr:uid="{00000000-0005-0000-0000-00004D1D0000}"/>
    <cellStyle name="Normal 2 3 5 3 5 2" xfId="13011" xr:uid="{00000000-0005-0000-0000-00004E1D0000}"/>
    <cellStyle name="Normal 2 3 5 3 5 2 2" xfId="43342" xr:uid="{00000000-0005-0000-0000-00004F1D0000}"/>
    <cellStyle name="Normal 2 3 5 3 5 2 3" xfId="28109" xr:uid="{00000000-0005-0000-0000-0000501D0000}"/>
    <cellStyle name="Normal 2 3 5 3 5 3" xfId="7991" xr:uid="{00000000-0005-0000-0000-0000511D0000}"/>
    <cellStyle name="Normal 2 3 5 3 5 3 2" xfId="38325" xr:uid="{00000000-0005-0000-0000-0000521D0000}"/>
    <cellStyle name="Normal 2 3 5 3 5 3 3" xfId="23092" xr:uid="{00000000-0005-0000-0000-0000531D0000}"/>
    <cellStyle name="Normal 2 3 5 3 5 4" xfId="33312" xr:uid="{00000000-0005-0000-0000-0000541D0000}"/>
    <cellStyle name="Normal 2 3 5 3 5 5" xfId="18079" xr:uid="{00000000-0005-0000-0000-0000551D0000}"/>
    <cellStyle name="Normal 2 3 5 3 6" xfId="4630" xr:uid="{00000000-0005-0000-0000-0000561D0000}"/>
    <cellStyle name="Normal 2 3 5 3 6 2" xfId="14682" xr:uid="{00000000-0005-0000-0000-0000571D0000}"/>
    <cellStyle name="Normal 2 3 5 3 6 2 2" xfId="45013" xr:uid="{00000000-0005-0000-0000-0000581D0000}"/>
    <cellStyle name="Normal 2 3 5 3 6 2 3" xfId="29780" xr:uid="{00000000-0005-0000-0000-0000591D0000}"/>
    <cellStyle name="Normal 2 3 5 3 6 3" xfId="9662" xr:uid="{00000000-0005-0000-0000-00005A1D0000}"/>
    <cellStyle name="Normal 2 3 5 3 6 3 2" xfId="39996" xr:uid="{00000000-0005-0000-0000-00005B1D0000}"/>
    <cellStyle name="Normal 2 3 5 3 6 3 3" xfId="24763" xr:uid="{00000000-0005-0000-0000-00005C1D0000}"/>
    <cellStyle name="Normal 2 3 5 3 6 4" xfId="34983" xr:uid="{00000000-0005-0000-0000-00005D1D0000}"/>
    <cellStyle name="Normal 2 3 5 3 6 5" xfId="19750" xr:uid="{00000000-0005-0000-0000-00005E1D0000}"/>
    <cellStyle name="Normal 2 3 5 3 7" xfId="11340" xr:uid="{00000000-0005-0000-0000-00005F1D0000}"/>
    <cellStyle name="Normal 2 3 5 3 7 2" xfId="41671" xr:uid="{00000000-0005-0000-0000-0000601D0000}"/>
    <cellStyle name="Normal 2 3 5 3 7 3" xfId="26438" xr:uid="{00000000-0005-0000-0000-0000611D0000}"/>
    <cellStyle name="Normal 2 3 5 3 8" xfId="6319" xr:uid="{00000000-0005-0000-0000-0000621D0000}"/>
    <cellStyle name="Normal 2 3 5 3 8 2" xfId="36654" xr:uid="{00000000-0005-0000-0000-0000631D0000}"/>
    <cellStyle name="Normal 2 3 5 3 8 3" xfId="21421" xr:uid="{00000000-0005-0000-0000-0000641D0000}"/>
    <cellStyle name="Normal 2 3 5 3 9" xfId="31643" xr:uid="{00000000-0005-0000-0000-0000651D0000}"/>
    <cellStyle name="Normal 2 3 5 4" xfId="1344" xr:uid="{00000000-0005-0000-0000-0000661D0000}"/>
    <cellStyle name="Normal 2 3 5 4 2" xfId="1767" xr:uid="{00000000-0005-0000-0000-0000671D0000}"/>
    <cellStyle name="Normal 2 3 5 4 2 2" xfId="2606" xr:uid="{00000000-0005-0000-0000-0000681D0000}"/>
    <cellStyle name="Normal 2 3 5 4 2 2 2" xfId="4296" xr:uid="{00000000-0005-0000-0000-0000691D0000}"/>
    <cellStyle name="Normal 2 3 5 4 2 2 2 2" xfId="14369" xr:uid="{00000000-0005-0000-0000-00006A1D0000}"/>
    <cellStyle name="Normal 2 3 5 4 2 2 2 2 2" xfId="44700" xr:uid="{00000000-0005-0000-0000-00006B1D0000}"/>
    <cellStyle name="Normal 2 3 5 4 2 2 2 2 3" xfId="29467" xr:uid="{00000000-0005-0000-0000-00006C1D0000}"/>
    <cellStyle name="Normal 2 3 5 4 2 2 2 3" xfId="9349" xr:uid="{00000000-0005-0000-0000-00006D1D0000}"/>
    <cellStyle name="Normal 2 3 5 4 2 2 2 3 2" xfId="39683" xr:uid="{00000000-0005-0000-0000-00006E1D0000}"/>
    <cellStyle name="Normal 2 3 5 4 2 2 2 3 3" xfId="24450" xr:uid="{00000000-0005-0000-0000-00006F1D0000}"/>
    <cellStyle name="Normal 2 3 5 4 2 2 2 4" xfId="34670" xr:uid="{00000000-0005-0000-0000-0000701D0000}"/>
    <cellStyle name="Normal 2 3 5 4 2 2 2 5" xfId="19437" xr:uid="{00000000-0005-0000-0000-0000711D0000}"/>
    <cellStyle name="Normal 2 3 5 4 2 2 3" xfId="5988" xr:uid="{00000000-0005-0000-0000-0000721D0000}"/>
    <cellStyle name="Normal 2 3 5 4 2 2 3 2" xfId="16040" xr:uid="{00000000-0005-0000-0000-0000731D0000}"/>
    <cellStyle name="Normal 2 3 5 4 2 2 3 2 2" xfId="46371" xr:uid="{00000000-0005-0000-0000-0000741D0000}"/>
    <cellStyle name="Normal 2 3 5 4 2 2 3 2 3" xfId="31138" xr:uid="{00000000-0005-0000-0000-0000751D0000}"/>
    <cellStyle name="Normal 2 3 5 4 2 2 3 3" xfId="11020" xr:uid="{00000000-0005-0000-0000-0000761D0000}"/>
    <cellStyle name="Normal 2 3 5 4 2 2 3 3 2" xfId="41354" xr:uid="{00000000-0005-0000-0000-0000771D0000}"/>
    <cellStyle name="Normal 2 3 5 4 2 2 3 3 3" xfId="26121" xr:uid="{00000000-0005-0000-0000-0000781D0000}"/>
    <cellStyle name="Normal 2 3 5 4 2 2 3 4" xfId="36341" xr:uid="{00000000-0005-0000-0000-0000791D0000}"/>
    <cellStyle name="Normal 2 3 5 4 2 2 3 5" xfId="21108" xr:uid="{00000000-0005-0000-0000-00007A1D0000}"/>
    <cellStyle name="Normal 2 3 5 4 2 2 4" xfId="12698" xr:uid="{00000000-0005-0000-0000-00007B1D0000}"/>
    <cellStyle name="Normal 2 3 5 4 2 2 4 2" xfId="43029" xr:uid="{00000000-0005-0000-0000-00007C1D0000}"/>
    <cellStyle name="Normal 2 3 5 4 2 2 4 3" xfId="27796" xr:uid="{00000000-0005-0000-0000-00007D1D0000}"/>
    <cellStyle name="Normal 2 3 5 4 2 2 5" xfId="7677" xr:uid="{00000000-0005-0000-0000-00007E1D0000}"/>
    <cellStyle name="Normal 2 3 5 4 2 2 5 2" xfId="38012" xr:uid="{00000000-0005-0000-0000-00007F1D0000}"/>
    <cellStyle name="Normal 2 3 5 4 2 2 5 3" xfId="22779" xr:uid="{00000000-0005-0000-0000-0000801D0000}"/>
    <cellStyle name="Normal 2 3 5 4 2 2 6" xfId="33000" xr:uid="{00000000-0005-0000-0000-0000811D0000}"/>
    <cellStyle name="Normal 2 3 5 4 2 2 7" xfId="17766" xr:uid="{00000000-0005-0000-0000-0000821D0000}"/>
    <cellStyle name="Normal 2 3 5 4 2 3" xfId="3459" xr:uid="{00000000-0005-0000-0000-0000831D0000}"/>
    <cellStyle name="Normal 2 3 5 4 2 3 2" xfId="13533" xr:uid="{00000000-0005-0000-0000-0000841D0000}"/>
    <cellStyle name="Normal 2 3 5 4 2 3 2 2" xfId="43864" xr:uid="{00000000-0005-0000-0000-0000851D0000}"/>
    <cellStyle name="Normal 2 3 5 4 2 3 2 3" xfId="28631" xr:uid="{00000000-0005-0000-0000-0000861D0000}"/>
    <cellStyle name="Normal 2 3 5 4 2 3 3" xfId="8513" xr:uid="{00000000-0005-0000-0000-0000871D0000}"/>
    <cellStyle name="Normal 2 3 5 4 2 3 3 2" xfId="38847" xr:uid="{00000000-0005-0000-0000-0000881D0000}"/>
    <cellStyle name="Normal 2 3 5 4 2 3 3 3" xfId="23614" xr:uid="{00000000-0005-0000-0000-0000891D0000}"/>
    <cellStyle name="Normal 2 3 5 4 2 3 4" xfId="33834" xr:uid="{00000000-0005-0000-0000-00008A1D0000}"/>
    <cellStyle name="Normal 2 3 5 4 2 3 5" xfId="18601" xr:uid="{00000000-0005-0000-0000-00008B1D0000}"/>
    <cellStyle name="Normal 2 3 5 4 2 4" xfId="5152" xr:uid="{00000000-0005-0000-0000-00008C1D0000}"/>
    <cellStyle name="Normal 2 3 5 4 2 4 2" xfId="15204" xr:uid="{00000000-0005-0000-0000-00008D1D0000}"/>
    <cellStyle name="Normal 2 3 5 4 2 4 2 2" xfId="45535" xr:uid="{00000000-0005-0000-0000-00008E1D0000}"/>
    <cellStyle name="Normal 2 3 5 4 2 4 2 3" xfId="30302" xr:uid="{00000000-0005-0000-0000-00008F1D0000}"/>
    <cellStyle name="Normal 2 3 5 4 2 4 3" xfId="10184" xr:uid="{00000000-0005-0000-0000-0000901D0000}"/>
    <cellStyle name="Normal 2 3 5 4 2 4 3 2" xfId="40518" xr:uid="{00000000-0005-0000-0000-0000911D0000}"/>
    <cellStyle name="Normal 2 3 5 4 2 4 3 3" xfId="25285" xr:uid="{00000000-0005-0000-0000-0000921D0000}"/>
    <cellStyle name="Normal 2 3 5 4 2 4 4" xfId="35505" xr:uid="{00000000-0005-0000-0000-0000931D0000}"/>
    <cellStyle name="Normal 2 3 5 4 2 4 5" xfId="20272" xr:uid="{00000000-0005-0000-0000-0000941D0000}"/>
    <cellStyle name="Normal 2 3 5 4 2 5" xfId="11862" xr:uid="{00000000-0005-0000-0000-0000951D0000}"/>
    <cellStyle name="Normal 2 3 5 4 2 5 2" xfId="42193" xr:uid="{00000000-0005-0000-0000-0000961D0000}"/>
    <cellStyle name="Normal 2 3 5 4 2 5 3" xfId="26960" xr:uid="{00000000-0005-0000-0000-0000971D0000}"/>
    <cellStyle name="Normal 2 3 5 4 2 6" xfId="6841" xr:uid="{00000000-0005-0000-0000-0000981D0000}"/>
    <cellStyle name="Normal 2 3 5 4 2 6 2" xfId="37176" xr:uid="{00000000-0005-0000-0000-0000991D0000}"/>
    <cellStyle name="Normal 2 3 5 4 2 6 3" xfId="21943" xr:uid="{00000000-0005-0000-0000-00009A1D0000}"/>
    <cellStyle name="Normal 2 3 5 4 2 7" xfId="32164" xr:uid="{00000000-0005-0000-0000-00009B1D0000}"/>
    <cellStyle name="Normal 2 3 5 4 2 8" xfId="16930" xr:uid="{00000000-0005-0000-0000-00009C1D0000}"/>
    <cellStyle name="Normal 2 3 5 4 3" xfId="2188" xr:uid="{00000000-0005-0000-0000-00009D1D0000}"/>
    <cellStyle name="Normal 2 3 5 4 3 2" xfId="3878" xr:uid="{00000000-0005-0000-0000-00009E1D0000}"/>
    <cellStyle name="Normal 2 3 5 4 3 2 2" xfId="13951" xr:uid="{00000000-0005-0000-0000-00009F1D0000}"/>
    <cellStyle name="Normal 2 3 5 4 3 2 2 2" xfId="44282" xr:uid="{00000000-0005-0000-0000-0000A01D0000}"/>
    <cellStyle name="Normal 2 3 5 4 3 2 2 3" xfId="29049" xr:uid="{00000000-0005-0000-0000-0000A11D0000}"/>
    <cellStyle name="Normal 2 3 5 4 3 2 3" xfId="8931" xr:uid="{00000000-0005-0000-0000-0000A21D0000}"/>
    <cellStyle name="Normal 2 3 5 4 3 2 3 2" xfId="39265" xr:uid="{00000000-0005-0000-0000-0000A31D0000}"/>
    <cellStyle name="Normal 2 3 5 4 3 2 3 3" xfId="24032" xr:uid="{00000000-0005-0000-0000-0000A41D0000}"/>
    <cellStyle name="Normal 2 3 5 4 3 2 4" xfId="34252" xr:uid="{00000000-0005-0000-0000-0000A51D0000}"/>
    <cellStyle name="Normal 2 3 5 4 3 2 5" xfId="19019" xr:uid="{00000000-0005-0000-0000-0000A61D0000}"/>
    <cellStyle name="Normal 2 3 5 4 3 3" xfId="5570" xr:uid="{00000000-0005-0000-0000-0000A71D0000}"/>
    <cellStyle name="Normal 2 3 5 4 3 3 2" xfId="15622" xr:uid="{00000000-0005-0000-0000-0000A81D0000}"/>
    <cellStyle name="Normal 2 3 5 4 3 3 2 2" xfId="45953" xr:uid="{00000000-0005-0000-0000-0000A91D0000}"/>
    <cellStyle name="Normal 2 3 5 4 3 3 2 3" xfId="30720" xr:uid="{00000000-0005-0000-0000-0000AA1D0000}"/>
    <cellStyle name="Normal 2 3 5 4 3 3 3" xfId="10602" xr:uid="{00000000-0005-0000-0000-0000AB1D0000}"/>
    <cellStyle name="Normal 2 3 5 4 3 3 3 2" xfId="40936" xr:uid="{00000000-0005-0000-0000-0000AC1D0000}"/>
    <cellStyle name="Normal 2 3 5 4 3 3 3 3" xfId="25703" xr:uid="{00000000-0005-0000-0000-0000AD1D0000}"/>
    <cellStyle name="Normal 2 3 5 4 3 3 4" xfId="35923" xr:uid="{00000000-0005-0000-0000-0000AE1D0000}"/>
    <cellStyle name="Normal 2 3 5 4 3 3 5" xfId="20690" xr:uid="{00000000-0005-0000-0000-0000AF1D0000}"/>
    <cellStyle name="Normal 2 3 5 4 3 4" xfId="12280" xr:uid="{00000000-0005-0000-0000-0000B01D0000}"/>
    <cellStyle name="Normal 2 3 5 4 3 4 2" xfId="42611" xr:uid="{00000000-0005-0000-0000-0000B11D0000}"/>
    <cellStyle name="Normal 2 3 5 4 3 4 3" xfId="27378" xr:uid="{00000000-0005-0000-0000-0000B21D0000}"/>
    <cellStyle name="Normal 2 3 5 4 3 5" xfId="7259" xr:uid="{00000000-0005-0000-0000-0000B31D0000}"/>
    <cellStyle name="Normal 2 3 5 4 3 5 2" xfId="37594" xr:uid="{00000000-0005-0000-0000-0000B41D0000}"/>
    <cellStyle name="Normal 2 3 5 4 3 5 3" xfId="22361" xr:uid="{00000000-0005-0000-0000-0000B51D0000}"/>
    <cellStyle name="Normal 2 3 5 4 3 6" xfId="32582" xr:uid="{00000000-0005-0000-0000-0000B61D0000}"/>
    <cellStyle name="Normal 2 3 5 4 3 7" xfId="17348" xr:uid="{00000000-0005-0000-0000-0000B71D0000}"/>
    <cellStyle name="Normal 2 3 5 4 4" xfId="3041" xr:uid="{00000000-0005-0000-0000-0000B81D0000}"/>
    <cellStyle name="Normal 2 3 5 4 4 2" xfId="13115" xr:uid="{00000000-0005-0000-0000-0000B91D0000}"/>
    <cellStyle name="Normal 2 3 5 4 4 2 2" xfId="43446" xr:uid="{00000000-0005-0000-0000-0000BA1D0000}"/>
    <cellStyle name="Normal 2 3 5 4 4 2 3" xfId="28213" xr:uid="{00000000-0005-0000-0000-0000BB1D0000}"/>
    <cellStyle name="Normal 2 3 5 4 4 3" xfId="8095" xr:uid="{00000000-0005-0000-0000-0000BC1D0000}"/>
    <cellStyle name="Normal 2 3 5 4 4 3 2" xfId="38429" xr:uid="{00000000-0005-0000-0000-0000BD1D0000}"/>
    <cellStyle name="Normal 2 3 5 4 4 3 3" xfId="23196" xr:uid="{00000000-0005-0000-0000-0000BE1D0000}"/>
    <cellStyle name="Normal 2 3 5 4 4 4" xfId="33416" xr:uid="{00000000-0005-0000-0000-0000BF1D0000}"/>
    <cellStyle name="Normal 2 3 5 4 4 5" xfId="18183" xr:uid="{00000000-0005-0000-0000-0000C01D0000}"/>
    <cellStyle name="Normal 2 3 5 4 5" xfId="4734" xr:uid="{00000000-0005-0000-0000-0000C11D0000}"/>
    <cellStyle name="Normal 2 3 5 4 5 2" xfId="14786" xr:uid="{00000000-0005-0000-0000-0000C21D0000}"/>
    <cellStyle name="Normal 2 3 5 4 5 2 2" xfId="45117" xr:uid="{00000000-0005-0000-0000-0000C31D0000}"/>
    <cellStyle name="Normal 2 3 5 4 5 2 3" xfId="29884" xr:uid="{00000000-0005-0000-0000-0000C41D0000}"/>
    <cellStyle name="Normal 2 3 5 4 5 3" xfId="9766" xr:uid="{00000000-0005-0000-0000-0000C51D0000}"/>
    <cellStyle name="Normal 2 3 5 4 5 3 2" xfId="40100" xr:uid="{00000000-0005-0000-0000-0000C61D0000}"/>
    <cellStyle name="Normal 2 3 5 4 5 3 3" xfId="24867" xr:uid="{00000000-0005-0000-0000-0000C71D0000}"/>
    <cellStyle name="Normal 2 3 5 4 5 4" xfId="35087" xr:uid="{00000000-0005-0000-0000-0000C81D0000}"/>
    <cellStyle name="Normal 2 3 5 4 5 5" xfId="19854" xr:uid="{00000000-0005-0000-0000-0000C91D0000}"/>
    <cellStyle name="Normal 2 3 5 4 6" xfId="11444" xr:uid="{00000000-0005-0000-0000-0000CA1D0000}"/>
    <cellStyle name="Normal 2 3 5 4 6 2" xfId="41775" xr:uid="{00000000-0005-0000-0000-0000CB1D0000}"/>
    <cellStyle name="Normal 2 3 5 4 6 3" xfId="26542" xr:uid="{00000000-0005-0000-0000-0000CC1D0000}"/>
    <cellStyle name="Normal 2 3 5 4 7" xfId="6423" xr:uid="{00000000-0005-0000-0000-0000CD1D0000}"/>
    <cellStyle name="Normal 2 3 5 4 7 2" xfId="36758" xr:uid="{00000000-0005-0000-0000-0000CE1D0000}"/>
    <cellStyle name="Normal 2 3 5 4 7 3" xfId="21525" xr:uid="{00000000-0005-0000-0000-0000CF1D0000}"/>
    <cellStyle name="Normal 2 3 5 4 8" xfId="31746" xr:uid="{00000000-0005-0000-0000-0000D01D0000}"/>
    <cellStyle name="Normal 2 3 5 4 9" xfId="16512" xr:uid="{00000000-0005-0000-0000-0000D11D0000}"/>
    <cellStyle name="Normal 2 3 5 5" xfId="1557" xr:uid="{00000000-0005-0000-0000-0000D21D0000}"/>
    <cellStyle name="Normal 2 3 5 5 2" xfId="2398" xr:uid="{00000000-0005-0000-0000-0000D31D0000}"/>
    <cellStyle name="Normal 2 3 5 5 2 2" xfId="4088" xr:uid="{00000000-0005-0000-0000-0000D41D0000}"/>
    <cellStyle name="Normal 2 3 5 5 2 2 2" xfId="14161" xr:uid="{00000000-0005-0000-0000-0000D51D0000}"/>
    <cellStyle name="Normal 2 3 5 5 2 2 2 2" xfId="44492" xr:uid="{00000000-0005-0000-0000-0000D61D0000}"/>
    <cellStyle name="Normal 2 3 5 5 2 2 2 3" xfId="29259" xr:uid="{00000000-0005-0000-0000-0000D71D0000}"/>
    <cellStyle name="Normal 2 3 5 5 2 2 3" xfId="9141" xr:uid="{00000000-0005-0000-0000-0000D81D0000}"/>
    <cellStyle name="Normal 2 3 5 5 2 2 3 2" xfId="39475" xr:uid="{00000000-0005-0000-0000-0000D91D0000}"/>
    <cellStyle name="Normal 2 3 5 5 2 2 3 3" xfId="24242" xr:uid="{00000000-0005-0000-0000-0000DA1D0000}"/>
    <cellStyle name="Normal 2 3 5 5 2 2 4" xfId="34462" xr:uid="{00000000-0005-0000-0000-0000DB1D0000}"/>
    <cellStyle name="Normal 2 3 5 5 2 2 5" xfId="19229" xr:uid="{00000000-0005-0000-0000-0000DC1D0000}"/>
    <cellStyle name="Normal 2 3 5 5 2 3" xfId="5780" xr:uid="{00000000-0005-0000-0000-0000DD1D0000}"/>
    <cellStyle name="Normal 2 3 5 5 2 3 2" xfId="15832" xr:uid="{00000000-0005-0000-0000-0000DE1D0000}"/>
    <cellStyle name="Normal 2 3 5 5 2 3 2 2" xfId="46163" xr:uid="{00000000-0005-0000-0000-0000DF1D0000}"/>
    <cellStyle name="Normal 2 3 5 5 2 3 2 3" xfId="30930" xr:uid="{00000000-0005-0000-0000-0000E01D0000}"/>
    <cellStyle name="Normal 2 3 5 5 2 3 3" xfId="10812" xr:uid="{00000000-0005-0000-0000-0000E11D0000}"/>
    <cellStyle name="Normal 2 3 5 5 2 3 3 2" xfId="41146" xr:uid="{00000000-0005-0000-0000-0000E21D0000}"/>
    <cellStyle name="Normal 2 3 5 5 2 3 3 3" xfId="25913" xr:uid="{00000000-0005-0000-0000-0000E31D0000}"/>
    <cellStyle name="Normal 2 3 5 5 2 3 4" xfId="36133" xr:uid="{00000000-0005-0000-0000-0000E41D0000}"/>
    <cellStyle name="Normal 2 3 5 5 2 3 5" xfId="20900" xr:uid="{00000000-0005-0000-0000-0000E51D0000}"/>
    <cellStyle name="Normal 2 3 5 5 2 4" xfId="12490" xr:uid="{00000000-0005-0000-0000-0000E61D0000}"/>
    <cellStyle name="Normal 2 3 5 5 2 4 2" xfId="42821" xr:uid="{00000000-0005-0000-0000-0000E71D0000}"/>
    <cellStyle name="Normal 2 3 5 5 2 4 3" xfId="27588" xr:uid="{00000000-0005-0000-0000-0000E81D0000}"/>
    <cellStyle name="Normal 2 3 5 5 2 5" xfId="7469" xr:uid="{00000000-0005-0000-0000-0000E91D0000}"/>
    <cellStyle name="Normal 2 3 5 5 2 5 2" xfId="37804" xr:uid="{00000000-0005-0000-0000-0000EA1D0000}"/>
    <cellStyle name="Normal 2 3 5 5 2 5 3" xfId="22571" xr:uid="{00000000-0005-0000-0000-0000EB1D0000}"/>
    <cellStyle name="Normal 2 3 5 5 2 6" xfId="32792" xr:uid="{00000000-0005-0000-0000-0000EC1D0000}"/>
    <cellStyle name="Normal 2 3 5 5 2 7" xfId="17558" xr:uid="{00000000-0005-0000-0000-0000ED1D0000}"/>
    <cellStyle name="Normal 2 3 5 5 3" xfId="3251" xr:uid="{00000000-0005-0000-0000-0000EE1D0000}"/>
    <cellStyle name="Normal 2 3 5 5 3 2" xfId="13325" xr:uid="{00000000-0005-0000-0000-0000EF1D0000}"/>
    <cellStyle name="Normal 2 3 5 5 3 2 2" xfId="43656" xr:uid="{00000000-0005-0000-0000-0000F01D0000}"/>
    <cellStyle name="Normal 2 3 5 5 3 2 3" xfId="28423" xr:uid="{00000000-0005-0000-0000-0000F11D0000}"/>
    <cellStyle name="Normal 2 3 5 5 3 3" xfId="8305" xr:uid="{00000000-0005-0000-0000-0000F21D0000}"/>
    <cellStyle name="Normal 2 3 5 5 3 3 2" xfId="38639" xr:uid="{00000000-0005-0000-0000-0000F31D0000}"/>
    <cellStyle name="Normal 2 3 5 5 3 3 3" xfId="23406" xr:uid="{00000000-0005-0000-0000-0000F41D0000}"/>
    <cellStyle name="Normal 2 3 5 5 3 4" xfId="33626" xr:uid="{00000000-0005-0000-0000-0000F51D0000}"/>
    <cellStyle name="Normal 2 3 5 5 3 5" xfId="18393" xr:uid="{00000000-0005-0000-0000-0000F61D0000}"/>
    <cellStyle name="Normal 2 3 5 5 4" xfId="4944" xr:uid="{00000000-0005-0000-0000-0000F71D0000}"/>
    <cellStyle name="Normal 2 3 5 5 4 2" xfId="14996" xr:uid="{00000000-0005-0000-0000-0000F81D0000}"/>
    <cellStyle name="Normal 2 3 5 5 4 2 2" xfId="45327" xr:uid="{00000000-0005-0000-0000-0000F91D0000}"/>
    <cellStyle name="Normal 2 3 5 5 4 2 3" xfId="30094" xr:uid="{00000000-0005-0000-0000-0000FA1D0000}"/>
    <cellStyle name="Normal 2 3 5 5 4 3" xfId="9976" xr:uid="{00000000-0005-0000-0000-0000FB1D0000}"/>
    <cellStyle name="Normal 2 3 5 5 4 3 2" xfId="40310" xr:uid="{00000000-0005-0000-0000-0000FC1D0000}"/>
    <cellStyle name="Normal 2 3 5 5 4 3 3" xfId="25077" xr:uid="{00000000-0005-0000-0000-0000FD1D0000}"/>
    <cellStyle name="Normal 2 3 5 5 4 4" xfId="35297" xr:uid="{00000000-0005-0000-0000-0000FE1D0000}"/>
    <cellStyle name="Normal 2 3 5 5 4 5" xfId="20064" xr:uid="{00000000-0005-0000-0000-0000FF1D0000}"/>
    <cellStyle name="Normal 2 3 5 5 5" xfId="11654" xr:uid="{00000000-0005-0000-0000-0000001E0000}"/>
    <cellStyle name="Normal 2 3 5 5 5 2" xfId="41985" xr:uid="{00000000-0005-0000-0000-0000011E0000}"/>
    <cellStyle name="Normal 2 3 5 5 5 3" xfId="26752" xr:uid="{00000000-0005-0000-0000-0000021E0000}"/>
    <cellStyle name="Normal 2 3 5 5 6" xfId="6633" xr:uid="{00000000-0005-0000-0000-0000031E0000}"/>
    <cellStyle name="Normal 2 3 5 5 6 2" xfId="36968" xr:uid="{00000000-0005-0000-0000-0000041E0000}"/>
    <cellStyle name="Normal 2 3 5 5 6 3" xfId="21735" xr:uid="{00000000-0005-0000-0000-0000051E0000}"/>
    <cellStyle name="Normal 2 3 5 5 7" xfId="31956" xr:uid="{00000000-0005-0000-0000-0000061E0000}"/>
    <cellStyle name="Normal 2 3 5 5 8" xfId="16722" xr:uid="{00000000-0005-0000-0000-0000071E0000}"/>
    <cellStyle name="Normal 2 3 5 6" xfId="1978" xr:uid="{00000000-0005-0000-0000-0000081E0000}"/>
    <cellStyle name="Normal 2 3 5 6 2" xfId="3670" xr:uid="{00000000-0005-0000-0000-0000091E0000}"/>
    <cellStyle name="Normal 2 3 5 6 2 2" xfId="13743" xr:uid="{00000000-0005-0000-0000-00000A1E0000}"/>
    <cellStyle name="Normal 2 3 5 6 2 2 2" xfId="44074" xr:uid="{00000000-0005-0000-0000-00000B1E0000}"/>
    <cellStyle name="Normal 2 3 5 6 2 2 3" xfId="28841" xr:uid="{00000000-0005-0000-0000-00000C1E0000}"/>
    <cellStyle name="Normal 2 3 5 6 2 3" xfId="8723" xr:uid="{00000000-0005-0000-0000-00000D1E0000}"/>
    <cellStyle name="Normal 2 3 5 6 2 3 2" xfId="39057" xr:uid="{00000000-0005-0000-0000-00000E1E0000}"/>
    <cellStyle name="Normal 2 3 5 6 2 3 3" xfId="23824" xr:uid="{00000000-0005-0000-0000-00000F1E0000}"/>
    <cellStyle name="Normal 2 3 5 6 2 4" xfId="34044" xr:uid="{00000000-0005-0000-0000-0000101E0000}"/>
    <cellStyle name="Normal 2 3 5 6 2 5" xfId="18811" xr:uid="{00000000-0005-0000-0000-0000111E0000}"/>
    <cellStyle name="Normal 2 3 5 6 3" xfId="5362" xr:uid="{00000000-0005-0000-0000-0000121E0000}"/>
    <cellStyle name="Normal 2 3 5 6 3 2" xfId="15414" xr:uid="{00000000-0005-0000-0000-0000131E0000}"/>
    <cellStyle name="Normal 2 3 5 6 3 2 2" xfId="45745" xr:uid="{00000000-0005-0000-0000-0000141E0000}"/>
    <cellStyle name="Normal 2 3 5 6 3 2 3" xfId="30512" xr:uid="{00000000-0005-0000-0000-0000151E0000}"/>
    <cellStyle name="Normal 2 3 5 6 3 3" xfId="10394" xr:uid="{00000000-0005-0000-0000-0000161E0000}"/>
    <cellStyle name="Normal 2 3 5 6 3 3 2" xfId="40728" xr:uid="{00000000-0005-0000-0000-0000171E0000}"/>
    <cellStyle name="Normal 2 3 5 6 3 3 3" xfId="25495" xr:uid="{00000000-0005-0000-0000-0000181E0000}"/>
    <cellStyle name="Normal 2 3 5 6 3 4" xfId="35715" xr:uid="{00000000-0005-0000-0000-0000191E0000}"/>
    <cellStyle name="Normal 2 3 5 6 3 5" xfId="20482" xr:uid="{00000000-0005-0000-0000-00001A1E0000}"/>
    <cellStyle name="Normal 2 3 5 6 4" xfId="12072" xr:uid="{00000000-0005-0000-0000-00001B1E0000}"/>
    <cellStyle name="Normal 2 3 5 6 4 2" xfId="42403" xr:uid="{00000000-0005-0000-0000-00001C1E0000}"/>
    <cellStyle name="Normal 2 3 5 6 4 3" xfId="27170" xr:uid="{00000000-0005-0000-0000-00001D1E0000}"/>
    <cellStyle name="Normal 2 3 5 6 5" xfId="7051" xr:uid="{00000000-0005-0000-0000-00001E1E0000}"/>
    <cellStyle name="Normal 2 3 5 6 5 2" xfId="37386" xr:uid="{00000000-0005-0000-0000-00001F1E0000}"/>
    <cellStyle name="Normal 2 3 5 6 5 3" xfId="22153" xr:uid="{00000000-0005-0000-0000-0000201E0000}"/>
    <cellStyle name="Normal 2 3 5 6 6" xfId="32374" xr:uid="{00000000-0005-0000-0000-0000211E0000}"/>
    <cellStyle name="Normal 2 3 5 6 7" xfId="17140" xr:uid="{00000000-0005-0000-0000-0000221E0000}"/>
    <cellStyle name="Normal 2 3 5 7" xfId="2829" xr:uid="{00000000-0005-0000-0000-0000231E0000}"/>
    <cellStyle name="Normal 2 3 5 7 2" xfId="12907" xr:uid="{00000000-0005-0000-0000-0000241E0000}"/>
    <cellStyle name="Normal 2 3 5 7 2 2" xfId="43238" xr:uid="{00000000-0005-0000-0000-0000251E0000}"/>
    <cellStyle name="Normal 2 3 5 7 2 3" xfId="28005" xr:uid="{00000000-0005-0000-0000-0000261E0000}"/>
    <cellStyle name="Normal 2 3 5 7 3" xfId="7887" xr:uid="{00000000-0005-0000-0000-0000271E0000}"/>
    <cellStyle name="Normal 2 3 5 7 3 2" xfId="38221" xr:uid="{00000000-0005-0000-0000-0000281E0000}"/>
    <cellStyle name="Normal 2 3 5 7 3 3" xfId="22988" xr:uid="{00000000-0005-0000-0000-0000291E0000}"/>
    <cellStyle name="Normal 2 3 5 7 4" xfId="33208" xr:uid="{00000000-0005-0000-0000-00002A1E0000}"/>
    <cellStyle name="Normal 2 3 5 7 5" xfId="17975" xr:uid="{00000000-0005-0000-0000-00002B1E0000}"/>
    <cellStyle name="Normal 2 3 5 8" xfId="4523" xr:uid="{00000000-0005-0000-0000-00002C1E0000}"/>
    <cellStyle name="Normal 2 3 5 8 2" xfId="14578" xr:uid="{00000000-0005-0000-0000-00002D1E0000}"/>
    <cellStyle name="Normal 2 3 5 8 2 2" xfId="44909" xr:uid="{00000000-0005-0000-0000-00002E1E0000}"/>
    <cellStyle name="Normal 2 3 5 8 2 3" xfId="29676" xr:uid="{00000000-0005-0000-0000-00002F1E0000}"/>
    <cellStyle name="Normal 2 3 5 8 3" xfId="9558" xr:uid="{00000000-0005-0000-0000-0000301E0000}"/>
    <cellStyle name="Normal 2 3 5 8 3 2" xfId="39892" xr:uid="{00000000-0005-0000-0000-0000311E0000}"/>
    <cellStyle name="Normal 2 3 5 8 3 3" xfId="24659" xr:uid="{00000000-0005-0000-0000-0000321E0000}"/>
    <cellStyle name="Normal 2 3 5 8 4" xfId="34879" xr:uid="{00000000-0005-0000-0000-0000331E0000}"/>
    <cellStyle name="Normal 2 3 5 8 5" xfId="19646" xr:uid="{00000000-0005-0000-0000-0000341E0000}"/>
    <cellStyle name="Normal 2 3 5 9" xfId="11234" xr:uid="{00000000-0005-0000-0000-0000351E0000}"/>
    <cellStyle name="Normal 2 3 5 9 2" xfId="41567" xr:uid="{00000000-0005-0000-0000-0000361E0000}"/>
    <cellStyle name="Normal 2 3 5 9 3" xfId="26334" xr:uid="{00000000-0005-0000-0000-0000371E0000}"/>
    <cellStyle name="Normal 2 3 6" xfId="839" xr:uid="{00000000-0005-0000-0000-0000381E0000}"/>
    <cellStyle name="Normal 2 3 6 10" xfId="6210" xr:uid="{00000000-0005-0000-0000-0000391E0000}"/>
    <cellStyle name="Normal 2 3 6 10 2" xfId="36547" xr:uid="{00000000-0005-0000-0000-00003A1E0000}"/>
    <cellStyle name="Normal 2 3 6 10 3" xfId="21314" xr:uid="{00000000-0005-0000-0000-00003B1E0000}"/>
    <cellStyle name="Normal 2 3 6 11" xfId="31538" xr:uid="{00000000-0005-0000-0000-00003C1E0000}"/>
    <cellStyle name="Normal 2 3 6 12" xfId="16299" xr:uid="{00000000-0005-0000-0000-00003D1E0000}"/>
    <cellStyle name="Normal 2 3 6 2" xfId="1174" xr:uid="{00000000-0005-0000-0000-00003E1E0000}"/>
    <cellStyle name="Normal 2 3 6 2 10" xfId="31590" xr:uid="{00000000-0005-0000-0000-00003F1E0000}"/>
    <cellStyle name="Normal 2 3 6 2 11" xfId="16353" xr:uid="{00000000-0005-0000-0000-0000401E0000}"/>
    <cellStyle name="Normal 2 3 6 2 2" xfId="1282" xr:uid="{00000000-0005-0000-0000-0000411E0000}"/>
    <cellStyle name="Normal 2 3 6 2 2 10" xfId="16457" xr:uid="{00000000-0005-0000-0000-0000421E0000}"/>
    <cellStyle name="Normal 2 3 6 2 2 2" xfId="1499" xr:uid="{00000000-0005-0000-0000-0000431E0000}"/>
    <cellStyle name="Normal 2 3 6 2 2 2 2" xfId="1920" xr:uid="{00000000-0005-0000-0000-0000441E0000}"/>
    <cellStyle name="Normal 2 3 6 2 2 2 2 2" xfId="2759" xr:uid="{00000000-0005-0000-0000-0000451E0000}"/>
    <cellStyle name="Normal 2 3 6 2 2 2 2 2 2" xfId="4449" xr:uid="{00000000-0005-0000-0000-0000461E0000}"/>
    <cellStyle name="Normal 2 3 6 2 2 2 2 2 2 2" xfId="14522" xr:uid="{00000000-0005-0000-0000-0000471E0000}"/>
    <cellStyle name="Normal 2 3 6 2 2 2 2 2 2 2 2" xfId="44853" xr:uid="{00000000-0005-0000-0000-0000481E0000}"/>
    <cellStyle name="Normal 2 3 6 2 2 2 2 2 2 2 3" xfId="29620" xr:uid="{00000000-0005-0000-0000-0000491E0000}"/>
    <cellStyle name="Normal 2 3 6 2 2 2 2 2 2 3" xfId="9502" xr:uid="{00000000-0005-0000-0000-00004A1E0000}"/>
    <cellStyle name="Normal 2 3 6 2 2 2 2 2 2 3 2" xfId="39836" xr:uid="{00000000-0005-0000-0000-00004B1E0000}"/>
    <cellStyle name="Normal 2 3 6 2 2 2 2 2 2 3 3" xfId="24603" xr:uid="{00000000-0005-0000-0000-00004C1E0000}"/>
    <cellStyle name="Normal 2 3 6 2 2 2 2 2 2 4" xfId="34823" xr:uid="{00000000-0005-0000-0000-00004D1E0000}"/>
    <cellStyle name="Normal 2 3 6 2 2 2 2 2 2 5" xfId="19590" xr:uid="{00000000-0005-0000-0000-00004E1E0000}"/>
    <cellStyle name="Normal 2 3 6 2 2 2 2 2 3" xfId="6141" xr:uid="{00000000-0005-0000-0000-00004F1E0000}"/>
    <cellStyle name="Normal 2 3 6 2 2 2 2 2 3 2" xfId="16193" xr:uid="{00000000-0005-0000-0000-0000501E0000}"/>
    <cellStyle name="Normal 2 3 6 2 2 2 2 2 3 2 2" xfId="46524" xr:uid="{00000000-0005-0000-0000-0000511E0000}"/>
    <cellStyle name="Normal 2 3 6 2 2 2 2 2 3 2 3" xfId="31291" xr:uid="{00000000-0005-0000-0000-0000521E0000}"/>
    <cellStyle name="Normal 2 3 6 2 2 2 2 2 3 3" xfId="11173" xr:uid="{00000000-0005-0000-0000-0000531E0000}"/>
    <cellStyle name="Normal 2 3 6 2 2 2 2 2 3 3 2" xfId="41507" xr:uid="{00000000-0005-0000-0000-0000541E0000}"/>
    <cellStyle name="Normal 2 3 6 2 2 2 2 2 3 3 3" xfId="26274" xr:uid="{00000000-0005-0000-0000-0000551E0000}"/>
    <cellStyle name="Normal 2 3 6 2 2 2 2 2 3 4" xfId="36494" xr:uid="{00000000-0005-0000-0000-0000561E0000}"/>
    <cellStyle name="Normal 2 3 6 2 2 2 2 2 3 5" xfId="21261" xr:uid="{00000000-0005-0000-0000-0000571E0000}"/>
    <cellStyle name="Normal 2 3 6 2 2 2 2 2 4" xfId="12851" xr:uid="{00000000-0005-0000-0000-0000581E0000}"/>
    <cellStyle name="Normal 2 3 6 2 2 2 2 2 4 2" xfId="43182" xr:uid="{00000000-0005-0000-0000-0000591E0000}"/>
    <cellStyle name="Normal 2 3 6 2 2 2 2 2 4 3" xfId="27949" xr:uid="{00000000-0005-0000-0000-00005A1E0000}"/>
    <cellStyle name="Normal 2 3 6 2 2 2 2 2 5" xfId="7830" xr:uid="{00000000-0005-0000-0000-00005B1E0000}"/>
    <cellStyle name="Normal 2 3 6 2 2 2 2 2 5 2" xfId="38165" xr:uid="{00000000-0005-0000-0000-00005C1E0000}"/>
    <cellStyle name="Normal 2 3 6 2 2 2 2 2 5 3" xfId="22932" xr:uid="{00000000-0005-0000-0000-00005D1E0000}"/>
    <cellStyle name="Normal 2 3 6 2 2 2 2 2 6" xfId="33153" xr:uid="{00000000-0005-0000-0000-00005E1E0000}"/>
    <cellStyle name="Normal 2 3 6 2 2 2 2 2 7" xfId="17919" xr:uid="{00000000-0005-0000-0000-00005F1E0000}"/>
    <cellStyle name="Normal 2 3 6 2 2 2 2 3" xfId="3612" xr:uid="{00000000-0005-0000-0000-0000601E0000}"/>
    <cellStyle name="Normal 2 3 6 2 2 2 2 3 2" xfId="13686" xr:uid="{00000000-0005-0000-0000-0000611E0000}"/>
    <cellStyle name="Normal 2 3 6 2 2 2 2 3 2 2" xfId="44017" xr:uid="{00000000-0005-0000-0000-0000621E0000}"/>
    <cellStyle name="Normal 2 3 6 2 2 2 2 3 2 3" xfId="28784" xr:uid="{00000000-0005-0000-0000-0000631E0000}"/>
    <cellStyle name="Normal 2 3 6 2 2 2 2 3 3" xfId="8666" xr:uid="{00000000-0005-0000-0000-0000641E0000}"/>
    <cellStyle name="Normal 2 3 6 2 2 2 2 3 3 2" xfId="39000" xr:uid="{00000000-0005-0000-0000-0000651E0000}"/>
    <cellStyle name="Normal 2 3 6 2 2 2 2 3 3 3" xfId="23767" xr:uid="{00000000-0005-0000-0000-0000661E0000}"/>
    <cellStyle name="Normal 2 3 6 2 2 2 2 3 4" xfId="33987" xr:uid="{00000000-0005-0000-0000-0000671E0000}"/>
    <cellStyle name="Normal 2 3 6 2 2 2 2 3 5" xfId="18754" xr:uid="{00000000-0005-0000-0000-0000681E0000}"/>
    <cellStyle name="Normal 2 3 6 2 2 2 2 4" xfId="5305" xr:uid="{00000000-0005-0000-0000-0000691E0000}"/>
    <cellStyle name="Normal 2 3 6 2 2 2 2 4 2" xfId="15357" xr:uid="{00000000-0005-0000-0000-00006A1E0000}"/>
    <cellStyle name="Normal 2 3 6 2 2 2 2 4 2 2" xfId="45688" xr:uid="{00000000-0005-0000-0000-00006B1E0000}"/>
    <cellStyle name="Normal 2 3 6 2 2 2 2 4 2 3" xfId="30455" xr:uid="{00000000-0005-0000-0000-00006C1E0000}"/>
    <cellStyle name="Normal 2 3 6 2 2 2 2 4 3" xfId="10337" xr:uid="{00000000-0005-0000-0000-00006D1E0000}"/>
    <cellStyle name="Normal 2 3 6 2 2 2 2 4 3 2" xfId="40671" xr:uid="{00000000-0005-0000-0000-00006E1E0000}"/>
    <cellStyle name="Normal 2 3 6 2 2 2 2 4 3 3" xfId="25438" xr:uid="{00000000-0005-0000-0000-00006F1E0000}"/>
    <cellStyle name="Normal 2 3 6 2 2 2 2 4 4" xfId="35658" xr:uid="{00000000-0005-0000-0000-0000701E0000}"/>
    <cellStyle name="Normal 2 3 6 2 2 2 2 4 5" xfId="20425" xr:uid="{00000000-0005-0000-0000-0000711E0000}"/>
    <cellStyle name="Normal 2 3 6 2 2 2 2 5" xfId="12015" xr:uid="{00000000-0005-0000-0000-0000721E0000}"/>
    <cellStyle name="Normal 2 3 6 2 2 2 2 5 2" xfId="42346" xr:uid="{00000000-0005-0000-0000-0000731E0000}"/>
    <cellStyle name="Normal 2 3 6 2 2 2 2 5 3" xfId="27113" xr:uid="{00000000-0005-0000-0000-0000741E0000}"/>
    <cellStyle name="Normal 2 3 6 2 2 2 2 6" xfId="6994" xr:uid="{00000000-0005-0000-0000-0000751E0000}"/>
    <cellStyle name="Normal 2 3 6 2 2 2 2 6 2" xfId="37329" xr:uid="{00000000-0005-0000-0000-0000761E0000}"/>
    <cellStyle name="Normal 2 3 6 2 2 2 2 6 3" xfId="22096" xr:uid="{00000000-0005-0000-0000-0000771E0000}"/>
    <cellStyle name="Normal 2 3 6 2 2 2 2 7" xfId="32317" xr:uid="{00000000-0005-0000-0000-0000781E0000}"/>
    <cellStyle name="Normal 2 3 6 2 2 2 2 8" xfId="17083" xr:uid="{00000000-0005-0000-0000-0000791E0000}"/>
    <cellStyle name="Normal 2 3 6 2 2 2 3" xfId="2341" xr:uid="{00000000-0005-0000-0000-00007A1E0000}"/>
    <cellStyle name="Normal 2 3 6 2 2 2 3 2" xfId="4031" xr:uid="{00000000-0005-0000-0000-00007B1E0000}"/>
    <cellStyle name="Normal 2 3 6 2 2 2 3 2 2" xfId="14104" xr:uid="{00000000-0005-0000-0000-00007C1E0000}"/>
    <cellStyle name="Normal 2 3 6 2 2 2 3 2 2 2" xfId="44435" xr:uid="{00000000-0005-0000-0000-00007D1E0000}"/>
    <cellStyle name="Normal 2 3 6 2 2 2 3 2 2 3" xfId="29202" xr:uid="{00000000-0005-0000-0000-00007E1E0000}"/>
    <cellStyle name="Normal 2 3 6 2 2 2 3 2 3" xfId="9084" xr:uid="{00000000-0005-0000-0000-00007F1E0000}"/>
    <cellStyle name="Normal 2 3 6 2 2 2 3 2 3 2" xfId="39418" xr:uid="{00000000-0005-0000-0000-0000801E0000}"/>
    <cellStyle name="Normal 2 3 6 2 2 2 3 2 3 3" xfId="24185" xr:uid="{00000000-0005-0000-0000-0000811E0000}"/>
    <cellStyle name="Normal 2 3 6 2 2 2 3 2 4" xfId="34405" xr:uid="{00000000-0005-0000-0000-0000821E0000}"/>
    <cellStyle name="Normal 2 3 6 2 2 2 3 2 5" xfId="19172" xr:uid="{00000000-0005-0000-0000-0000831E0000}"/>
    <cellStyle name="Normal 2 3 6 2 2 2 3 3" xfId="5723" xr:uid="{00000000-0005-0000-0000-0000841E0000}"/>
    <cellStyle name="Normal 2 3 6 2 2 2 3 3 2" xfId="15775" xr:uid="{00000000-0005-0000-0000-0000851E0000}"/>
    <cellStyle name="Normal 2 3 6 2 2 2 3 3 2 2" xfId="46106" xr:uid="{00000000-0005-0000-0000-0000861E0000}"/>
    <cellStyle name="Normal 2 3 6 2 2 2 3 3 2 3" xfId="30873" xr:uid="{00000000-0005-0000-0000-0000871E0000}"/>
    <cellStyle name="Normal 2 3 6 2 2 2 3 3 3" xfId="10755" xr:uid="{00000000-0005-0000-0000-0000881E0000}"/>
    <cellStyle name="Normal 2 3 6 2 2 2 3 3 3 2" xfId="41089" xr:uid="{00000000-0005-0000-0000-0000891E0000}"/>
    <cellStyle name="Normal 2 3 6 2 2 2 3 3 3 3" xfId="25856" xr:uid="{00000000-0005-0000-0000-00008A1E0000}"/>
    <cellStyle name="Normal 2 3 6 2 2 2 3 3 4" xfId="36076" xr:uid="{00000000-0005-0000-0000-00008B1E0000}"/>
    <cellStyle name="Normal 2 3 6 2 2 2 3 3 5" xfId="20843" xr:uid="{00000000-0005-0000-0000-00008C1E0000}"/>
    <cellStyle name="Normal 2 3 6 2 2 2 3 4" xfId="12433" xr:uid="{00000000-0005-0000-0000-00008D1E0000}"/>
    <cellStyle name="Normal 2 3 6 2 2 2 3 4 2" xfId="42764" xr:uid="{00000000-0005-0000-0000-00008E1E0000}"/>
    <cellStyle name="Normal 2 3 6 2 2 2 3 4 3" xfId="27531" xr:uid="{00000000-0005-0000-0000-00008F1E0000}"/>
    <cellStyle name="Normal 2 3 6 2 2 2 3 5" xfId="7412" xr:uid="{00000000-0005-0000-0000-0000901E0000}"/>
    <cellStyle name="Normal 2 3 6 2 2 2 3 5 2" xfId="37747" xr:uid="{00000000-0005-0000-0000-0000911E0000}"/>
    <cellStyle name="Normal 2 3 6 2 2 2 3 5 3" xfId="22514" xr:uid="{00000000-0005-0000-0000-0000921E0000}"/>
    <cellStyle name="Normal 2 3 6 2 2 2 3 6" xfId="32735" xr:uid="{00000000-0005-0000-0000-0000931E0000}"/>
    <cellStyle name="Normal 2 3 6 2 2 2 3 7" xfId="17501" xr:uid="{00000000-0005-0000-0000-0000941E0000}"/>
    <cellStyle name="Normal 2 3 6 2 2 2 4" xfId="3194" xr:uid="{00000000-0005-0000-0000-0000951E0000}"/>
    <cellStyle name="Normal 2 3 6 2 2 2 4 2" xfId="13268" xr:uid="{00000000-0005-0000-0000-0000961E0000}"/>
    <cellStyle name="Normal 2 3 6 2 2 2 4 2 2" xfId="43599" xr:uid="{00000000-0005-0000-0000-0000971E0000}"/>
    <cellStyle name="Normal 2 3 6 2 2 2 4 2 3" xfId="28366" xr:uid="{00000000-0005-0000-0000-0000981E0000}"/>
    <cellStyle name="Normal 2 3 6 2 2 2 4 3" xfId="8248" xr:uid="{00000000-0005-0000-0000-0000991E0000}"/>
    <cellStyle name="Normal 2 3 6 2 2 2 4 3 2" xfId="38582" xr:uid="{00000000-0005-0000-0000-00009A1E0000}"/>
    <cellStyle name="Normal 2 3 6 2 2 2 4 3 3" xfId="23349" xr:uid="{00000000-0005-0000-0000-00009B1E0000}"/>
    <cellStyle name="Normal 2 3 6 2 2 2 4 4" xfId="33569" xr:uid="{00000000-0005-0000-0000-00009C1E0000}"/>
    <cellStyle name="Normal 2 3 6 2 2 2 4 5" xfId="18336" xr:uid="{00000000-0005-0000-0000-00009D1E0000}"/>
    <cellStyle name="Normal 2 3 6 2 2 2 5" xfId="4887" xr:uid="{00000000-0005-0000-0000-00009E1E0000}"/>
    <cellStyle name="Normal 2 3 6 2 2 2 5 2" xfId="14939" xr:uid="{00000000-0005-0000-0000-00009F1E0000}"/>
    <cellStyle name="Normal 2 3 6 2 2 2 5 2 2" xfId="45270" xr:uid="{00000000-0005-0000-0000-0000A01E0000}"/>
    <cellStyle name="Normal 2 3 6 2 2 2 5 2 3" xfId="30037" xr:uid="{00000000-0005-0000-0000-0000A11E0000}"/>
    <cellStyle name="Normal 2 3 6 2 2 2 5 3" xfId="9919" xr:uid="{00000000-0005-0000-0000-0000A21E0000}"/>
    <cellStyle name="Normal 2 3 6 2 2 2 5 3 2" xfId="40253" xr:uid="{00000000-0005-0000-0000-0000A31E0000}"/>
    <cellStyle name="Normal 2 3 6 2 2 2 5 3 3" xfId="25020" xr:uid="{00000000-0005-0000-0000-0000A41E0000}"/>
    <cellStyle name="Normal 2 3 6 2 2 2 5 4" xfId="35240" xr:uid="{00000000-0005-0000-0000-0000A51E0000}"/>
    <cellStyle name="Normal 2 3 6 2 2 2 5 5" xfId="20007" xr:uid="{00000000-0005-0000-0000-0000A61E0000}"/>
    <cellStyle name="Normal 2 3 6 2 2 2 6" xfId="11597" xr:uid="{00000000-0005-0000-0000-0000A71E0000}"/>
    <cellStyle name="Normal 2 3 6 2 2 2 6 2" xfId="41928" xr:uid="{00000000-0005-0000-0000-0000A81E0000}"/>
    <cellStyle name="Normal 2 3 6 2 2 2 6 3" xfId="26695" xr:uid="{00000000-0005-0000-0000-0000A91E0000}"/>
    <cellStyle name="Normal 2 3 6 2 2 2 7" xfId="6576" xr:uid="{00000000-0005-0000-0000-0000AA1E0000}"/>
    <cellStyle name="Normal 2 3 6 2 2 2 7 2" xfId="36911" xr:uid="{00000000-0005-0000-0000-0000AB1E0000}"/>
    <cellStyle name="Normal 2 3 6 2 2 2 7 3" xfId="21678" xr:uid="{00000000-0005-0000-0000-0000AC1E0000}"/>
    <cellStyle name="Normal 2 3 6 2 2 2 8" xfId="31899" xr:uid="{00000000-0005-0000-0000-0000AD1E0000}"/>
    <cellStyle name="Normal 2 3 6 2 2 2 9" xfId="16665" xr:uid="{00000000-0005-0000-0000-0000AE1E0000}"/>
    <cellStyle name="Normal 2 3 6 2 2 3" xfId="1712" xr:uid="{00000000-0005-0000-0000-0000AF1E0000}"/>
    <cellStyle name="Normal 2 3 6 2 2 3 2" xfId="2551" xr:uid="{00000000-0005-0000-0000-0000B01E0000}"/>
    <cellStyle name="Normal 2 3 6 2 2 3 2 2" xfId="4241" xr:uid="{00000000-0005-0000-0000-0000B11E0000}"/>
    <cellStyle name="Normal 2 3 6 2 2 3 2 2 2" xfId="14314" xr:uid="{00000000-0005-0000-0000-0000B21E0000}"/>
    <cellStyle name="Normal 2 3 6 2 2 3 2 2 2 2" xfId="44645" xr:uid="{00000000-0005-0000-0000-0000B31E0000}"/>
    <cellStyle name="Normal 2 3 6 2 2 3 2 2 2 3" xfId="29412" xr:uid="{00000000-0005-0000-0000-0000B41E0000}"/>
    <cellStyle name="Normal 2 3 6 2 2 3 2 2 3" xfId="9294" xr:uid="{00000000-0005-0000-0000-0000B51E0000}"/>
    <cellStyle name="Normal 2 3 6 2 2 3 2 2 3 2" xfId="39628" xr:uid="{00000000-0005-0000-0000-0000B61E0000}"/>
    <cellStyle name="Normal 2 3 6 2 2 3 2 2 3 3" xfId="24395" xr:uid="{00000000-0005-0000-0000-0000B71E0000}"/>
    <cellStyle name="Normal 2 3 6 2 2 3 2 2 4" xfId="34615" xr:uid="{00000000-0005-0000-0000-0000B81E0000}"/>
    <cellStyle name="Normal 2 3 6 2 2 3 2 2 5" xfId="19382" xr:uid="{00000000-0005-0000-0000-0000B91E0000}"/>
    <cellStyle name="Normal 2 3 6 2 2 3 2 3" xfId="5933" xr:uid="{00000000-0005-0000-0000-0000BA1E0000}"/>
    <cellStyle name="Normal 2 3 6 2 2 3 2 3 2" xfId="15985" xr:uid="{00000000-0005-0000-0000-0000BB1E0000}"/>
    <cellStyle name="Normal 2 3 6 2 2 3 2 3 2 2" xfId="46316" xr:uid="{00000000-0005-0000-0000-0000BC1E0000}"/>
    <cellStyle name="Normal 2 3 6 2 2 3 2 3 2 3" xfId="31083" xr:uid="{00000000-0005-0000-0000-0000BD1E0000}"/>
    <cellStyle name="Normal 2 3 6 2 2 3 2 3 3" xfId="10965" xr:uid="{00000000-0005-0000-0000-0000BE1E0000}"/>
    <cellStyle name="Normal 2 3 6 2 2 3 2 3 3 2" xfId="41299" xr:uid="{00000000-0005-0000-0000-0000BF1E0000}"/>
    <cellStyle name="Normal 2 3 6 2 2 3 2 3 3 3" xfId="26066" xr:uid="{00000000-0005-0000-0000-0000C01E0000}"/>
    <cellStyle name="Normal 2 3 6 2 2 3 2 3 4" xfId="36286" xr:uid="{00000000-0005-0000-0000-0000C11E0000}"/>
    <cellStyle name="Normal 2 3 6 2 2 3 2 3 5" xfId="21053" xr:uid="{00000000-0005-0000-0000-0000C21E0000}"/>
    <cellStyle name="Normal 2 3 6 2 2 3 2 4" xfId="12643" xr:uid="{00000000-0005-0000-0000-0000C31E0000}"/>
    <cellStyle name="Normal 2 3 6 2 2 3 2 4 2" xfId="42974" xr:uid="{00000000-0005-0000-0000-0000C41E0000}"/>
    <cellStyle name="Normal 2 3 6 2 2 3 2 4 3" xfId="27741" xr:uid="{00000000-0005-0000-0000-0000C51E0000}"/>
    <cellStyle name="Normal 2 3 6 2 2 3 2 5" xfId="7622" xr:uid="{00000000-0005-0000-0000-0000C61E0000}"/>
    <cellStyle name="Normal 2 3 6 2 2 3 2 5 2" xfId="37957" xr:uid="{00000000-0005-0000-0000-0000C71E0000}"/>
    <cellStyle name="Normal 2 3 6 2 2 3 2 5 3" xfId="22724" xr:uid="{00000000-0005-0000-0000-0000C81E0000}"/>
    <cellStyle name="Normal 2 3 6 2 2 3 2 6" xfId="32945" xr:uid="{00000000-0005-0000-0000-0000C91E0000}"/>
    <cellStyle name="Normal 2 3 6 2 2 3 2 7" xfId="17711" xr:uid="{00000000-0005-0000-0000-0000CA1E0000}"/>
    <cellStyle name="Normal 2 3 6 2 2 3 3" xfId="3404" xr:uid="{00000000-0005-0000-0000-0000CB1E0000}"/>
    <cellStyle name="Normal 2 3 6 2 2 3 3 2" xfId="13478" xr:uid="{00000000-0005-0000-0000-0000CC1E0000}"/>
    <cellStyle name="Normal 2 3 6 2 2 3 3 2 2" xfId="43809" xr:uid="{00000000-0005-0000-0000-0000CD1E0000}"/>
    <cellStyle name="Normal 2 3 6 2 2 3 3 2 3" xfId="28576" xr:uid="{00000000-0005-0000-0000-0000CE1E0000}"/>
    <cellStyle name="Normal 2 3 6 2 2 3 3 3" xfId="8458" xr:uid="{00000000-0005-0000-0000-0000CF1E0000}"/>
    <cellStyle name="Normal 2 3 6 2 2 3 3 3 2" xfId="38792" xr:uid="{00000000-0005-0000-0000-0000D01E0000}"/>
    <cellStyle name="Normal 2 3 6 2 2 3 3 3 3" xfId="23559" xr:uid="{00000000-0005-0000-0000-0000D11E0000}"/>
    <cellStyle name="Normal 2 3 6 2 2 3 3 4" xfId="33779" xr:uid="{00000000-0005-0000-0000-0000D21E0000}"/>
    <cellStyle name="Normal 2 3 6 2 2 3 3 5" xfId="18546" xr:uid="{00000000-0005-0000-0000-0000D31E0000}"/>
    <cellStyle name="Normal 2 3 6 2 2 3 4" xfId="5097" xr:uid="{00000000-0005-0000-0000-0000D41E0000}"/>
    <cellStyle name="Normal 2 3 6 2 2 3 4 2" xfId="15149" xr:uid="{00000000-0005-0000-0000-0000D51E0000}"/>
    <cellStyle name="Normal 2 3 6 2 2 3 4 2 2" xfId="45480" xr:uid="{00000000-0005-0000-0000-0000D61E0000}"/>
    <cellStyle name="Normal 2 3 6 2 2 3 4 2 3" xfId="30247" xr:uid="{00000000-0005-0000-0000-0000D71E0000}"/>
    <cellStyle name="Normal 2 3 6 2 2 3 4 3" xfId="10129" xr:uid="{00000000-0005-0000-0000-0000D81E0000}"/>
    <cellStyle name="Normal 2 3 6 2 2 3 4 3 2" xfId="40463" xr:uid="{00000000-0005-0000-0000-0000D91E0000}"/>
    <cellStyle name="Normal 2 3 6 2 2 3 4 3 3" xfId="25230" xr:uid="{00000000-0005-0000-0000-0000DA1E0000}"/>
    <cellStyle name="Normal 2 3 6 2 2 3 4 4" xfId="35450" xr:uid="{00000000-0005-0000-0000-0000DB1E0000}"/>
    <cellStyle name="Normal 2 3 6 2 2 3 4 5" xfId="20217" xr:uid="{00000000-0005-0000-0000-0000DC1E0000}"/>
    <cellStyle name="Normal 2 3 6 2 2 3 5" xfId="11807" xr:uid="{00000000-0005-0000-0000-0000DD1E0000}"/>
    <cellStyle name="Normal 2 3 6 2 2 3 5 2" xfId="42138" xr:uid="{00000000-0005-0000-0000-0000DE1E0000}"/>
    <cellStyle name="Normal 2 3 6 2 2 3 5 3" xfId="26905" xr:uid="{00000000-0005-0000-0000-0000DF1E0000}"/>
    <cellStyle name="Normal 2 3 6 2 2 3 6" xfId="6786" xr:uid="{00000000-0005-0000-0000-0000E01E0000}"/>
    <cellStyle name="Normal 2 3 6 2 2 3 6 2" xfId="37121" xr:uid="{00000000-0005-0000-0000-0000E11E0000}"/>
    <cellStyle name="Normal 2 3 6 2 2 3 6 3" xfId="21888" xr:uid="{00000000-0005-0000-0000-0000E21E0000}"/>
    <cellStyle name="Normal 2 3 6 2 2 3 7" xfId="32109" xr:uid="{00000000-0005-0000-0000-0000E31E0000}"/>
    <cellStyle name="Normal 2 3 6 2 2 3 8" xfId="16875" xr:uid="{00000000-0005-0000-0000-0000E41E0000}"/>
    <cellStyle name="Normal 2 3 6 2 2 4" xfId="2133" xr:uid="{00000000-0005-0000-0000-0000E51E0000}"/>
    <cellStyle name="Normal 2 3 6 2 2 4 2" xfId="3823" xr:uid="{00000000-0005-0000-0000-0000E61E0000}"/>
    <cellStyle name="Normal 2 3 6 2 2 4 2 2" xfId="13896" xr:uid="{00000000-0005-0000-0000-0000E71E0000}"/>
    <cellStyle name="Normal 2 3 6 2 2 4 2 2 2" xfId="44227" xr:uid="{00000000-0005-0000-0000-0000E81E0000}"/>
    <cellStyle name="Normal 2 3 6 2 2 4 2 2 3" xfId="28994" xr:uid="{00000000-0005-0000-0000-0000E91E0000}"/>
    <cellStyle name="Normal 2 3 6 2 2 4 2 3" xfId="8876" xr:uid="{00000000-0005-0000-0000-0000EA1E0000}"/>
    <cellStyle name="Normal 2 3 6 2 2 4 2 3 2" xfId="39210" xr:uid="{00000000-0005-0000-0000-0000EB1E0000}"/>
    <cellStyle name="Normal 2 3 6 2 2 4 2 3 3" xfId="23977" xr:uid="{00000000-0005-0000-0000-0000EC1E0000}"/>
    <cellStyle name="Normal 2 3 6 2 2 4 2 4" xfId="34197" xr:uid="{00000000-0005-0000-0000-0000ED1E0000}"/>
    <cellStyle name="Normal 2 3 6 2 2 4 2 5" xfId="18964" xr:uid="{00000000-0005-0000-0000-0000EE1E0000}"/>
    <cellStyle name="Normal 2 3 6 2 2 4 3" xfId="5515" xr:uid="{00000000-0005-0000-0000-0000EF1E0000}"/>
    <cellStyle name="Normal 2 3 6 2 2 4 3 2" xfId="15567" xr:uid="{00000000-0005-0000-0000-0000F01E0000}"/>
    <cellStyle name="Normal 2 3 6 2 2 4 3 2 2" xfId="45898" xr:uid="{00000000-0005-0000-0000-0000F11E0000}"/>
    <cellStyle name="Normal 2 3 6 2 2 4 3 2 3" xfId="30665" xr:uid="{00000000-0005-0000-0000-0000F21E0000}"/>
    <cellStyle name="Normal 2 3 6 2 2 4 3 3" xfId="10547" xr:uid="{00000000-0005-0000-0000-0000F31E0000}"/>
    <cellStyle name="Normal 2 3 6 2 2 4 3 3 2" xfId="40881" xr:uid="{00000000-0005-0000-0000-0000F41E0000}"/>
    <cellStyle name="Normal 2 3 6 2 2 4 3 3 3" xfId="25648" xr:uid="{00000000-0005-0000-0000-0000F51E0000}"/>
    <cellStyle name="Normal 2 3 6 2 2 4 3 4" xfId="35868" xr:uid="{00000000-0005-0000-0000-0000F61E0000}"/>
    <cellStyle name="Normal 2 3 6 2 2 4 3 5" xfId="20635" xr:uid="{00000000-0005-0000-0000-0000F71E0000}"/>
    <cellStyle name="Normal 2 3 6 2 2 4 4" xfId="12225" xr:uid="{00000000-0005-0000-0000-0000F81E0000}"/>
    <cellStyle name="Normal 2 3 6 2 2 4 4 2" xfId="42556" xr:uid="{00000000-0005-0000-0000-0000F91E0000}"/>
    <cellStyle name="Normal 2 3 6 2 2 4 4 3" xfId="27323" xr:uid="{00000000-0005-0000-0000-0000FA1E0000}"/>
    <cellStyle name="Normal 2 3 6 2 2 4 5" xfId="7204" xr:uid="{00000000-0005-0000-0000-0000FB1E0000}"/>
    <cellStyle name="Normal 2 3 6 2 2 4 5 2" xfId="37539" xr:uid="{00000000-0005-0000-0000-0000FC1E0000}"/>
    <cellStyle name="Normal 2 3 6 2 2 4 5 3" xfId="22306" xr:uid="{00000000-0005-0000-0000-0000FD1E0000}"/>
    <cellStyle name="Normal 2 3 6 2 2 4 6" xfId="32527" xr:uid="{00000000-0005-0000-0000-0000FE1E0000}"/>
    <cellStyle name="Normal 2 3 6 2 2 4 7" xfId="17293" xr:uid="{00000000-0005-0000-0000-0000FF1E0000}"/>
    <cellStyle name="Normal 2 3 6 2 2 5" xfId="2986" xr:uid="{00000000-0005-0000-0000-0000001F0000}"/>
    <cellStyle name="Normal 2 3 6 2 2 5 2" xfId="13060" xr:uid="{00000000-0005-0000-0000-0000011F0000}"/>
    <cellStyle name="Normal 2 3 6 2 2 5 2 2" xfId="43391" xr:uid="{00000000-0005-0000-0000-0000021F0000}"/>
    <cellStyle name="Normal 2 3 6 2 2 5 2 3" xfId="28158" xr:uid="{00000000-0005-0000-0000-0000031F0000}"/>
    <cellStyle name="Normal 2 3 6 2 2 5 3" xfId="8040" xr:uid="{00000000-0005-0000-0000-0000041F0000}"/>
    <cellStyle name="Normal 2 3 6 2 2 5 3 2" xfId="38374" xr:uid="{00000000-0005-0000-0000-0000051F0000}"/>
    <cellStyle name="Normal 2 3 6 2 2 5 3 3" xfId="23141" xr:uid="{00000000-0005-0000-0000-0000061F0000}"/>
    <cellStyle name="Normal 2 3 6 2 2 5 4" xfId="33361" xr:uid="{00000000-0005-0000-0000-0000071F0000}"/>
    <cellStyle name="Normal 2 3 6 2 2 5 5" xfId="18128" xr:uid="{00000000-0005-0000-0000-0000081F0000}"/>
    <cellStyle name="Normal 2 3 6 2 2 6" xfId="4679" xr:uid="{00000000-0005-0000-0000-0000091F0000}"/>
    <cellStyle name="Normal 2 3 6 2 2 6 2" xfId="14731" xr:uid="{00000000-0005-0000-0000-00000A1F0000}"/>
    <cellStyle name="Normal 2 3 6 2 2 6 2 2" xfId="45062" xr:uid="{00000000-0005-0000-0000-00000B1F0000}"/>
    <cellStyle name="Normal 2 3 6 2 2 6 2 3" xfId="29829" xr:uid="{00000000-0005-0000-0000-00000C1F0000}"/>
    <cellStyle name="Normal 2 3 6 2 2 6 3" xfId="9711" xr:uid="{00000000-0005-0000-0000-00000D1F0000}"/>
    <cellStyle name="Normal 2 3 6 2 2 6 3 2" xfId="40045" xr:uid="{00000000-0005-0000-0000-00000E1F0000}"/>
    <cellStyle name="Normal 2 3 6 2 2 6 3 3" xfId="24812" xr:uid="{00000000-0005-0000-0000-00000F1F0000}"/>
    <cellStyle name="Normal 2 3 6 2 2 6 4" xfId="35032" xr:uid="{00000000-0005-0000-0000-0000101F0000}"/>
    <cellStyle name="Normal 2 3 6 2 2 6 5" xfId="19799" xr:uid="{00000000-0005-0000-0000-0000111F0000}"/>
    <cellStyle name="Normal 2 3 6 2 2 7" xfId="11389" xr:uid="{00000000-0005-0000-0000-0000121F0000}"/>
    <cellStyle name="Normal 2 3 6 2 2 7 2" xfId="41720" xr:uid="{00000000-0005-0000-0000-0000131F0000}"/>
    <cellStyle name="Normal 2 3 6 2 2 7 3" xfId="26487" xr:uid="{00000000-0005-0000-0000-0000141F0000}"/>
    <cellStyle name="Normal 2 3 6 2 2 8" xfId="6368" xr:uid="{00000000-0005-0000-0000-0000151F0000}"/>
    <cellStyle name="Normal 2 3 6 2 2 8 2" xfId="36703" xr:uid="{00000000-0005-0000-0000-0000161F0000}"/>
    <cellStyle name="Normal 2 3 6 2 2 8 3" xfId="21470" xr:uid="{00000000-0005-0000-0000-0000171F0000}"/>
    <cellStyle name="Normal 2 3 6 2 2 9" xfId="31691" xr:uid="{00000000-0005-0000-0000-0000181F0000}"/>
    <cellStyle name="Normal 2 3 6 2 3" xfId="1395" xr:uid="{00000000-0005-0000-0000-0000191F0000}"/>
    <cellStyle name="Normal 2 3 6 2 3 2" xfId="1816" xr:uid="{00000000-0005-0000-0000-00001A1F0000}"/>
    <cellStyle name="Normal 2 3 6 2 3 2 2" xfId="2655" xr:uid="{00000000-0005-0000-0000-00001B1F0000}"/>
    <cellStyle name="Normal 2 3 6 2 3 2 2 2" xfId="4345" xr:uid="{00000000-0005-0000-0000-00001C1F0000}"/>
    <cellStyle name="Normal 2 3 6 2 3 2 2 2 2" xfId="14418" xr:uid="{00000000-0005-0000-0000-00001D1F0000}"/>
    <cellStyle name="Normal 2 3 6 2 3 2 2 2 2 2" xfId="44749" xr:uid="{00000000-0005-0000-0000-00001E1F0000}"/>
    <cellStyle name="Normal 2 3 6 2 3 2 2 2 2 3" xfId="29516" xr:uid="{00000000-0005-0000-0000-00001F1F0000}"/>
    <cellStyle name="Normal 2 3 6 2 3 2 2 2 3" xfId="9398" xr:uid="{00000000-0005-0000-0000-0000201F0000}"/>
    <cellStyle name="Normal 2 3 6 2 3 2 2 2 3 2" xfId="39732" xr:uid="{00000000-0005-0000-0000-0000211F0000}"/>
    <cellStyle name="Normal 2 3 6 2 3 2 2 2 3 3" xfId="24499" xr:uid="{00000000-0005-0000-0000-0000221F0000}"/>
    <cellStyle name="Normal 2 3 6 2 3 2 2 2 4" xfId="34719" xr:uid="{00000000-0005-0000-0000-0000231F0000}"/>
    <cellStyle name="Normal 2 3 6 2 3 2 2 2 5" xfId="19486" xr:uid="{00000000-0005-0000-0000-0000241F0000}"/>
    <cellStyle name="Normal 2 3 6 2 3 2 2 3" xfId="6037" xr:uid="{00000000-0005-0000-0000-0000251F0000}"/>
    <cellStyle name="Normal 2 3 6 2 3 2 2 3 2" xfId="16089" xr:uid="{00000000-0005-0000-0000-0000261F0000}"/>
    <cellStyle name="Normal 2 3 6 2 3 2 2 3 2 2" xfId="46420" xr:uid="{00000000-0005-0000-0000-0000271F0000}"/>
    <cellStyle name="Normal 2 3 6 2 3 2 2 3 2 3" xfId="31187" xr:uid="{00000000-0005-0000-0000-0000281F0000}"/>
    <cellStyle name="Normal 2 3 6 2 3 2 2 3 3" xfId="11069" xr:uid="{00000000-0005-0000-0000-0000291F0000}"/>
    <cellStyle name="Normal 2 3 6 2 3 2 2 3 3 2" xfId="41403" xr:uid="{00000000-0005-0000-0000-00002A1F0000}"/>
    <cellStyle name="Normal 2 3 6 2 3 2 2 3 3 3" xfId="26170" xr:uid="{00000000-0005-0000-0000-00002B1F0000}"/>
    <cellStyle name="Normal 2 3 6 2 3 2 2 3 4" xfId="36390" xr:uid="{00000000-0005-0000-0000-00002C1F0000}"/>
    <cellStyle name="Normal 2 3 6 2 3 2 2 3 5" xfId="21157" xr:uid="{00000000-0005-0000-0000-00002D1F0000}"/>
    <cellStyle name="Normal 2 3 6 2 3 2 2 4" xfId="12747" xr:uid="{00000000-0005-0000-0000-00002E1F0000}"/>
    <cellStyle name="Normal 2 3 6 2 3 2 2 4 2" xfId="43078" xr:uid="{00000000-0005-0000-0000-00002F1F0000}"/>
    <cellStyle name="Normal 2 3 6 2 3 2 2 4 3" xfId="27845" xr:uid="{00000000-0005-0000-0000-0000301F0000}"/>
    <cellStyle name="Normal 2 3 6 2 3 2 2 5" xfId="7726" xr:uid="{00000000-0005-0000-0000-0000311F0000}"/>
    <cellStyle name="Normal 2 3 6 2 3 2 2 5 2" xfId="38061" xr:uid="{00000000-0005-0000-0000-0000321F0000}"/>
    <cellStyle name="Normal 2 3 6 2 3 2 2 5 3" xfId="22828" xr:uid="{00000000-0005-0000-0000-0000331F0000}"/>
    <cellStyle name="Normal 2 3 6 2 3 2 2 6" xfId="33049" xr:uid="{00000000-0005-0000-0000-0000341F0000}"/>
    <cellStyle name="Normal 2 3 6 2 3 2 2 7" xfId="17815" xr:uid="{00000000-0005-0000-0000-0000351F0000}"/>
    <cellStyle name="Normal 2 3 6 2 3 2 3" xfId="3508" xr:uid="{00000000-0005-0000-0000-0000361F0000}"/>
    <cellStyle name="Normal 2 3 6 2 3 2 3 2" xfId="13582" xr:uid="{00000000-0005-0000-0000-0000371F0000}"/>
    <cellStyle name="Normal 2 3 6 2 3 2 3 2 2" xfId="43913" xr:uid="{00000000-0005-0000-0000-0000381F0000}"/>
    <cellStyle name="Normal 2 3 6 2 3 2 3 2 3" xfId="28680" xr:uid="{00000000-0005-0000-0000-0000391F0000}"/>
    <cellStyle name="Normal 2 3 6 2 3 2 3 3" xfId="8562" xr:uid="{00000000-0005-0000-0000-00003A1F0000}"/>
    <cellStyle name="Normal 2 3 6 2 3 2 3 3 2" xfId="38896" xr:uid="{00000000-0005-0000-0000-00003B1F0000}"/>
    <cellStyle name="Normal 2 3 6 2 3 2 3 3 3" xfId="23663" xr:uid="{00000000-0005-0000-0000-00003C1F0000}"/>
    <cellStyle name="Normal 2 3 6 2 3 2 3 4" xfId="33883" xr:uid="{00000000-0005-0000-0000-00003D1F0000}"/>
    <cellStyle name="Normal 2 3 6 2 3 2 3 5" xfId="18650" xr:uid="{00000000-0005-0000-0000-00003E1F0000}"/>
    <cellStyle name="Normal 2 3 6 2 3 2 4" xfId="5201" xr:uid="{00000000-0005-0000-0000-00003F1F0000}"/>
    <cellStyle name="Normal 2 3 6 2 3 2 4 2" xfId="15253" xr:uid="{00000000-0005-0000-0000-0000401F0000}"/>
    <cellStyle name="Normal 2 3 6 2 3 2 4 2 2" xfId="45584" xr:uid="{00000000-0005-0000-0000-0000411F0000}"/>
    <cellStyle name="Normal 2 3 6 2 3 2 4 2 3" xfId="30351" xr:uid="{00000000-0005-0000-0000-0000421F0000}"/>
    <cellStyle name="Normal 2 3 6 2 3 2 4 3" xfId="10233" xr:uid="{00000000-0005-0000-0000-0000431F0000}"/>
    <cellStyle name="Normal 2 3 6 2 3 2 4 3 2" xfId="40567" xr:uid="{00000000-0005-0000-0000-0000441F0000}"/>
    <cellStyle name="Normal 2 3 6 2 3 2 4 3 3" xfId="25334" xr:uid="{00000000-0005-0000-0000-0000451F0000}"/>
    <cellStyle name="Normal 2 3 6 2 3 2 4 4" xfId="35554" xr:uid="{00000000-0005-0000-0000-0000461F0000}"/>
    <cellStyle name="Normal 2 3 6 2 3 2 4 5" xfId="20321" xr:uid="{00000000-0005-0000-0000-0000471F0000}"/>
    <cellStyle name="Normal 2 3 6 2 3 2 5" xfId="11911" xr:uid="{00000000-0005-0000-0000-0000481F0000}"/>
    <cellStyle name="Normal 2 3 6 2 3 2 5 2" xfId="42242" xr:uid="{00000000-0005-0000-0000-0000491F0000}"/>
    <cellStyle name="Normal 2 3 6 2 3 2 5 3" xfId="27009" xr:uid="{00000000-0005-0000-0000-00004A1F0000}"/>
    <cellStyle name="Normal 2 3 6 2 3 2 6" xfId="6890" xr:uid="{00000000-0005-0000-0000-00004B1F0000}"/>
    <cellStyle name="Normal 2 3 6 2 3 2 6 2" xfId="37225" xr:uid="{00000000-0005-0000-0000-00004C1F0000}"/>
    <cellStyle name="Normal 2 3 6 2 3 2 6 3" xfId="21992" xr:uid="{00000000-0005-0000-0000-00004D1F0000}"/>
    <cellStyle name="Normal 2 3 6 2 3 2 7" xfId="32213" xr:uid="{00000000-0005-0000-0000-00004E1F0000}"/>
    <cellStyle name="Normal 2 3 6 2 3 2 8" xfId="16979" xr:uid="{00000000-0005-0000-0000-00004F1F0000}"/>
    <cellStyle name="Normal 2 3 6 2 3 3" xfId="2237" xr:uid="{00000000-0005-0000-0000-0000501F0000}"/>
    <cellStyle name="Normal 2 3 6 2 3 3 2" xfId="3927" xr:uid="{00000000-0005-0000-0000-0000511F0000}"/>
    <cellStyle name="Normal 2 3 6 2 3 3 2 2" xfId="14000" xr:uid="{00000000-0005-0000-0000-0000521F0000}"/>
    <cellStyle name="Normal 2 3 6 2 3 3 2 2 2" xfId="44331" xr:uid="{00000000-0005-0000-0000-0000531F0000}"/>
    <cellStyle name="Normal 2 3 6 2 3 3 2 2 3" xfId="29098" xr:uid="{00000000-0005-0000-0000-0000541F0000}"/>
    <cellStyle name="Normal 2 3 6 2 3 3 2 3" xfId="8980" xr:uid="{00000000-0005-0000-0000-0000551F0000}"/>
    <cellStyle name="Normal 2 3 6 2 3 3 2 3 2" xfId="39314" xr:uid="{00000000-0005-0000-0000-0000561F0000}"/>
    <cellStyle name="Normal 2 3 6 2 3 3 2 3 3" xfId="24081" xr:uid="{00000000-0005-0000-0000-0000571F0000}"/>
    <cellStyle name="Normal 2 3 6 2 3 3 2 4" xfId="34301" xr:uid="{00000000-0005-0000-0000-0000581F0000}"/>
    <cellStyle name="Normal 2 3 6 2 3 3 2 5" xfId="19068" xr:uid="{00000000-0005-0000-0000-0000591F0000}"/>
    <cellStyle name="Normal 2 3 6 2 3 3 3" xfId="5619" xr:uid="{00000000-0005-0000-0000-00005A1F0000}"/>
    <cellStyle name="Normal 2 3 6 2 3 3 3 2" xfId="15671" xr:uid="{00000000-0005-0000-0000-00005B1F0000}"/>
    <cellStyle name="Normal 2 3 6 2 3 3 3 2 2" xfId="46002" xr:uid="{00000000-0005-0000-0000-00005C1F0000}"/>
    <cellStyle name="Normal 2 3 6 2 3 3 3 2 3" xfId="30769" xr:uid="{00000000-0005-0000-0000-00005D1F0000}"/>
    <cellStyle name="Normal 2 3 6 2 3 3 3 3" xfId="10651" xr:uid="{00000000-0005-0000-0000-00005E1F0000}"/>
    <cellStyle name="Normal 2 3 6 2 3 3 3 3 2" xfId="40985" xr:uid="{00000000-0005-0000-0000-00005F1F0000}"/>
    <cellStyle name="Normal 2 3 6 2 3 3 3 3 3" xfId="25752" xr:uid="{00000000-0005-0000-0000-0000601F0000}"/>
    <cellStyle name="Normal 2 3 6 2 3 3 3 4" xfId="35972" xr:uid="{00000000-0005-0000-0000-0000611F0000}"/>
    <cellStyle name="Normal 2 3 6 2 3 3 3 5" xfId="20739" xr:uid="{00000000-0005-0000-0000-0000621F0000}"/>
    <cellStyle name="Normal 2 3 6 2 3 3 4" xfId="12329" xr:uid="{00000000-0005-0000-0000-0000631F0000}"/>
    <cellStyle name="Normal 2 3 6 2 3 3 4 2" xfId="42660" xr:uid="{00000000-0005-0000-0000-0000641F0000}"/>
    <cellStyle name="Normal 2 3 6 2 3 3 4 3" xfId="27427" xr:uid="{00000000-0005-0000-0000-0000651F0000}"/>
    <cellStyle name="Normal 2 3 6 2 3 3 5" xfId="7308" xr:uid="{00000000-0005-0000-0000-0000661F0000}"/>
    <cellStyle name="Normal 2 3 6 2 3 3 5 2" xfId="37643" xr:uid="{00000000-0005-0000-0000-0000671F0000}"/>
    <cellStyle name="Normal 2 3 6 2 3 3 5 3" xfId="22410" xr:uid="{00000000-0005-0000-0000-0000681F0000}"/>
    <cellStyle name="Normal 2 3 6 2 3 3 6" xfId="32631" xr:uid="{00000000-0005-0000-0000-0000691F0000}"/>
    <cellStyle name="Normal 2 3 6 2 3 3 7" xfId="17397" xr:uid="{00000000-0005-0000-0000-00006A1F0000}"/>
    <cellStyle name="Normal 2 3 6 2 3 4" xfId="3090" xr:uid="{00000000-0005-0000-0000-00006B1F0000}"/>
    <cellStyle name="Normal 2 3 6 2 3 4 2" xfId="13164" xr:uid="{00000000-0005-0000-0000-00006C1F0000}"/>
    <cellStyle name="Normal 2 3 6 2 3 4 2 2" xfId="43495" xr:uid="{00000000-0005-0000-0000-00006D1F0000}"/>
    <cellStyle name="Normal 2 3 6 2 3 4 2 3" xfId="28262" xr:uid="{00000000-0005-0000-0000-00006E1F0000}"/>
    <cellStyle name="Normal 2 3 6 2 3 4 3" xfId="8144" xr:uid="{00000000-0005-0000-0000-00006F1F0000}"/>
    <cellStyle name="Normal 2 3 6 2 3 4 3 2" xfId="38478" xr:uid="{00000000-0005-0000-0000-0000701F0000}"/>
    <cellStyle name="Normal 2 3 6 2 3 4 3 3" xfId="23245" xr:uid="{00000000-0005-0000-0000-0000711F0000}"/>
    <cellStyle name="Normal 2 3 6 2 3 4 4" xfId="33465" xr:uid="{00000000-0005-0000-0000-0000721F0000}"/>
    <cellStyle name="Normal 2 3 6 2 3 4 5" xfId="18232" xr:uid="{00000000-0005-0000-0000-0000731F0000}"/>
    <cellStyle name="Normal 2 3 6 2 3 5" xfId="4783" xr:uid="{00000000-0005-0000-0000-0000741F0000}"/>
    <cellStyle name="Normal 2 3 6 2 3 5 2" xfId="14835" xr:uid="{00000000-0005-0000-0000-0000751F0000}"/>
    <cellStyle name="Normal 2 3 6 2 3 5 2 2" xfId="45166" xr:uid="{00000000-0005-0000-0000-0000761F0000}"/>
    <cellStyle name="Normal 2 3 6 2 3 5 2 3" xfId="29933" xr:uid="{00000000-0005-0000-0000-0000771F0000}"/>
    <cellStyle name="Normal 2 3 6 2 3 5 3" xfId="9815" xr:uid="{00000000-0005-0000-0000-0000781F0000}"/>
    <cellStyle name="Normal 2 3 6 2 3 5 3 2" xfId="40149" xr:uid="{00000000-0005-0000-0000-0000791F0000}"/>
    <cellStyle name="Normal 2 3 6 2 3 5 3 3" xfId="24916" xr:uid="{00000000-0005-0000-0000-00007A1F0000}"/>
    <cellStyle name="Normal 2 3 6 2 3 5 4" xfId="35136" xr:uid="{00000000-0005-0000-0000-00007B1F0000}"/>
    <cellStyle name="Normal 2 3 6 2 3 5 5" xfId="19903" xr:uid="{00000000-0005-0000-0000-00007C1F0000}"/>
    <cellStyle name="Normal 2 3 6 2 3 6" xfId="11493" xr:uid="{00000000-0005-0000-0000-00007D1F0000}"/>
    <cellStyle name="Normal 2 3 6 2 3 6 2" xfId="41824" xr:uid="{00000000-0005-0000-0000-00007E1F0000}"/>
    <cellStyle name="Normal 2 3 6 2 3 6 3" xfId="26591" xr:uid="{00000000-0005-0000-0000-00007F1F0000}"/>
    <cellStyle name="Normal 2 3 6 2 3 7" xfId="6472" xr:uid="{00000000-0005-0000-0000-0000801F0000}"/>
    <cellStyle name="Normal 2 3 6 2 3 7 2" xfId="36807" xr:uid="{00000000-0005-0000-0000-0000811F0000}"/>
    <cellStyle name="Normal 2 3 6 2 3 7 3" xfId="21574" xr:uid="{00000000-0005-0000-0000-0000821F0000}"/>
    <cellStyle name="Normal 2 3 6 2 3 8" xfId="31795" xr:uid="{00000000-0005-0000-0000-0000831F0000}"/>
    <cellStyle name="Normal 2 3 6 2 3 9" xfId="16561" xr:uid="{00000000-0005-0000-0000-0000841F0000}"/>
    <cellStyle name="Normal 2 3 6 2 4" xfId="1608" xr:uid="{00000000-0005-0000-0000-0000851F0000}"/>
    <cellStyle name="Normal 2 3 6 2 4 2" xfId="2447" xr:uid="{00000000-0005-0000-0000-0000861F0000}"/>
    <cellStyle name="Normal 2 3 6 2 4 2 2" xfId="4137" xr:uid="{00000000-0005-0000-0000-0000871F0000}"/>
    <cellStyle name="Normal 2 3 6 2 4 2 2 2" xfId="14210" xr:uid="{00000000-0005-0000-0000-0000881F0000}"/>
    <cellStyle name="Normal 2 3 6 2 4 2 2 2 2" xfId="44541" xr:uid="{00000000-0005-0000-0000-0000891F0000}"/>
    <cellStyle name="Normal 2 3 6 2 4 2 2 2 3" xfId="29308" xr:uid="{00000000-0005-0000-0000-00008A1F0000}"/>
    <cellStyle name="Normal 2 3 6 2 4 2 2 3" xfId="9190" xr:uid="{00000000-0005-0000-0000-00008B1F0000}"/>
    <cellStyle name="Normal 2 3 6 2 4 2 2 3 2" xfId="39524" xr:uid="{00000000-0005-0000-0000-00008C1F0000}"/>
    <cellStyle name="Normal 2 3 6 2 4 2 2 3 3" xfId="24291" xr:uid="{00000000-0005-0000-0000-00008D1F0000}"/>
    <cellStyle name="Normal 2 3 6 2 4 2 2 4" xfId="34511" xr:uid="{00000000-0005-0000-0000-00008E1F0000}"/>
    <cellStyle name="Normal 2 3 6 2 4 2 2 5" xfId="19278" xr:uid="{00000000-0005-0000-0000-00008F1F0000}"/>
    <cellStyle name="Normal 2 3 6 2 4 2 3" xfId="5829" xr:uid="{00000000-0005-0000-0000-0000901F0000}"/>
    <cellStyle name="Normal 2 3 6 2 4 2 3 2" xfId="15881" xr:uid="{00000000-0005-0000-0000-0000911F0000}"/>
    <cellStyle name="Normal 2 3 6 2 4 2 3 2 2" xfId="46212" xr:uid="{00000000-0005-0000-0000-0000921F0000}"/>
    <cellStyle name="Normal 2 3 6 2 4 2 3 2 3" xfId="30979" xr:uid="{00000000-0005-0000-0000-0000931F0000}"/>
    <cellStyle name="Normal 2 3 6 2 4 2 3 3" xfId="10861" xr:uid="{00000000-0005-0000-0000-0000941F0000}"/>
    <cellStyle name="Normal 2 3 6 2 4 2 3 3 2" xfId="41195" xr:uid="{00000000-0005-0000-0000-0000951F0000}"/>
    <cellStyle name="Normal 2 3 6 2 4 2 3 3 3" xfId="25962" xr:uid="{00000000-0005-0000-0000-0000961F0000}"/>
    <cellStyle name="Normal 2 3 6 2 4 2 3 4" xfId="36182" xr:uid="{00000000-0005-0000-0000-0000971F0000}"/>
    <cellStyle name="Normal 2 3 6 2 4 2 3 5" xfId="20949" xr:uid="{00000000-0005-0000-0000-0000981F0000}"/>
    <cellStyle name="Normal 2 3 6 2 4 2 4" xfId="12539" xr:uid="{00000000-0005-0000-0000-0000991F0000}"/>
    <cellStyle name="Normal 2 3 6 2 4 2 4 2" xfId="42870" xr:uid="{00000000-0005-0000-0000-00009A1F0000}"/>
    <cellStyle name="Normal 2 3 6 2 4 2 4 3" xfId="27637" xr:uid="{00000000-0005-0000-0000-00009B1F0000}"/>
    <cellStyle name="Normal 2 3 6 2 4 2 5" xfId="7518" xr:uid="{00000000-0005-0000-0000-00009C1F0000}"/>
    <cellStyle name="Normal 2 3 6 2 4 2 5 2" xfId="37853" xr:uid="{00000000-0005-0000-0000-00009D1F0000}"/>
    <cellStyle name="Normal 2 3 6 2 4 2 5 3" xfId="22620" xr:uid="{00000000-0005-0000-0000-00009E1F0000}"/>
    <cellStyle name="Normal 2 3 6 2 4 2 6" xfId="32841" xr:uid="{00000000-0005-0000-0000-00009F1F0000}"/>
    <cellStyle name="Normal 2 3 6 2 4 2 7" xfId="17607" xr:uid="{00000000-0005-0000-0000-0000A01F0000}"/>
    <cellStyle name="Normal 2 3 6 2 4 3" xfId="3300" xr:uid="{00000000-0005-0000-0000-0000A11F0000}"/>
    <cellStyle name="Normal 2 3 6 2 4 3 2" xfId="13374" xr:uid="{00000000-0005-0000-0000-0000A21F0000}"/>
    <cellStyle name="Normal 2 3 6 2 4 3 2 2" xfId="43705" xr:uid="{00000000-0005-0000-0000-0000A31F0000}"/>
    <cellStyle name="Normal 2 3 6 2 4 3 2 3" xfId="28472" xr:uid="{00000000-0005-0000-0000-0000A41F0000}"/>
    <cellStyle name="Normal 2 3 6 2 4 3 3" xfId="8354" xr:uid="{00000000-0005-0000-0000-0000A51F0000}"/>
    <cellStyle name="Normal 2 3 6 2 4 3 3 2" xfId="38688" xr:uid="{00000000-0005-0000-0000-0000A61F0000}"/>
    <cellStyle name="Normal 2 3 6 2 4 3 3 3" xfId="23455" xr:uid="{00000000-0005-0000-0000-0000A71F0000}"/>
    <cellStyle name="Normal 2 3 6 2 4 3 4" xfId="33675" xr:uid="{00000000-0005-0000-0000-0000A81F0000}"/>
    <cellStyle name="Normal 2 3 6 2 4 3 5" xfId="18442" xr:uid="{00000000-0005-0000-0000-0000A91F0000}"/>
    <cellStyle name="Normal 2 3 6 2 4 4" xfId="4993" xr:uid="{00000000-0005-0000-0000-0000AA1F0000}"/>
    <cellStyle name="Normal 2 3 6 2 4 4 2" xfId="15045" xr:uid="{00000000-0005-0000-0000-0000AB1F0000}"/>
    <cellStyle name="Normal 2 3 6 2 4 4 2 2" xfId="45376" xr:uid="{00000000-0005-0000-0000-0000AC1F0000}"/>
    <cellStyle name="Normal 2 3 6 2 4 4 2 3" xfId="30143" xr:uid="{00000000-0005-0000-0000-0000AD1F0000}"/>
    <cellStyle name="Normal 2 3 6 2 4 4 3" xfId="10025" xr:uid="{00000000-0005-0000-0000-0000AE1F0000}"/>
    <cellStyle name="Normal 2 3 6 2 4 4 3 2" xfId="40359" xr:uid="{00000000-0005-0000-0000-0000AF1F0000}"/>
    <cellStyle name="Normal 2 3 6 2 4 4 3 3" xfId="25126" xr:uid="{00000000-0005-0000-0000-0000B01F0000}"/>
    <cellStyle name="Normal 2 3 6 2 4 4 4" xfId="35346" xr:uid="{00000000-0005-0000-0000-0000B11F0000}"/>
    <cellStyle name="Normal 2 3 6 2 4 4 5" xfId="20113" xr:uid="{00000000-0005-0000-0000-0000B21F0000}"/>
    <cellStyle name="Normal 2 3 6 2 4 5" xfId="11703" xr:uid="{00000000-0005-0000-0000-0000B31F0000}"/>
    <cellStyle name="Normal 2 3 6 2 4 5 2" xfId="42034" xr:uid="{00000000-0005-0000-0000-0000B41F0000}"/>
    <cellStyle name="Normal 2 3 6 2 4 5 3" xfId="26801" xr:uid="{00000000-0005-0000-0000-0000B51F0000}"/>
    <cellStyle name="Normal 2 3 6 2 4 6" xfId="6682" xr:uid="{00000000-0005-0000-0000-0000B61F0000}"/>
    <cellStyle name="Normal 2 3 6 2 4 6 2" xfId="37017" xr:uid="{00000000-0005-0000-0000-0000B71F0000}"/>
    <cellStyle name="Normal 2 3 6 2 4 6 3" xfId="21784" xr:uid="{00000000-0005-0000-0000-0000B81F0000}"/>
    <cellStyle name="Normal 2 3 6 2 4 7" xfId="32005" xr:uid="{00000000-0005-0000-0000-0000B91F0000}"/>
    <cellStyle name="Normal 2 3 6 2 4 8" xfId="16771" xr:uid="{00000000-0005-0000-0000-0000BA1F0000}"/>
    <cellStyle name="Normal 2 3 6 2 5" xfId="2029" xr:uid="{00000000-0005-0000-0000-0000BB1F0000}"/>
    <cellStyle name="Normal 2 3 6 2 5 2" xfId="3719" xr:uid="{00000000-0005-0000-0000-0000BC1F0000}"/>
    <cellStyle name="Normal 2 3 6 2 5 2 2" xfId="13792" xr:uid="{00000000-0005-0000-0000-0000BD1F0000}"/>
    <cellStyle name="Normal 2 3 6 2 5 2 2 2" xfId="44123" xr:uid="{00000000-0005-0000-0000-0000BE1F0000}"/>
    <cellStyle name="Normal 2 3 6 2 5 2 2 3" xfId="28890" xr:uid="{00000000-0005-0000-0000-0000BF1F0000}"/>
    <cellStyle name="Normal 2 3 6 2 5 2 3" xfId="8772" xr:uid="{00000000-0005-0000-0000-0000C01F0000}"/>
    <cellStyle name="Normal 2 3 6 2 5 2 3 2" xfId="39106" xr:uid="{00000000-0005-0000-0000-0000C11F0000}"/>
    <cellStyle name="Normal 2 3 6 2 5 2 3 3" xfId="23873" xr:uid="{00000000-0005-0000-0000-0000C21F0000}"/>
    <cellStyle name="Normal 2 3 6 2 5 2 4" xfId="34093" xr:uid="{00000000-0005-0000-0000-0000C31F0000}"/>
    <cellStyle name="Normal 2 3 6 2 5 2 5" xfId="18860" xr:uid="{00000000-0005-0000-0000-0000C41F0000}"/>
    <cellStyle name="Normal 2 3 6 2 5 3" xfId="5411" xr:uid="{00000000-0005-0000-0000-0000C51F0000}"/>
    <cellStyle name="Normal 2 3 6 2 5 3 2" xfId="15463" xr:uid="{00000000-0005-0000-0000-0000C61F0000}"/>
    <cellStyle name="Normal 2 3 6 2 5 3 2 2" xfId="45794" xr:uid="{00000000-0005-0000-0000-0000C71F0000}"/>
    <cellStyle name="Normal 2 3 6 2 5 3 2 3" xfId="30561" xr:uid="{00000000-0005-0000-0000-0000C81F0000}"/>
    <cellStyle name="Normal 2 3 6 2 5 3 3" xfId="10443" xr:uid="{00000000-0005-0000-0000-0000C91F0000}"/>
    <cellStyle name="Normal 2 3 6 2 5 3 3 2" xfId="40777" xr:uid="{00000000-0005-0000-0000-0000CA1F0000}"/>
    <cellStyle name="Normal 2 3 6 2 5 3 3 3" xfId="25544" xr:uid="{00000000-0005-0000-0000-0000CB1F0000}"/>
    <cellStyle name="Normal 2 3 6 2 5 3 4" xfId="35764" xr:uid="{00000000-0005-0000-0000-0000CC1F0000}"/>
    <cellStyle name="Normal 2 3 6 2 5 3 5" xfId="20531" xr:uid="{00000000-0005-0000-0000-0000CD1F0000}"/>
    <cellStyle name="Normal 2 3 6 2 5 4" xfId="12121" xr:uid="{00000000-0005-0000-0000-0000CE1F0000}"/>
    <cellStyle name="Normal 2 3 6 2 5 4 2" xfId="42452" xr:uid="{00000000-0005-0000-0000-0000CF1F0000}"/>
    <cellStyle name="Normal 2 3 6 2 5 4 3" xfId="27219" xr:uid="{00000000-0005-0000-0000-0000D01F0000}"/>
    <cellStyle name="Normal 2 3 6 2 5 5" xfId="7100" xr:uid="{00000000-0005-0000-0000-0000D11F0000}"/>
    <cellStyle name="Normal 2 3 6 2 5 5 2" xfId="37435" xr:uid="{00000000-0005-0000-0000-0000D21F0000}"/>
    <cellStyle name="Normal 2 3 6 2 5 5 3" xfId="22202" xr:uid="{00000000-0005-0000-0000-0000D31F0000}"/>
    <cellStyle name="Normal 2 3 6 2 5 6" xfId="32423" xr:uid="{00000000-0005-0000-0000-0000D41F0000}"/>
    <cellStyle name="Normal 2 3 6 2 5 7" xfId="17189" xr:uid="{00000000-0005-0000-0000-0000D51F0000}"/>
    <cellStyle name="Normal 2 3 6 2 6" xfId="2882" xr:uid="{00000000-0005-0000-0000-0000D61F0000}"/>
    <cellStyle name="Normal 2 3 6 2 6 2" xfId="12956" xr:uid="{00000000-0005-0000-0000-0000D71F0000}"/>
    <cellStyle name="Normal 2 3 6 2 6 2 2" xfId="43287" xr:uid="{00000000-0005-0000-0000-0000D81F0000}"/>
    <cellStyle name="Normal 2 3 6 2 6 2 3" xfId="28054" xr:uid="{00000000-0005-0000-0000-0000D91F0000}"/>
    <cellStyle name="Normal 2 3 6 2 6 3" xfId="7936" xr:uid="{00000000-0005-0000-0000-0000DA1F0000}"/>
    <cellStyle name="Normal 2 3 6 2 6 3 2" xfId="38270" xr:uid="{00000000-0005-0000-0000-0000DB1F0000}"/>
    <cellStyle name="Normal 2 3 6 2 6 3 3" xfId="23037" xr:uid="{00000000-0005-0000-0000-0000DC1F0000}"/>
    <cellStyle name="Normal 2 3 6 2 6 4" xfId="33257" xr:uid="{00000000-0005-0000-0000-0000DD1F0000}"/>
    <cellStyle name="Normal 2 3 6 2 6 5" xfId="18024" xr:uid="{00000000-0005-0000-0000-0000DE1F0000}"/>
    <cellStyle name="Normal 2 3 6 2 7" xfId="4575" xr:uid="{00000000-0005-0000-0000-0000DF1F0000}"/>
    <cellStyle name="Normal 2 3 6 2 7 2" xfId="14627" xr:uid="{00000000-0005-0000-0000-0000E01F0000}"/>
    <cellStyle name="Normal 2 3 6 2 7 2 2" xfId="44958" xr:uid="{00000000-0005-0000-0000-0000E11F0000}"/>
    <cellStyle name="Normal 2 3 6 2 7 2 3" xfId="29725" xr:uid="{00000000-0005-0000-0000-0000E21F0000}"/>
    <cellStyle name="Normal 2 3 6 2 7 3" xfId="9607" xr:uid="{00000000-0005-0000-0000-0000E31F0000}"/>
    <cellStyle name="Normal 2 3 6 2 7 3 2" xfId="39941" xr:uid="{00000000-0005-0000-0000-0000E41F0000}"/>
    <cellStyle name="Normal 2 3 6 2 7 3 3" xfId="24708" xr:uid="{00000000-0005-0000-0000-0000E51F0000}"/>
    <cellStyle name="Normal 2 3 6 2 7 4" xfId="34928" xr:uid="{00000000-0005-0000-0000-0000E61F0000}"/>
    <cellStyle name="Normal 2 3 6 2 7 5" xfId="19695" xr:uid="{00000000-0005-0000-0000-0000E71F0000}"/>
    <cellStyle name="Normal 2 3 6 2 8" xfId="11285" xr:uid="{00000000-0005-0000-0000-0000E81F0000}"/>
    <cellStyle name="Normal 2 3 6 2 8 2" xfId="41616" xr:uid="{00000000-0005-0000-0000-0000E91F0000}"/>
    <cellStyle name="Normal 2 3 6 2 8 3" xfId="26383" xr:uid="{00000000-0005-0000-0000-0000EA1F0000}"/>
    <cellStyle name="Normal 2 3 6 2 9" xfId="6264" xr:uid="{00000000-0005-0000-0000-0000EB1F0000}"/>
    <cellStyle name="Normal 2 3 6 2 9 2" xfId="36599" xr:uid="{00000000-0005-0000-0000-0000EC1F0000}"/>
    <cellStyle name="Normal 2 3 6 2 9 3" xfId="21366" xr:uid="{00000000-0005-0000-0000-0000ED1F0000}"/>
    <cellStyle name="Normal 2 3 6 3" xfId="1228" xr:uid="{00000000-0005-0000-0000-0000EE1F0000}"/>
    <cellStyle name="Normal 2 3 6 3 10" xfId="16405" xr:uid="{00000000-0005-0000-0000-0000EF1F0000}"/>
    <cellStyle name="Normal 2 3 6 3 2" xfId="1447" xr:uid="{00000000-0005-0000-0000-0000F01F0000}"/>
    <cellStyle name="Normal 2 3 6 3 2 2" xfId="1868" xr:uid="{00000000-0005-0000-0000-0000F11F0000}"/>
    <cellStyle name="Normal 2 3 6 3 2 2 2" xfId="2707" xr:uid="{00000000-0005-0000-0000-0000F21F0000}"/>
    <cellStyle name="Normal 2 3 6 3 2 2 2 2" xfId="4397" xr:uid="{00000000-0005-0000-0000-0000F31F0000}"/>
    <cellStyle name="Normal 2 3 6 3 2 2 2 2 2" xfId="14470" xr:uid="{00000000-0005-0000-0000-0000F41F0000}"/>
    <cellStyle name="Normal 2 3 6 3 2 2 2 2 2 2" xfId="44801" xr:uid="{00000000-0005-0000-0000-0000F51F0000}"/>
    <cellStyle name="Normal 2 3 6 3 2 2 2 2 2 3" xfId="29568" xr:uid="{00000000-0005-0000-0000-0000F61F0000}"/>
    <cellStyle name="Normal 2 3 6 3 2 2 2 2 3" xfId="9450" xr:uid="{00000000-0005-0000-0000-0000F71F0000}"/>
    <cellStyle name="Normal 2 3 6 3 2 2 2 2 3 2" xfId="39784" xr:uid="{00000000-0005-0000-0000-0000F81F0000}"/>
    <cellStyle name="Normal 2 3 6 3 2 2 2 2 3 3" xfId="24551" xr:uid="{00000000-0005-0000-0000-0000F91F0000}"/>
    <cellStyle name="Normal 2 3 6 3 2 2 2 2 4" xfId="34771" xr:uid="{00000000-0005-0000-0000-0000FA1F0000}"/>
    <cellStyle name="Normal 2 3 6 3 2 2 2 2 5" xfId="19538" xr:uid="{00000000-0005-0000-0000-0000FB1F0000}"/>
    <cellStyle name="Normal 2 3 6 3 2 2 2 3" xfId="6089" xr:uid="{00000000-0005-0000-0000-0000FC1F0000}"/>
    <cellStyle name="Normal 2 3 6 3 2 2 2 3 2" xfId="16141" xr:uid="{00000000-0005-0000-0000-0000FD1F0000}"/>
    <cellStyle name="Normal 2 3 6 3 2 2 2 3 2 2" xfId="46472" xr:uid="{00000000-0005-0000-0000-0000FE1F0000}"/>
    <cellStyle name="Normal 2 3 6 3 2 2 2 3 2 3" xfId="31239" xr:uid="{00000000-0005-0000-0000-0000FF1F0000}"/>
    <cellStyle name="Normal 2 3 6 3 2 2 2 3 3" xfId="11121" xr:uid="{00000000-0005-0000-0000-000000200000}"/>
    <cellStyle name="Normal 2 3 6 3 2 2 2 3 3 2" xfId="41455" xr:uid="{00000000-0005-0000-0000-000001200000}"/>
    <cellStyle name="Normal 2 3 6 3 2 2 2 3 3 3" xfId="26222" xr:uid="{00000000-0005-0000-0000-000002200000}"/>
    <cellStyle name="Normal 2 3 6 3 2 2 2 3 4" xfId="36442" xr:uid="{00000000-0005-0000-0000-000003200000}"/>
    <cellStyle name="Normal 2 3 6 3 2 2 2 3 5" xfId="21209" xr:uid="{00000000-0005-0000-0000-000004200000}"/>
    <cellStyle name="Normal 2 3 6 3 2 2 2 4" xfId="12799" xr:uid="{00000000-0005-0000-0000-000005200000}"/>
    <cellStyle name="Normal 2 3 6 3 2 2 2 4 2" xfId="43130" xr:uid="{00000000-0005-0000-0000-000006200000}"/>
    <cellStyle name="Normal 2 3 6 3 2 2 2 4 3" xfId="27897" xr:uid="{00000000-0005-0000-0000-000007200000}"/>
    <cellStyle name="Normal 2 3 6 3 2 2 2 5" xfId="7778" xr:uid="{00000000-0005-0000-0000-000008200000}"/>
    <cellStyle name="Normal 2 3 6 3 2 2 2 5 2" xfId="38113" xr:uid="{00000000-0005-0000-0000-000009200000}"/>
    <cellStyle name="Normal 2 3 6 3 2 2 2 5 3" xfId="22880" xr:uid="{00000000-0005-0000-0000-00000A200000}"/>
    <cellStyle name="Normal 2 3 6 3 2 2 2 6" xfId="33101" xr:uid="{00000000-0005-0000-0000-00000B200000}"/>
    <cellStyle name="Normal 2 3 6 3 2 2 2 7" xfId="17867" xr:uid="{00000000-0005-0000-0000-00000C200000}"/>
    <cellStyle name="Normal 2 3 6 3 2 2 3" xfId="3560" xr:uid="{00000000-0005-0000-0000-00000D200000}"/>
    <cellStyle name="Normal 2 3 6 3 2 2 3 2" xfId="13634" xr:uid="{00000000-0005-0000-0000-00000E200000}"/>
    <cellStyle name="Normal 2 3 6 3 2 2 3 2 2" xfId="43965" xr:uid="{00000000-0005-0000-0000-00000F200000}"/>
    <cellStyle name="Normal 2 3 6 3 2 2 3 2 3" xfId="28732" xr:uid="{00000000-0005-0000-0000-000010200000}"/>
    <cellStyle name="Normal 2 3 6 3 2 2 3 3" xfId="8614" xr:uid="{00000000-0005-0000-0000-000011200000}"/>
    <cellStyle name="Normal 2 3 6 3 2 2 3 3 2" xfId="38948" xr:uid="{00000000-0005-0000-0000-000012200000}"/>
    <cellStyle name="Normal 2 3 6 3 2 2 3 3 3" xfId="23715" xr:uid="{00000000-0005-0000-0000-000013200000}"/>
    <cellStyle name="Normal 2 3 6 3 2 2 3 4" xfId="33935" xr:uid="{00000000-0005-0000-0000-000014200000}"/>
    <cellStyle name="Normal 2 3 6 3 2 2 3 5" xfId="18702" xr:uid="{00000000-0005-0000-0000-000015200000}"/>
    <cellStyle name="Normal 2 3 6 3 2 2 4" xfId="5253" xr:uid="{00000000-0005-0000-0000-000016200000}"/>
    <cellStyle name="Normal 2 3 6 3 2 2 4 2" xfId="15305" xr:uid="{00000000-0005-0000-0000-000017200000}"/>
    <cellStyle name="Normal 2 3 6 3 2 2 4 2 2" xfId="45636" xr:uid="{00000000-0005-0000-0000-000018200000}"/>
    <cellStyle name="Normal 2 3 6 3 2 2 4 2 3" xfId="30403" xr:uid="{00000000-0005-0000-0000-000019200000}"/>
    <cellStyle name="Normal 2 3 6 3 2 2 4 3" xfId="10285" xr:uid="{00000000-0005-0000-0000-00001A200000}"/>
    <cellStyle name="Normal 2 3 6 3 2 2 4 3 2" xfId="40619" xr:uid="{00000000-0005-0000-0000-00001B200000}"/>
    <cellStyle name="Normal 2 3 6 3 2 2 4 3 3" xfId="25386" xr:uid="{00000000-0005-0000-0000-00001C200000}"/>
    <cellStyle name="Normal 2 3 6 3 2 2 4 4" xfId="35606" xr:uid="{00000000-0005-0000-0000-00001D200000}"/>
    <cellStyle name="Normal 2 3 6 3 2 2 4 5" xfId="20373" xr:uid="{00000000-0005-0000-0000-00001E200000}"/>
    <cellStyle name="Normal 2 3 6 3 2 2 5" xfId="11963" xr:uid="{00000000-0005-0000-0000-00001F200000}"/>
    <cellStyle name="Normal 2 3 6 3 2 2 5 2" xfId="42294" xr:uid="{00000000-0005-0000-0000-000020200000}"/>
    <cellStyle name="Normal 2 3 6 3 2 2 5 3" xfId="27061" xr:uid="{00000000-0005-0000-0000-000021200000}"/>
    <cellStyle name="Normal 2 3 6 3 2 2 6" xfId="6942" xr:uid="{00000000-0005-0000-0000-000022200000}"/>
    <cellStyle name="Normal 2 3 6 3 2 2 6 2" xfId="37277" xr:uid="{00000000-0005-0000-0000-000023200000}"/>
    <cellStyle name="Normal 2 3 6 3 2 2 6 3" xfId="22044" xr:uid="{00000000-0005-0000-0000-000024200000}"/>
    <cellStyle name="Normal 2 3 6 3 2 2 7" xfId="32265" xr:uid="{00000000-0005-0000-0000-000025200000}"/>
    <cellStyle name="Normal 2 3 6 3 2 2 8" xfId="17031" xr:uid="{00000000-0005-0000-0000-000026200000}"/>
    <cellStyle name="Normal 2 3 6 3 2 3" xfId="2289" xr:uid="{00000000-0005-0000-0000-000027200000}"/>
    <cellStyle name="Normal 2 3 6 3 2 3 2" xfId="3979" xr:uid="{00000000-0005-0000-0000-000028200000}"/>
    <cellStyle name="Normal 2 3 6 3 2 3 2 2" xfId="14052" xr:uid="{00000000-0005-0000-0000-000029200000}"/>
    <cellStyle name="Normal 2 3 6 3 2 3 2 2 2" xfId="44383" xr:uid="{00000000-0005-0000-0000-00002A200000}"/>
    <cellStyle name="Normal 2 3 6 3 2 3 2 2 3" xfId="29150" xr:uid="{00000000-0005-0000-0000-00002B200000}"/>
    <cellStyle name="Normal 2 3 6 3 2 3 2 3" xfId="9032" xr:uid="{00000000-0005-0000-0000-00002C200000}"/>
    <cellStyle name="Normal 2 3 6 3 2 3 2 3 2" xfId="39366" xr:uid="{00000000-0005-0000-0000-00002D200000}"/>
    <cellStyle name="Normal 2 3 6 3 2 3 2 3 3" xfId="24133" xr:uid="{00000000-0005-0000-0000-00002E200000}"/>
    <cellStyle name="Normal 2 3 6 3 2 3 2 4" xfId="34353" xr:uid="{00000000-0005-0000-0000-00002F200000}"/>
    <cellStyle name="Normal 2 3 6 3 2 3 2 5" xfId="19120" xr:uid="{00000000-0005-0000-0000-000030200000}"/>
    <cellStyle name="Normal 2 3 6 3 2 3 3" xfId="5671" xr:uid="{00000000-0005-0000-0000-000031200000}"/>
    <cellStyle name="Normal 2 3 6 3 2 3 3 2" xfId="15723" xr:uid="{00000000-0005-0000-0000-000032200000}"/>
    <cellStyle name="Normal 2 3 6 3 2 3 3 2 2" xfId="46054" xr:uid="{00000000-0005-0000-0000-000033200000}"/>
    <cellStyle name="Normal 2 3 6 3 2 3 3 2 3" xfId="30821" xr:uid="{00000000-0005-0000-0000-000034200000}"/>
    <cellStyle name="Normal 2 3 6 3 2 3 3 3" xfId="10703" xr:uid="{00000000-0005-0000-0000-000035200000}"/>
    <cellStyle name="Normal 2 3 6 3 2 3 3 3 2" xfId="41037" xr:uid="{00000000-0005-0000-0000-000036200000}"/>
    <cellStyle name="Normal 2 3 6 3 2 3 3 3 3" xfId="25804" xr:uid="{00000000-0005-0000-0000-000037200000}"/>
    <cellStyle name="Normal 2 3 6 3 2 3 3 4" xfId="36024" xr:uid="{00000000-0005-0000-0000-000038200000}"/>
    <cellStyle name="Normal 2 3 6 3 2 3 3 5" xfId="20791" xr:uid="{00000000-0005-0000-0000-000039200000}"/>
    <cellStyle name="Normal 2 3 6 3 2 3 4" xfId="12381" xr:uid="{00000000-0005-0000-0000-00003A200000}"/>
    <cellStyle name="Normal 2 3 6 3 2 3 4 2" xfId="42712" xr:uid="{00000000-0005-0000-0000-00003B200000}"/>
    <cellStyle name="Normal 2 3 6 3 2 3 4 3" xfId="27479" xr:uid="{00000000-0005-0000-0000-00003C200000}"/>
    <cellStyle name="Normal 2 3 6 3 2 3 5" xfId="7360" xr:uid="{00000000-0005-0000-0000-00003D200000}"/>
    <cellStyle name="Normal 2 3 6 3 2 3 5 2" xfId="37695" xr:uid="{00000000-0005-0000-0000-00003E200000}"/>
    <cellStyle name="Normal 2 3 6 3 2 3 5 3" xfId="22462" xr:uid="{00000000-0005-0000-0000-00003F200000}"/>
    <cellStyle name="Normal 2 3 6 3 2 3 6" xfId="32683" xr:uid="{00000000-0005-0000-0000-000040200000}"/>
    <cellStyle name="Normal 2 3 6 3 2 3 7" xfId="17449" xr:uid="{00000000-0005-0000-0000-000041200000}"/>
    <cellStyle name="Normal 2 3 6 3 2 4" xfId="3142" xr:uid="{00000000-0005-0000-0000-000042200000}"/>
    <cellStyle name="Normal 2 3 6 3 2 4 2" xfId="13216" xr:uid="{00000000-0005-0000-0000-000043200000}"/>
    <cellStyle name="Normal 2 3 6 3 2 4 2 2" xfId="43547" xr:uid="{00000000-0005-0000-0000-000044200000}"/>
    <cellStyle name="Normal 2 3 6 3 2 4 2 3" xfId="28314" xr:uid="{00000000-0005-0000-0000-000045200000}"/>
    <cellStyle name="Normal 2 3 6 3 2 4 3" xfId="8196" xr:uid="{00000000-0005-0000-0000-000046200000}"/>
    <cellStyle name="Normal 2 3 6 3 2 4 3 2" xfId="38530" xr:uid="{00000000-0005-0000-0000-000047200000}"/>
    <cellStyle name="Normal 2 3 6 3 2 4 3 3" xfId="23297" xr:uid="{00000000-0005-0000-0000-000048200000}"/>
    <cellStyle name="Normal 2 3 6 3 2 4 4" xfId="33517" xr:uid="{00000000-0005-0000-0000-000049200000}"/>
    <cellStyle name="Normal 2 3 6 3 2 4 5" xfId="18284" xr:uid="{00000000-0005-0000-0000-00004A200000}"/>
    <cellStyle name="Normal 2 3 6 3 2 5" xfId="4835" xr:uid="{00000000-0005-0000-0000-00004B200000}"/>
    <cellStyle name="Normal 2 3 6 3 2 5 2" xfId="14887" xr:uid="{00000000-0005-0000-0000-00004C200000}"/>
    <cellStyle name="Normal 2 3 6 3 2 5 2 2" xfId="45218" xr:uid="{00000000-0005-0000-0000-00004D200000}"/>
    <cellStyle name="Normal 2 3 6 3 2 5 2 3" xfId="29985" xr:uid="{00000000-0005-0000-0000-00004E200000}"/>
    <cellStyle name="Normal 2 3 6 3 2 5 3" xfId="9867" xr:uid="{00000000-0005-0000-0000-00004F200000}"/>
    <cellStyle name="Normal 2 3 6 3 2 5 3 2" xfId="40201" xr:uid="{00000000-0005-0000-0000-000050200000}"/>
    <cellStyle name="Normal 2 3 6 3 2 5 3 3" xfId="24968" xr:uid="{00000000-0005-0000-0000-000051200000}"/>
    <cellStyle name="Normal 2 3 6 3 2 5 4" xfId="35188" xr:uid="{00000000-0005-0000-0000-000052200000}"/>
    <cellStyle name="Normal 2 3 6 3 2 5 5" xfId="19955" xr:uid="{00000000-0005-0000-0000-000053200000}"/>
    <cellStyle name="Normal 2 3 6 3 2 6" xfId="11545" xr:uid="{00000000-0005-0000-0000-000054200000}"/>
    <cellStyle name="Normal 2 3 6 3 2 6 2" xfId="41876" xr:uid="{00000000-0005-0000-0000-000055200000}"/>
    <cellStyle name="Normal 2 3 6 3 2 6 3" xfId="26643" xr:uid="{00000000-0005-0000-0000-000056200000}"/>
    <cellStyle name="Normal 2 3 6 3 2 7" xfId="6524" xr:uid="{00000000-0005-0000-0000-000057200000}"/>
    <cellStyle name="Normal 2 3 6 3 2 7 2" xfId="36859" xr:uid="{00000000-0005-0000-0000-000058200000}"/>
    <cellStyle name="Normal 2 3 6 3 2 7 3" xfId="21626" xr:uid="{00000000-0005-0000-0000-000059200000}"/>
    <cellStyle name="Normal 2 3 6 3 2 8" xfId="31847" xr:uid="{00000000-0005-0000-0000-00005A200000}"/>
    <cellStyle name="Normal 2 3 6 3 2 9" xfId="16613" xr:uid="{00000000-0005-0000-0000-00005B200000}"/>
    <cellStyle name="Normal 2 3 6 3 3" xfId="1660" xr:uid="{00000000-0005-0000-0000-00005C200000}"/>
    <cellStyle name="Normal 2 3 6 3 3 2" xfId="2499" xr:uid="{00000000-0005-0000-0000-00005D200000}"/>
    <cellStyle name="Normal 2 3 6 3 3 2 2" xfId="4189" xr:uid="{00000000-0005-0000-0000-00005E200000}"/>
    <cellStyle name="Normal 2 3 6 3 3 2 2 2" xfId="14262" xr:uid="{00000000-0005-0000-0000-00005F200000}"/>
    <cellStyle name="Normal 2 3 6 3 3 2 2 2 2" xfId="44593" xr:uid="{00000000-0005-0000-0000-000060200000}"/>
    <cellStyle name="Normal 2 3 6 3 3 2 2 2 3" xfId="29360" xr:uid="{00000000-0005-0000-0000-000061200000}"/>
    <cellStyle name="Normal 2 3 6 3 3 2 2 3" xfId="9242" xr:uid="{00000000-0005-0000-0000-000062200000}"/>
    <cellStyle name="Normal 2 3 6 3 3 2 2 3 2" xfId="39576" xr:uid="{00000000-0005-0000-0000-000063200000}"/>
    <cellStyle name="Normal 2 3 6 3 3 2 2 3 3" xfId="24343" xr:uid="{00000000-0005-0000-0000-000064200000}"/>
    <cellStyle name="Normal 2 3 6 3 3 2 2 4" xfId="34563" xr:uid="{00000000-0005-0000-0000-000065200000}"/>
    <cellStyle name="Normal 2 3 6 3 3 2 2 5" xfId="19330" xr:uid="{00000000-0005-0000-0000-000066200000}"/>
    <cellStyle name="Normal 2 3 6 3 3 2 3" xfId="5881" xr:uid="{00000000-0005-0000-0000-000067200000}"/>
    <cellStyle name="Normal 2 3 6 3 3 2 3 2" xfId="15933" xr:uid="{00000000-0005-0000-0000-000068200000}"/>
    <cellStyle name="Normal 2 3 6 3 3 2 3 2 2" xfId="46264" xr:uid="{00000000-0005-0000-0000-000069200000}"/>
    <cellStyle name="Normal 2 3 6 3 3 2 3 2 3" xfId="31031" xr:uid="{00000000-0005-0000-0000-00006A200000}"/>
    <cellStyle name="Normal 2 3 6 3 3 2 3 3" xfId="10913" xr:uid="{00000000-0005-0000-0000-00006B200000}"/>
    <cellStyle name="Normal 2 3 6 3 3 2 3 3 2" xfId="41247" xr:uid="{00000000-0005-0000-0000-00006C200000}"/>
    <cellStyle name="Normal 2 3 6 3 3 2 3 3 3" xfId="26014" xr:uid="{00000000-0005-0000-0000-00006D200000}"/>
    <cellStyle name="Normal 2 3 6 3 3 2 3 4" xfId="36234" xr:uid="{00000000-0005-0000-0000-00006E200000}"/>
    <cellStyle name="Normal 2 3 6 3 3 2 3 5" xfId="21001" xr:uid="{00000000-0005-0000-0000-00006F200000}"/>
    <cellStyle name="Normal 2 3 6 3 3 2 4" xfId="12591" xr:uid="{00000000-0005-0000-0000-000070200000}"/>
    <cellStyle name="Normal 2 3 6 3 3 2 4 2" xfId="42922" xr:uid="{00000000-0005-0000-0000-000071200000}"/>
    <cellStyle name="Normal 2 3 6 3 3 2 4 3" xfId="27689" xr:uid="{00000000-0005-0000-0000-000072200000}"/>
    <cellStyle name="Normal 2 3 6 3 3 2 5" xfId="7570" xr:uid="{00000000-0005-0000-0000-000073200000}"/>
    <cellStyle name="Normal 2 3 6 3 3 2 5 2" xfId="37905" xr:uid="{00000000-0005-0000-0000-000074200000}"/>
    <cellStyle name="Normal 2 3 6 3 3 2 5 3" xfId="22672" xr:uid="{00000000-0005-0000-0000-000075200000}"/>
    <cellStyle name="Normal 2 3 6 3 3 2 6" xfId="32893" xr:uid="{00000000-0005-0000-0000-000076200000}"/>
    <cellStyle name="Normal 2 3 6 3 3 2 7" xfId="17659" xr:uid="{00000000-0005-0000-0000-000077200000}"/>
    <cellStyle name="Normal 2 3 6 3 3 3" xfId="3352" xr:uid="{00000000-0005-0000-0000-000078200000}"/>
    <cellStyle name="Normal 2 3 6 3 3 3 2" xfId="13426" xr:uid="{00000000-0005-0000-0000-000079200000}"/>
    <cellStyle name="Normal 2 3 6 3 3 3 2 2" xfId="43757" xr:uid="{00000000-0005-0000-0000-00007A200000}"/>
    <cellStyle name="Normal 2 3 6 3 3 3 2 3" xfId="28524" xr:uid="{00000000-0005-0000-0000-00007B200000}"/>
    <cellStyle name="Normal 2 3 6 3 3 3 3" xfId="8406" xr:uid="{00000000-0005-0000-0000-00007C200000}"/>
    <cellStyle name="Normal 2 3 6 3 3 3 3 2" xfId="38740" xr:uid="{00000000-0005-0000-0000-00007D200000}"/>
    <cellStyle name="Normal 2 3 6 3 3 3 3 3" xfId="23507" xr:uid="{00000000-0005-0000-0000-00007E200000}"/>
    <cellStyle name="Normal 2 3 6 3 3 3 4" xfId="33727" xr:uid="{00000000-0005-0000-0000-00007F200000}"/>
    <cellStyle name="Normal 2 3 6 3 3 3 5" xfId="18494" xr:uid="{00000000-0005-0000-0000-000080200000}"/>
    <cellStyle name="Normal 2 3 6 3 3 4" xfId="5045" xr:uid="{00000000-0005-0000-0000-000081200000}"/>
    <cellStyle name="Normal 2 3 6 3 3 4 2" xfId="15097" xr:uid="{00000000-0005-0000-0000-000082200000}"/>
    <cellStyle name="Normal 2 3 6 3 3 4 2 2" xfId="45428" xr:uid="{00000000-0005-0000-0000-000083200000}"/>
    <cellStyle name="Normal 2 3 6 3 3 4 2 3" xfId="30195" xr:uid="{00000000-0005-0000-0000-000084200000}"/>
    <cellStyle name="Normal 2 3 6 3 3 4 3" xfId="10077" xr:uid="{00000000-0005-0000-0000-000085200000}"/>
    <cellStyle name="Normal 2 3 6 3 3 4 3 2" xfId="40411" xr:uid="{00000000-0005-0000-0000-000086200000}"/>
    <cellStyle name="Normal 2 3 6 3 3 4 3 3" xfId="25178" xr:uid="{00000000-0005-0000-0000-000087200000}"/>
    <cellStyle name="Normal 2 3 6 3 3 4 4" xfId="35398" xr:uid="{00000000-0005-0000-0000-000088200000}"/>
    <cellStyle name="Normal 2 3 6 3 3 4 5" xfId="20165" xr:uid="{00000000-0005-0000-0000-000089200000}"/>
    <cellStyle name="Normal 2 3 6 3 3 5" xfId="11755" xr:uid="{00000000-0005-0000-0000-00008A200000}"/>
    <cellStyle name="Normal 2 3 6 3 3 5 2" xfId="42086" xr:uid="{00000000-0005-0000-0000-00008B200000}"/>
    <cellStyle name="Normal 2 3 6 3 3 5 3" xfId="26853" xr:uid="{00000000-0005-0000-0000-00008C200000}"/>
    <cellStyle name="Normal 2 3 6 3 3 6" xfId="6734" xr:uid="{00000000-0005-0000-0000-00008D200000}"/>
    <cellStyle name="Normal 2 3 6 3 3 6 2" xfId="37069" xr:uid="{00000000-0005-0000-0000-00008E200000}"/>
    <cellStyle name="Normal 2 3 6 3 3 6 3" xfId="21836" xr:uid="{00000000-0005-0000-0000-00008F200000}"/>
    <cellStyle name="Normal 2 3 6 3 3 7" xfId="32057" xr:uid="{00000000-0005-0000-0000-000090200000}"/>
    <cellStyle name="Normal 2 3 6 3 3 8" xfId="16823" xr:uid="{00000000-0005-0000-0000-000091200000}"/>
    <cellStyle name="Normal 2 3 6 3 4" xfId="2081" xr:uid="{00000000-0005-0000-0000-000092200000}"/>
    <cellStyle name="Normal 2 3 6 3 4 2" xfId="3771" xr:uid="{00000000-0005-0000-0000-000093200000}"/>
    <cellStyle name="Normal 2 3 6 3 4 2 2" xfId="13844" xr:uid="{00000000-0005-0000-0000-000094200000}"/>
    <cellStyle name="Normal 2 3 6 3 4 2 2 2" xfId="44175" xr:uid="{00000000-0005-0000-0000-000095200000}"/>
    <cellStyle name="Normal 2 3 6 3 4 2 2 3" xfId="28942" xr:uid="{00000000-0005-0000-0000-000096200000}"/>
    <cellStyle name="Normal 2 3 6 3 4 2 3" xfId="8824" xr:uid="{00000000-0005-0000-0000-000097200000}"/>
    <cellStyle name="Normal 2 3 6 3 4 2 3 2" xfId="39158" xr:uid="{00000000-0005-0000-0000-000098200000}"/>
    <cellStyle name="Normal 2 3 6 3 4 2 3 3" xfId="23925" xr:uid="{00000000-0005-0000-0000-000099200000}"/>
    <cellStyle name="Normal 2 3 6 3 4 2 4" xfId="34145" xr:uid="{00000000-0005-0000-0000-00009A200000}"/>
    <cellStyle name="Normal 2 3 6 3 4 2 5" xfId="18912" xr:uid="{00000000-0005-0000-0000-00009B200000}"/>
    <cellStyle name="Normal 2 3 6 3 4 3" xfId="5463" xr:uid="{00000000-0005-0000-0000-00009C200000}"/>
    <cellStyle name="Normal 2 3 6 3 4 3 2" xfId="15515" xr:uid="{00000000-0005-0000-0000-00009D200000}"/>
    <cellStyle name="Normal 2 3 6 3 4 3 2 2" xfId="45846" xr:uid="{00000000-0005-0000-0000-00009E200000}"/>
    <cellStyle name="Normal 2 3 6 3 4 3 2 3" xfId="30613" xr:uid="{00000000-0005-0000-0000-00009F200000}"/>
    <cellStyle name="Normal 2 3 6 3 4 3 3" xfId="10495" xr:uid="{00000000-0005-0000-0000-0000A0200000}"/>
    <cellStyle name="Normal 2 3 6 3 4 3 3 2" xfId="40829" xr:uid="{00000000-0005-0000-0000-0000A1200000}"/>
    <cellStyle name="Normal 2 3 6 3 4 3 3 3" xfId="25596" xr:uid="{00000000-0005-0000-0000-0000A2200000}"/>
    <cellStyle name="Normal 2 3 6 3 4 3 4" xfId="35816" xr:uid="{00000000-0005-0000-0000-0000A3200000}"/>
    <cellStyle name="Normal 2 3 6 3 4 3 5" xfId="20583" xr:uid="{00000000-0005-0000-0000-0000A4200000}"/>
    <cellStyle name="Normal 2 3 6 3 4 4" xfId="12173" xr:uid="{00000000-0005-0000-0000-0000A5200000}"/>
    <cellStyle name="Normal 2 3 6 3 4 4 2" xfId="42504" xr:uid="{00000000-0005-0000-0000-0000A6200000}"/>
    <cellStyle name="Normal 2 3 6 3 4 4 3" xfId="27271" xr:uid="{00000000-0005-0000-0000-0000A7200000}"/>
    <cellStyle name="Normal 2 3 6 3 4 5" xfId="7152" xr:uid="{00000000-0005-0000-0000-0000A8200000}"/>
    <cellStyle name="Normal 2 3 6 3 4 5 2" xfId="37487" xr:uid="{00000000-0005-0000-0000-0000A9200000}"/>
    <cellStyle name="Normal 2 3 6 3 4 5 3" xfId="22254" xr:uid="{00000000-0005-0000-0000-0000AA200000}"/>
    <cellStyle name="Normal 2 3 6 3 4 6" xfId="32475" xr:uid="{00000000-0005-0000-0000-0000AB200000}"/>
    <cellStyle name="Normal 2 3 6 3 4 7" xfId="17241" xr:uid="{00000000-0005-0000-0000-0000AC200000}"/>
    <cellStyle name="Normal 2 3 6 3 5" xfId="2934" xr:uid="{00000000-0005-0000-0000-0000AD200000}"/>
    <cellStyle name="Normal 2 3 6 3 5 2" xfId="13008" xr:uid="{00000000-0005-0000-0000-0000AE200000}"/>
    <cellStyle name="Normal 2 3 6 3 5 2 2" xfId="43339" xr:uid="{00000000-0005-0000-0000-0000AF200000}"/>
    <cellStyle name="Normal 2 3 6 3 5 2 3" xfId="28106" xr:uid="{00000000-0005-0000-0000-0000B0200000}"/>
    <cellStyle name="Normal 2 3 6 3 5 3" xfId="7988" xr:uid="{00000000-0005-0000-0000-0000B1200000}"/>
    <cellStyle name="Normal 2 3 6 3 5 3 2" xfId="38322" xr:uid="{00000000-0005-0000-0000-0000B2200000}"/>
    <cellStyle name="Normal 2 3 6 3 5 3 3" xfId="23089" xr:uid="{00000000-0005-0000-0000-0000B3200000}"/>
    <cellStyle name="Normal 2 3 6 3 5 4" xfId="33309" xr:uid="{00000000-0005-0000-0000-0000B4200000}"/>
    <cellStyle name="Normal 2 3 6 3 5 5" xfId="18076" xr:uid="{00000000-0005-0000-0000-0000B5200000}"/>
    <cellStyle name="Normal 2 3 6 3 6" xfId="4627" xr:uid="{00000000-0005-0000-0000-0000B6200000}"/>
    <cellStyle name="Normal 2 3 6 3 6 2" xfId="14679" xr:uid="{00000000-0005-0000-0000-0000B7200000}"/>
    <cellStyle name="Normal 2 3 6 3 6 2 2" xfId="45010" xr:uid="{00000000-0005-0000-0000-0000B8200000}"/>
    <cellStyle name="Normal 2 3 6 3 6 2 3" xfId="29777" xr:uid="{00000000-0005-0000-0000-0000B9200000}"/>
    <cellStyle name="Normal 2 3 6 3 6 3" xfId="9659" xr:uid="{00000000-0005-0000-0000-0000BA200000}"/>
    <cellStyle name="Normal 2 3 6 3 6 3 2" xfId="39993" xr:uid="{00000000-0005-0000-0000-0000BB200000}"/>
    <cellStyle name="Normal 2 3 6 3 6 3 3" xfId="24760" xr:uid="{00000000-0005-0000-0000-0000BC200000}"/>
    <cellStyle name="Normal 2 3 6 3 6 4" xfId="34980" xr:uid="{00000000-0005-0000-0000-0000BD200000}"/>
    <cellStyle name="Normal 2 3 6 3 6 5" xfId="19747" xr:uid="{00000000-0005-0000-0000-0000BE200000}"/>
    <cellStyle name="Normal 2 3 6 3 7" xfId="11337" xr:uid="{00000000-0005-0000-0000-0000BF200000}"/>
    <cellStyle name="Normal 2 3 6 3 7 2" xfId="41668" xr:uid="{00000000-0005-0000-0000-0000C0200000}"/>
    <cellStyle name="Normal 2 3 6 3 7 3" xfId="26435" xr:uid="{00000000-0005-0000-0000-0000C1200000}"/>
    <cellStyle name="Normal 2 3 6 3 8" xfId="6316" xr:uid="{00000000-0005-0000-0000-0000C2200000}"/>
    <cellStyle name="Normal 2 3 6 3 8 2" xfId="36651" xr:uid="{00000000-0005-0000-0000-0000C3200000}"/>
    <cellStyle name="Normal 2 3 6 3 8 3" xfId="21418" xr:uid="{00000000-0005-0000-0000-0000C4200000}"/>
    <cellStyle name="Normal 2 3 6 3 9" xfId="31640" xr:uid="{00000000-0005-0000-0000-0000C5200000}"/>
    <cellStyle name="Normal 2 3 6 4" xfId="1341" xr:uid="{00000000-0005-0000-0000-0000C6200000}"/>
    <cellStyle name="Normal 2 3 6 4 2" xfId="1764" xr:uid="{00000000-0005-0000-0000-0000C7200000}"/>
    <cellStyle name="Normal 2 3 6 4 2 2" xfId="2603" xr:uid="{00000000-0005-0000-0000-0000C8200000}"/>
    <cellStyle name="Normal 2 3 6 4 2 2 2" xfId="4293" xr:uid="{00000000-0005-0000-0000-0000C9200000}"/>
    <cellStyle name="Normal 2 3 6 4 2 2 2 2" xfId="14366" xr:uid="{00000000-0005-0000-0000-0000CA200000}"/>
    <cellStyle name="Normal 2 3 6 4 2 2 2 2 2" xfId="44697" xr:uid="{00000000-0005-0000-0000-0000CB200000}"/>
    <cellStyle name="Normal 2 3 6 4 2 2 2 2 3" xfId="29464" xr:uid="{00000000-0005-0000-0000-0000CC200000}"/>
    <cellStyle name="Normal 2 3 6 4 2 2 2 3" xfId="9346" xr:uid="{00000000-0005-0000-0000-0000CD200000}"/>
    <cellStyle name="Normal 2 3 6 4 2 2 2 3 2" xfId="39680" xr:uid="{00000000-0005-0000-0000-0000CE200000}"/>
    <cellStyle name="Normal 2 3 6 4 2 2 2 3 3" xfId="24447" xr:uid="{00000000-0005-0000-0000-0000CF200000}"/>
    <cellStyle name="Normal 2 3 6 4 2 2 2 4" xfId="34667" xr:uid="{00000000-0005-0000-0000-0000D0200000}"/>
    <cellStyle name="Normal 2 3 6 4 2 2 2 5" xfId="19434" xr:uid="{00000000-0005-0000-0000-0000D1200000}"/>
    <cellStyle name="Normal 2 3 6 4 2 2 3" xfId="5985" xr:uid="{00000000-0005-0000-0000-0000D2200000}"/>
    <cellStyle name="Normal 2 3 6 4 2 2 3 2" xfId="16037" xr:uid="{00000000-0005-0000-0000-0000D3200000}"/>
    <cellStyle name="Normal 2 3 6 4 2 2 3 2 2" xfId="46368" xr:uid="{00000000-0005-0000-0000-0000D4200000}"/>
    <cellStyle name="Normal 2 3 6 4 2 2 3 2 3" xfId="31135" xr:uid="{00000000-0005-0000-0000-0000D5200000}"/>
    <cellStyle name="Normal 2 3 6 4 2 2 3 3" xfId="11017" xr:uid="{00000000-0005-0000-0000-0000D6200000}"/>
    <cellStyle name="Normal 2 3 6 4 2 2 3 3 2" xfId="41351" xr:uid="{00000000-0005-0000-0000-0000D7200000}"/>
    <cellStyle name="Normal 2 3 6 4 2 2 3 3 3" xfId="26118" xr:uid="{00000000-0005-0000-0000-0000D8200000}"/>
    <cellStyle name="Normal 2 3 6 4 2 2 3 4" xfId="36338" xr:uid="{00000000-0005-0000-0000-0000D9200000}"/>
    <cellStyle name="Normal 2 3 6 4 2 2 3 5" xfId="21105" xr:uid="{00000000-0005-0000-0000-0000DA200000}"/>
    <cellStyle name="Normal 2 3 6 4 2 2 4" xfId="12695" xr:uid="{00000000-0005-0000-0000-0000DB200000}"/>
    <cellStyle name="Normal 2 3 6 4 2 2 4 2" xfId="43026" xr:uid="{00000000-0005-0000-0000-0000DC200000}"/>
    <cellStyle name="Normal 2 3 6 4 2 2 4 3" xfId="27793" xr:uid="{00000000-0005-0000-0000-0000DD200000}"/>
    <cellStyle name="Normal 2 3 6 4 2 2 5" xfId="7674" xr:uid="{00000000-0005-0000-0000-0000DE200000}"/>
    <cellStyle name="Normal 2 3 6 4 2 2 5 2" xfId="38009" xr:uid="{00000000-0005-0000-0000-0000DF200000}"/>
    <cellStyle name="Normal 2 3 6 4 2 2 5 3" xfId="22776" xr:uid="{00000000-0005-0000-0000-0000E0200000}"/>
    <cellStyle name="Normal 2 3 6 4 2 2 6" xfId="32997" xr:uid="{00000000-0005-0000-0000-0000E1200000}"/>
    <cellStyle name="Normal 2 3 6 4 2 2 7" xfId="17763" xr:uid="{00000000-0005-0000-0000-0000E2200000}"/>
    <cellStyle name="Normal 2 3 6 4 2 3" xfId="3456" xr:uid="{00000000-0005-0000-0000-0000E3200000}"/>
    <cellStyle name="Normal 2 3 6 4 2 3 2" xfId="13530" xr:uid="{00000000-0005-0000-0000-0000E4200000}"/>
    <cellStyle name="Normal 2 3 6 4 2 3 2 2" xfId="43861" xr:uid="{00000000-0005-0000-0000-0000E5200000}"/>
    <cellStyle name="Normal 2 3 6 4 2 3 2 3" xfId="28628" xr:uid="{00000000-0005-0000-0000-0000E6200000}"/>
    <cellStyle name="Normal 2 3 6 4 2 3 3" xfId="8510" xr:uid="{00000000-0005-0000-0000-0000E7200000}"/>
    <cellStyle name="Normal 2 3 6 4 2 3 3 2" xfId="38844" xr:uid="{00000000-0005-0000-0000-0000E8200000}"/>
    <cellStyle name="Normal 2 3 6 4 2 3 3 3" xfId="23611" xr:uid="{00000000-0005-0000-0000-0000E9200000}"/>
    <cellStyle name="Normal 2 3 6 4 2 3 4" xfId="33831" xr:uid="{00000000-0005-0000-0000-0000EA200000}"/>
    <cellStyle name="Normal 2 3 6 4 2 3 5" xfId="18598" xr:uid="{00000000-0005-0000-0000-0000EB200000}"/>
    <cellStyle name="Normal 2 3 6 4 2 4" xfId="5149" xr:uid="{00000000-0005-0000-0000-0000EC200000}"/>
    <cellStyle name="Normal 2 3 6 4 2 4 2" xfId="15201" xr:uid="{00000000-0005-0000-0000-0000ED200000}"/>
    <cellStyle name="Normal 2 3 6 4 2 4 2 2" xfId="45532" xr:uid="{00000000-0005-0000-0000-0000EE200000}"/>
    <cellStyle name="Normal 2 3 6 4 2 4 2 3" xfId="30299" xr:uid="{00000000-0005-0000-0000-0000EF200000}"/>
    <cellStyle name="Normal 2 3 6 4 2 4 3" xfId="10181" xr:uid="{00000000-0005-0000-0000-0000F0200000}"/>
    <cellStyle name="Normal 2 3 6 4 2 4 3 2" xfId="40515" xr:uid="{00000000-0005-0000-0000-0000F1200000}"/>
    <cellStyle name="Normal 2 3 6 4 2 4 3 3" xfId="25282" xr:uid="{00000000-0005-0000-0000-0000F2200000}"/>
    <cellStyle name="Normal 2 3 6 4 2 4 4" xfId="35502" xr:uid="{00000000-0005-0000-0000-0000F3200000}"/>
    <cellStyle name="Normal 2 3 6 4 2 4 5" xfId="20269" xr:uid="{00000000-0005-0000-0000-0000F4200000}"/>
    <cellStyle name="Normal 2 3 6 4 2 5" xfId="11859" xr:uid="{00000000-0005-0000-0000-0000F5200000}"/>
    <cellStyle name="Normal 2 3 6 4 2 5 2" xfId="42190" xr:uid="{00000000-0005-0000-0000-0000F6200000}"/>
    <cellStyle name="Normal 2 3 6 4 2 5 3" xfId="26957" xr:uid="{00000000-0005-0000-0000-0000F7200000}"/>
    <cellStyle name="Normal 2 3 6 4 2 6" xfId="6838" xr:uid="{00000000-0005-0000-0000-0000F8200000}"/>
    <cellStyle name="Normal 2 3 6 4 2 6 2" xfId="37173" xr:uid="{00000000-0005-0000-0000-0000F9200000}"/>
    <cellStyle name="Normal 2 3 6 4 2 6 3" xfId="21940" xr:uid="{00000000-0005-0000-0000-0000FA200000}"/>
    <cellStyle name="Normal 2 3 6 4 2 7" xfId="32161" xr:uid="{00000000-0005-0000-0000-0000FB200000}"/>
    <cellStyle name="Normal 2 3 6 4 2 8" xfId="16927" xr:uid="{00000000-0005-0000-0000-0000FC200000}"/>
    <cellStyle name="Normal 2 3 6 4 3" xfId="2185" xr:uid="{00000000-0005-0000-0000-0000FD200000}"/>
    <cellStyle name="Normal 2 3 6 4 3 2" xfId="3875" xr:uid="{00000000-0005-0000-0000-0000FE200000}"/>
    <cellStyle name="Normal 2 3 6 4 3 2 2" xfId="13948" xr:uid="{00000000-0005-0000-0000-0000FF200000}"/>
    <cellStyle name="Normal 2 3 6 4 3 2 2 2" xfId="44279" xr:uid="{00000000-0005-0000-0000-000000210000}"/>
    <cellStyle name="Normal 2 3 6 4 3 2 2 3" xfId="29046" xr:uid="{00000000-0005-0000-0000-000001210000}"/>
    <cellStyle name="Normal 2 3 6 4 3 2 3" xfId="8928" xr:uid="{00000000-0005-0000-0000-000002210000}"/>
    <cellStyle name="Normal 2 3 6 4 3 2 3 2" xfId="39262" xr:uid="{00000000-0005-0000-0000-000003210000}"/>
    <cellStyle name="Normal 2 3 6 4 3 2 3 3" xfId="24029" xr:uid="{00000000-0005-0000-0000-000004210000}"/>
    <cellStyle name="Normal 2 3 6 4 3 2 4" xfId="34249" xr:uid="{00000000-0005-0000-0000-000005210000}"/>
    <cellStyle name="Normal 2 3 6 4 3 2 5" xfId="19016" xr:uid="{00000000-0005-0000-0000-000006210000}"/>
    <cellStyle name="Normal 2 3 6 4 3 3" xfId="5567" xr:uid="{00000000-0005-0000-0000-000007210000}"/>
    <cellStyle name="Normal 2 3 6 4 3 3 2" xfId="15619" xr:uid="{00000000-0005-0000-0000-000008210000}"/>
    <cellStyle name="Normal 2 3 6 4 3 3 2 2" xfId="45950" xr:uid="{00000000-0005-0000-0000-000009210000}"/>
    <cellStyle name="Normal 2 3 6 4 3 3 2 3" xfId="30717" xr:uid="{00000000-0005-0000-0000-00000A210000}"/>
    <cellStyle name="Normal 2 3 6 4 3 3 3" xfId="10599" xr:uid="{00000000-0005-0000-0000-00000B210000}"/>
    <cellStyle name="Normal 2 3 6 4 3 3 3 2" xfId="40933" xr:uid="{00000000-0005-0000-0000-00000C210000}"/>
    <cellStyle name="Normal 2 3 6 4 3 3 3 3" xfId="25700" xr:uid="{00000000-0005-0000-0000-00000D210000}"/>
    <cellStyle name="Normal 2 3 6 4 3 3 4" xfId="35920" xr:uid="{00000000-0005-0000-0000-00000E210000}"/>
    <cellStyle name="Normal 2 3 6 4 3 3 5" xfId="20687" xr:uid="{00000000-0005-0000-0000-00000F210000}"/>
    <cellStyle name="Normal 2 3 6 4 3 4" xfId="12277" xr:uid="{00000000-0005-0000-0000-000010210000}"/>
    <cellStyle name="Normal 2 3 6 4 3 4 2" xfId="42608" xr:uid="{00000000-0005-0000-0000-000011210000}"/>
    <cellStyle name="Normal 2 3 6 4 3 4 3" xfId="27375" xr:uid="{00000000-0005-0000-0000-000012210000}"/>
    <cellStyle name="Normal 2 3 6 4 3 5" xfId="7256" xr:uid="{00000000-0005-0000-0000-000013210000}"/>
    <cellStyle name="Normal 2 3 6 4 3 5 2" xfId="37591" xr:uid="{00000000-0005-0000-0000-000014210000}"/>
    <cellStyle name="Normal 2 3 6 4 3 5 3" xfId="22358" xr:uid="{00000000-0005-0000-0000-000015210000}"/>
    <cellStyle name="Normal 2 3 6 4 3 6" xfId="32579" xr:uid="{00000000-0005-0000-0000-000016210000}"/>
    <cellStyle name="Normal 2 3 6 4 3 7" xfId="17345" xr:uid="{00000000-0005-0000-0000-000017210000}"/>
    <cellStyle name="Normal 2 3 6 4 4" xfId="3038" xr:uid="{00000000-0005-0000-0000-000018210000}"/>
    <cellStyle name="Normal 2 3 6 4 4 2" xfId="13112" xr:uid="{00000000-0005-0000-0000-000019210000}"/>
    <cellStyle name="Normal 2 3 6 4 4 2 2" xfId="43443" xr:uid="{00000000-0005-0000-0000-00001A210000}"/>
    <cellStyle name="Normal 2 3 6 4 4 2 3" xfId="28210" xr:uid="{00000000-0005-0000-0000-00001B210000}"/>
    <cellStyle name="Normal 2 3 6 4 4 3" xfId="8092" xr:uid="{00000000-0005-0000-0000-00001C210000}"/>
    <cellStyle name="Normal 2 3 6 4 4 3 2" xfId="38426" xr:uid="{00000000-0005-0000-0000-00001D210000}"/>
    <cellStyle name="Normal 2 3 6 4 4 3 3" xfId="23193" xr:uid="{00000000-0005-0000-0000-00001E210000}"/>
    <cellStyle name="Normal 2 3 6 4 4 4" xfId="33413" xr:uid="{00000000-0005-0000-0000-00001F210000}"/>
    <cellStyle name="Normal 2 3 6 4 4 5" xfId="18180" xr:uid="{00000000-0005-0000-0000-000020210000}"/>
    <cellStyle name="Normal 2 3 6 4 5" xfId="4731" xr:uid="{00000000-0005-0000-0000-000021210000}"/>
    <cellStyle name="Normal 2 3 6 4 5 2" xfId="14783" xr:uid="{00000000-0005-0000-0000-000022210000}"/>
    <cellStyle name="Normal 2 3 6 4 5 2 2" xfId="45114" xr:uid="{00000000-0005-0000-0000-000023210000}"/>
    <cellStyle name="Normal 2 3 6 4 5 2 3" xfId="29881" xr:uid="{00000000-0005-0000-0000-000024210000}"/>
    <cellStyle name="Normal 2 3 6 4 5 3" xfId="9763" xr:uid="{00000000-0005-0000-0000-000025210000}"/>
    <cellStyle name="Normal 2 3 6 4 5 3 2" xfId="40097" xr:uid="{00000000-0005-0000-0000-000026210000}"/>
    <cellStyle name="Normal 2 3 6 4 5 3 3" xfId="24864" xr:uid="{00000000-0005-0000-0000-000027210000}"/>
    <cellStyle name="Normal 2 3 6 4 5 4" xfId="35084" xr:uid="{00000000-0005-0000-0000-000028210000}"/>
    <cellStyle name="Normal 2 3 6 4 5 5" xfId="19851" xr:uid="{00000000-0005-0000-0000-000029210000}"/>
    <cellStyle name="Normal 2 3 6 4 6" xfId="11441" xr:uid="{00000000-0005-0000-0000-00002A210000}"/>
    <cellStyle name="Normal 2 3 6 4 6 2" xfId="41772" xr:uid="{00000000-0005-0000-0000-00002B210000}"/>
    <cellStyle name="Normal 2 3 6 4 6 3" xfId="26539" xr:uid="{00000000-0005-0000-0000-00002C210000}"/>
    <cellStyle name="Normal 2 3 6 4 7" xfId="6420" xr:uid="{00000000-0005-0000-0000-00002D210000}"/>
    <cellStyle name="Normal 2 3 6 4 7 2" xfId="36755" xr:uid="{00000000-0005-0000-0000-00002E210000}"/>
    <cellStyle name="Normal 2 3 6 4 7 3" xfId="21522" xr:uid="{00000000-0005-0000-0000-00002F210000}"/>
    <cellStyle name="Normal 2 3 6 4 8" xfId="31743" xr:uid="{00000000-0005-0000-0000-000030210000}"/>
    <cellStyle name="Normal 2 3 6 4 9" xfId="16509" xr:uid="{00000000-0005-0000-0000-000031210000}"/>
    <cellStyle name="Normal 2 3 6 5" xfId="1554" xr:uid="{00000000-0005-0000-0000-000032210000}"/>
    <cellStyle name="Normal 2 3 6 5 2" xfId="2395" xr:uid="{00000000-0005-0000-0000-000033210000}"/>
    <cellStyle name="Normal 2 3 6 5 2 2" xfId="4085" xr:uid="{00000000-0005-0000-0000-000034210000}"/>
    <cellStyle name="Normal 2 3 6 5 2 2 2" xfId="14158" xr:uid="{00000000-0005-0000-0000-000035210000}"/>
    <cellStyle name="Normal 2 3 6 5 2 2 2 2" xfId="44489" xr:uid="{00000000-0005-0000-0000-000036210000}"/>
    <cellStyle name="Normal 2 3 6 5 2 2 2 3" xfId="29256" xr:uid="{00000000-0005-0000-0000-000037210000}"/>
    <cellStyle name="Normal 2 3 6 5 2 2 3" xfId="9138" xr:uid="{00000000-0005-0000-0000-000038210000}"/>
    <cellStyle name="Normal 2 3 6 5 2 2 3 2" xfId="39472" xr:uid="{00000000-0005-0000-0000-000039210000}"/>
    <cellStyle name="Normal 2 3 6 5 2 2 3 3" xfId="24239" xr:uid="{00000000-0005-0000-0000-00003A210000}"/>
    <cellStyle name="Normal 2 3 6 5 2 2 4" xfId="34459" xr:uid="{00000000-0005-0000-0000-00003B210000}"/>
    <cellStyle name="Normal 2 3 6 5 2 2 5" xfId="19226" xr:uid="{00000000-0005-0000-0000-00003C210000}"/>
    <cellStyle name="Normal 2 3 6 5 2 3" xfId="5777" xr:uid="{00000000-0005-0000-0000-00003D210000}"/>
    <cellStyle name="Normal 2 3 6 5 2 3 2" xfId="15829" xr:uid="{00000000-0005-0000-0000-00003E210000}"/>
    <cellStyle name="Normal 2 3 6 5 2 3 2 2" xfId="46160" xr:uid="{00000000-0005-0000-0000-00003F210000}"/>
    <cellStyle name="Normal 2 3 6 5 2 3 2 3" xfId="30927" xr:uid="{00000000-0005-0000-0000-000040210000}"/>
    <cellStyle name="Normal 2 3 6 5 2 3 3" xfId="10809" xr:uid="{00000000-0005-0000-0000-000041210000}"/>
    <cellStyle name="Normal 2 3 6 5 2 3 3 2" xfId="41143" xr:uid="{00000000-0005-0000-0000-000042210000}"/>
    <cellStyle name="Normal 2 3 6 5 2 3 3 3" xfId="25910" xr:uid="{00000000-0005-0000-0000-000043210000}"/>
    <cellStyle name="Normal 2 3 6 5 2 3 4" xfId="36130" xr:uid="{00000000-0005-0000-0000-000044210000}"/>
    <cellStyle name="Normal 2 3 6 5 2 3 5" xfId="20897" xr:uid="{00000000-0005-0000-0000-000045210000}"/>
    <cellStyle name="Normal 2 3 6 5 2 4" xfId="12487" xr:uid="{00000000-0005-0000-0000-000046210000}"/>
    <cellStyle name="Normal 2 3 6 5 2 4 2" xfId="42818" xr:uid="{00000000-0005-0000-0000-000047210000}"/>
    <cellStyle name="Normal 2 3 6 5 2 4 3" xfId="27585" xr:uid="{00000000-0005-0000-0000-000048210000}"/>
    <cellStyle name="Normal 2 3 6 5 2 5" xfId="7466" xr:uid="{00000000-0005-0000-0000-000049210000}"/>
    <cellStyle name="Normal 2 3 6 5 2 5 2" xfId="37801" xr:uid="{00000000-0005-0000-0000-00004A210000}"/>
    <cellStyle name="Normal 2 3 6 5 2 5 3" xfId="22568" xr:uid="{00000000-0005-0000-0000-00004B210000}"/>
    <cellStyle name="Normal 2 3 6 5 2 6" xfId="32789" xr:uid="{00000000-0005-0000-0000-00004C210000}"/>
    <cellStyle name="Normal 2 3 6 5 2 7" xfId="17555" xr:uid="{00000000-0005-0000-0000-00004D210000}"/>
    <cellStyle name="Normal 2 3 6 5 3" xfId="3248" xr:uid="{00000000-0005-0000-0000-00004E210000}"/>
    <cellStyle name="Normal 2 3 6 5 3 2" xfId="13322" xr:uid="{00000000-0005-0000-0000-00004F210000}"/>
    <cellStyle name="Normal 2 3 6 5 3 2 2" xfId="43653" xr:uid="{00000000-0005-0000-0000-000050210000}"/>
    <cellStyle name="Normal 2 3 6 5 3 2 3" xfId="28420" xr:uid="{00000000-0005-0000-0000-000051210000}"/>
    <cellStyle name="Normal 2 3 6 5 3 3" xfId="8302" xr:uid="{00000000-0005-0000-0000-000052210000}"/>
    <cellStyle name="Normal 2 3 6 5 3 3 2" xfId="38636" xr:uid="{00000000-0005-0000-0000-000053210000}"/>
    <cellStyle name="Normal 2 3 6 5 3 3 3" xfId="23403" xr:uid="{00000000-0005-0000-0000-000054210000}"/>
    <cellStyle name="Normal 2 3 6 5 3 4" xfId="33623" xr:uid="{00000000-0005-0000-0000-000055210000}"/>
    <cellStyle name="Normal 2 3 6 5 3 5" xfId="18390" xr:uid="{00000000-0005-0000-0000-000056210000}"/>
    <cellStyle name="Normal 2 3 6 5 4" xfId="4941" xr:uid="{00000000-0005-0000-0000-000057210000}"/>
    <cellStyle name="Normal 2 3 6 5 4 2" xfId="14993" xr:uid="{00000000-0005-0000-0000-000058210000}"/>
    <cellStyle name="Normal 2 3 6 5 4 2 2" xfId="45324" xr:uid="{00000000-0005-0000-0000-000059210000}"/>
    <cellStyle name="Normal 2 3 6 5 4 2 3" xfId="30091" xr:uid="{00000000-0005-0000-0000-00005A210000}"/>
    <cellStyle name="Normal 2 3 6 5 4 3" xfId="9973" xr:uid="{00000000-0005-0000-0000-00005B210000}"/>
    <cellStyle name="Normal 2 3 6 5 4 3 2" xfId="40307" xr:uid="{00000000-0005-0000-0000-00005C210000}"/>
    <cellStyle name="Normal 2 3 6 5 4 3 3" xfId="25074" xr:uid="{00000000-0005-0000-0000-00005D210000}"/>
    <cellStyle name="Normal 2 3 6 5 4 4" xfId="35294" xr:uid="{00000000-0005-0000-0000-00005E210000}"/>
    <cellStyle name="Normal 2 3 6 5 4 5" xfId="20061" xr:uid="{00000000-0005-0000-0000-00005F210000}"/>
    <cellStyle name="Normal 2 3 6 5 5" xfId="11651" xr:uid="{00000000-0005-0000-0000-000060210000}"/>
    <cellStyle name="Normal 2 3 6 5 5 2" xfId="41982" xr:uid="{00000000-0005-0000-0000-000061210000}"/>
    <cellStyle name="Normal 2 3 6 5 5 3" xfId="26749" xr:uid="{00000000-0005-0000-0000-000062210000}"/>
    <cellStyle name="Normal 2 3 6 5 6" xfId="6630" xr:uid="{00000000-0005-0000-0000-000063210000}"/>
    <cellStyle name="Normal 2 3 6 5 6 2" xfId="36965" xr:uid="{00000000-0005-0000-0000-000064210000}"/>
    <cellStyle name="Normal 2 3 6 5 6 3" xfId="21732" xr:uid="{00000000-0005-0000-0000-000065210000}"/>
    <cellStyle name="Normal 2 3 6 5 7" xfId="31953" xr:uid="{00000000-0005-0000-0000-000066210000}"/>
    <cellStyle name="Normal 2 3 6 5 8" xfId="16719" xr:uid="{00000000-0005-0000-0000-000067210000}"/>
    <cellStyle name="Normal 2 3 6 6" xfId="1975" xr:uid="{00000000-0005-0000-0000-000068210000}"/>
    <cellStyle name="Normal 2 3 6 6 2" xfId="3667" xr:uid="{00000000-0005-0000-0000-000069210000}"/>
    <cellStyle name="Normal 2 3 6 6 2 2" xfId="13740" xr:uid="{00000000-0005-0000-0000-00006A210000}"/>
    <cellStyle name="Normal 2 3 6 6 2 2 2" xfId="44071" xr:uid="{00000000-0005-0000-0000-00006B210000}"/>
    <cellStyle name="Normal 2 3 6 6 2 2 3" xfId="28838" xr:uid="{00000000-0005-0000-0000-00006C210000}"/>
    <cellStyle name="Normal 2 3 6 6 2 3" xfId="8720" xr:uid="{00000000-0005-0000-0000-00006D210000}"/>
    <cellStyle name="Normal 2 3 6 6 2 3 2" xfId="39054" xr:uid="{00000000-0005-0000-0000-00006E210000}"/>
    <cellStyle name="Normal 2 3 6 6 2 3 3" xfId="23821" xr:uid="{00000000-0005-0000-0000-00006F210000}"/>
    <cellStyle name="Normal 2 3 6 6 2 4" xfId="34041" xr:uid="{00000000-0005-0000-0000-000070210000}"/>
    <cellStyle name="Normal 2 3 6 6 2 5" xfId="18808" xr:uid="{00000000-0005-0000-0000-000071210000}"/>
    <cellStyle name="Normal 2 3 6 6 3" xfId="5359" xr:uid="{00000000-0005-0000-0000-000072210000}"/>
    <cellStyle name="Normal 2 3 6 6 3 2" xfId="15411" xr:uid="{00000000-0005-0000-0000-000073210000}"/>
    <cellStyle name="Normal 2 3 6 6 3 2 2" xfId="45742" xr:uid="{00000000-0005-0000-0000-000074210000}"/>
    <cellStyle name="Normal 2 3 6 6 3 2 3" xfId="30509" xr:uid="{00000000-0005-0000-0000-000075210000}"/>
    <cellStyle name="Normal 2 3 6 6 3 3" xfId="10391" xr:uid="{00000000-0005-0000-0000-000076210000}"/>
    <cellStyle name="Normal 2 3 6 6 3 3 2" xfId="40725" xr:uid="{00000000-0005-0000-0000-000077210000}"/>
    <cellStyle name="Normal 2 3 6 6 3 3 3" xfId="25492" xr:uid="{00000000-0005-0000-0000-000078210000}"/>
    <cellStyle name="Normal 2 3 6 6 3 4" xfId="35712" xr:uid="{00000000-0005-0000-0000-000079210000}"/>
    <cellStyle name="Normal 2 3 6 6 3 5" xfId="20479" xr:uid="{00000000-0005-0000-0000-00007A210000}"/>
    <cellStyle name="Normal 2 3 6 6 4" xfId="12069" xr:uid="{00000000-0005-0000-0000-00007B210000}"/>
    <cellStyle name="Normal 2 3 6 6 4 2" xfId="42400" xr:uid="{00000000-0005-0000-0000-00007C210000}"/>
    <cellStyle name="Normal 2 3 6 6 4 3" xfId="27167" xr:uid="{00000000-0005-0000-0000-00007D210000}"/>
    <cellStyle name="Normal 2 3 6 6 5" xfId="7048" xr:uid="{00000000-0005-0000-0000-00007E210000}"/>
    <cellStyle name="Normal 2 3 6 6 5 2" xfId="37383" xr:uid="{00000000-0005-0000-0000-00007F210000}"/>
    <cellStyle name="Normal 2 3 6 6 5 3" xfId="22150" xr:uid="{00000000-0005-0000-0000-000080210000}"/>
    <cellStyle name="Normal 2 3 6 6 6" xfId="32371" xr:uid="{00000000-0005-0000-0000-000081210000}"/>
    <cellStyle name="Normal 2 3 6 6 7" xfId="17137" xr:uid="{00000000-0005-0000-0000-000082210000}"/>
    <cellStyle name="Normal 2 3 6 7" xfId="2826" xr:uid="{00000000-0005-0000-0000-000083210000}"/>
    <cellStyle name="Normal 2 3 6 7 2" xfId="12904" xr:uid="{00000000-0005-0000-0000-000084210000}"/>
    <cellStyle name="Normal 2 3 6 7 2 2" xfId="43235" xr:uid="{00000000-0005-0000-0000-000085210000}"/>
    <cellStyle name="Normal 2 3 6 7 2 3" xfId="28002" xr:uid="{00000000-0005-0000-0000-000086210000}"/>
    <cellStyle name="Normal 2 3 6 7 3" xfId="7884" xr:uid="{00000000-0005-0000-0000-000087210000}"/>
    <cellStyle name="Normal 2 3 6 7 3 2" xfId="38218" xr:uid="{00000000-0005-0000-0000-000088210000}"/>
    <cellStyle name="Normal 2 3 6 7 3 3" xfId="22985" xr:uid="{00000000-0005-0000-0000-000089210000}"/>
    <cellStyle name="Normal 2 3 6 7 4" xfId="33205" xr:uid="{00000000-0005-0000-0000-00008A210000}"/>
    <cellStyle name="Normal 2 3 6 7 5" xfId="17972" xr:uid="{00000000-0005-0000-0000-00008B210000}"/>
    <cellStyle name="Normal 2 3 6 8" xfId="4520" xr:uid="{00000000-0005-0000-0000-00008C210000}"/>
    <cellStyle name="Normal 2 3 6 8 2" xfId="14575" xr:uid="{00000000-0005-0000-0000-00008D210000}"/>
    <cellStyle name="Normal 2 3 6 8 2 2" xfId="44906" xr:uid="{00000000-0005-0000-0000-00008E210000}"/>
    <cellStyle name="Normal 2 3 6 8 2 3" xfId="29673" xr:uid="{00000000-0005-0000-0000-00008F210000}"/>
    <cellStyle name="Normal 2 3 6 8 3" xfId="9555" xr:uid="{00000000-0005-0000-0000-000090210000}"/>
    <cellStyle name="Normal 2 3 6 8 3 2" xfId="39889" xr:uid="{00000000-0005-0000-0000-000091210000}"/>
    <cellStyle name="Normal 2 3 6 8 3 3" xfId="24656" xr:uid="{00000000-0005-0000-0000-000092210000}"/>
    <cellStyle name="Normal 2 3 6 8 4" xfId="34876" xr:uid="{00000000-0005-0000-0000-000093210000}"/>
    <cellStyle name="Normal 2 3 6 8 5" xfId="19643" xr:uid="{00000000-0005-0000-0000-000094210000}"/>
    <cellStyle name="Normal 2 3 6 9" xfId="11231" xr:uid="{00000000-0005-0000-0000-000095210000}"/>
    <cellStyle name="Normal 2 3 6 9 2" xfId="41564" xr:uid="{00000000-0005-0000-0000-000096210000}"/>
    <cellStyle name="Normal 2 3 6 9 3" xfId="26331" xr:uid="{00000000-0005-0000-0000-000097210000}"/>
    <cellStyle name="Normal 2 3 7" xfId="524" xr:uid="{00000000-0005-0000-0000-000098210000}"/>
    <cellStyle name="Normal 2 3 8" xfId="31485" xr:uid="{00000000-0005-0000-0000-000099210000}"/>
    <cellStyle name="Normal 2 4" xfId="136" xr:uid="{00000000-0005-0000-0000-00009A210000}"/>
    <cellStyle name="Normal 2 4 2" xfId="844" xr:uid="{00000000-0005-0000-0000-00009B210000}"/>
    <cellStyle name="Normal 2 4 2 10" xfId="6214" xr:uid="{00000000-0005-0000-0000-00009C210000}"/>
    <cellStyle name="Normal 2 4 2 10 2" xfId="36551" xr:uid="{00000000-0005-0000-0000-00009D210000}"/>
    <cellStyle name="Normal 2 4 2 10 3" xfId="21318" xr:uid="{00000000-0005-0000-0000-00009E210000}"/>
    <cellStyle name="Normal 2 4 2 11" xfId="31542" xr:uid="{00000000-0005-0000-0000-00009F210000}"/>
    <cellStyle name="Normal 2 4 2 12" xfId="16303" xr:uid="{00000000-0005-0000-0000-0000A0210000}"/>
    <cellStyle name="Normal 2 4 2 2" xfId="1178" xr:uid="{00000000-0005-0000-0000-0000A1210000}"/>
    <cellStyle name="Normal 2 4 2 2 10" xfId="31594" xr:uid="{00000000-0005-0000-0000-0000A2210000}"/>
    <cellStyle name="Normal 2 4 2 2 11" xfId="16357" xr:uid="{00000000-0005-0000-0000-0000A3210000}"/>
    <cellStyle name="Normal 2 4 2 2 2" xfId="1286" xr:uid="{00000000-0005-0000-0000-0000A4210000}"/>
    <cellStyle name="Normal 2 4 2 2 2 10" xfId="16461" xr:uid="{00000000-0005-0000-0000-0000A5210000}"/>
    <cellStyle name="Normal 2 4 2 2 2 2" xfId="1503" xr:uid="{00000000-0005-0000-0000-0000A6210000}"/>
    <cellStyle name="Normal 2 4 2 2 2 2 2" xfId="1924" xr:uid="{00000000-0005-0000-0000-0000A7210000}"/>
    <cellStyle name="Normal 2 4 2 2 2 2 2 2" xfId="2763" xr:uid="{00000000-0005-0000-0000-0000A8210000}"/>
    <cellStyle name="Normal 2 4 2 2 2 2 2 2 2" xfId="4453" xr:uid="{00000000-0005-0000-0000-0000A9210000}"/>
    <cellStyle name="Normal 2 4 2 2 2 2 2 2 2 2" xfId="14526" xr:uid="{00000000-0005-0000-0000-0000AA210000}"/>
    <cellStyle name="Normal 2 4 2 2 2 2 2 2 2 2 2" xfId="44857" xr:uid="{00000000-0005-0000-0000-0000AB210000}"/>
    <cellStyle name="Normal 2 4 2 2 2 2 2 2 2 2 3" xfId="29624" xr:uid="{00000000-0005-0000-0000-0000AC210000}"/>
    <cellStyle name="Normal 2 4 2 2 2 2 2 2 2 3" xfId="9506" xr:uid="{00000000-0005-0000-0000-0000AD210000}"/>
    <cellStyle name="Normal 2 4 2 2 2 2 2 2 2 3 2" xfId="39840" xr:uid="{00000000-0005-0000-0000-0000AE210000}"/>
    <cellStyle name="Normal 2 4 2 2 2 2 2 2 2 3 3" xfId="24607" xr:uid="{00000000-0005-0000-0000-0000AF210000}"/>
    <cellStyle name="Normal 2 4 2 2 2 2 2 2 2 4" xfId="34827" xr:uid="{00000000-0005-0000-0000-0000B0210000}"/>
    <cellStyle name="Normal 2 4 2 2 2 2 2 2 2 5" xfId="19594" xr:uid="{00000000-0005-0000-0000-0000B1210000}"/>
    <cellStyle name="Normal 2 4 2 2 2 2 2 2 3" xfId="6145" xr:uid="{00000000-0005-0000-0000-0000B2210000}"/>
    <cellStyle name="Normal 2 4 2 2 2 2 2 2 3 2" xfId="16197" xr:uid="{00000000-0005-0000-0000-0000B3210000}"/>
    <cellStyle name="Normal 2 4 2 2 2 2 2 2 3 2 2" xfId="46528" xr:uid="{00000000-0005-0000-0000-0000B4210000}"/>
    <cellStyle name="Normal 2 4 2 2 2 2 2 2 3 2 3" xfId="31295" xr:uid="{00000000-0005-0000-0000-0000B5210000}"/>
    <cellStyle name="Normal 2 4 2 2 2 2 2 2 3 3" xfId="11177" xr:uid="{00000000-0005-0000-0000-0000B6210000}"/>
    <cellStyle name="Normal 2 4 2 2 2 2 2 2 3 3 2" xfId="41511" xr:uid="{00000000-0005-0000-0000-0000B7210000}"/>
    <cellStyle name="Normal 2 4 2 2 2 2 2 2 3 3 3" xfId="26278" xr:uid="{00000000-0005-0000-0000-0000B8210000}"/>
    <cellStyle name="Normal 2 4 2 2 2 2 2 2 3 4" xfId="36498" xr:uid="{00000000-0005-0000-0000-0000B9210000}"/>
    <cellStyle name="Normal 2 4 2 2 2 2 2 2 3 5" xfId="21265" xr:uid="{00000000-0005-0000-0000-0000BA210000}"/>
    <cellStyle name="Normal 2 4 2 2 2 2 2 2 4" xfId="12855" xr:uid="{00000000-0005-0000-0000-0000BB210000}"/>
    <cellStyle name="Normal 2 4 2 2 2 2 2 2 4 2" xfId="43186" xr:uid="{00000000-0005-0000-0000-0000BC210000}"/>
    <cellStyle name="Normal 2 4 2 2 2 2 2 2 4 3" xfId="27953" xr:uid="{00000000-0005-0000-0000-0000BD210000}"/>
    <cellStyle name="Normal 2 4 2 2 2 2 2 2 5" xfId="7834" xr:uid="{00000000-0005-0000-0000-0000BE210000}"/>
    <cellStyle name="Normal 2 4 2 2 2 2 2 2 5 2" xfId="38169" xr:uid="{00000000-0005-0000-0000-0000BF210000}"/>
    <cellStyle name="Normal 2 4 2 2 2 2 2 2 5 3" xfId="22936" xr:uid="{00000000-0005-0000-0000-0000C0210000}"/>
    <cellStyle name="Normal 2 4 2 2 2 2 2 2 6" xfId="33157" xr:uid="{00000000-0005-0000-0000-0000C1210000}"/>
    <cellStyle name="Normal 2 4 2 2 2 2 2 2 7" xfId="17923" xr:uid="{00000000-0005-0000-0000-0000C2210000}"/>
    <cellStyle name="Normal 2 4 2 2 2 2 2 3" xfId="3616" xr:uid="{00000000-0005-0000-0000-0000C3210000}"/>
    <cellStyle name="Normal 2 4 2 2 2 2 2 3 2" xfId="13690" xr:uid="{00000000-0005-0000-0000-0000C4210000}"/>
    <cellStyle name="Normal 2 4 2 2 2 2 2 3 2 2" xfId="44021" xr:uid="{00000000-0005-0000-0000-0000C5210000}"/>
    <cellStyle name="Normal 2 4 2 2 2 2 2 3 2 3" xfId="28788" xr:uid="{00000000-0005-0000-0000-0000C6210000}"/>
    <cellStyle name="Normal 2 4 2 2 2 2 2 3 3" xfId="8670" xr:uid="{00000000-0005-0000-0000-0000C7210000}"/>
    <cellStyle name="Normal 2 4 2 2 2 2 2 3 3 2" xfId="39004" xr:uid="{00000000-0005-0000-0000-0000C8210000}"/>
    <cellStyle name="Normal 2 4 2 2 2 2 2 3 3 3" xfId="23771" xr:uid="{00000000-0005-0000-0000-0000C9210000}"/>
    <cellStyle name="Normal 2 4 2 2 2 2 2 3 4" xfId="33991" xr:uid="{00000000-0005-0000-0000-0000CA210000}"/>
    <cellStyle name="Normal 2 4 2 2 2 2 2 3 5" xfId="18758" xr:uid="{00000000-0005-0000-0000-0000CB210000}"/>
    <cellStyle name="Normal 2 4 2 2 2 2 2 4" xfId="5309" xr:uid="{00000000-0005-0000-0000-0000CC210000}"/>
    <cellStyle name="Normal 2 4 2 2 2 2 2 4 2" xfId="15361" xr:uid="{00000000-0005-0000-0000-0000CD210000}"/>
    <cellStyle name="Normal 2 4 2 2 2 2 2 4 2 2" xfId="45692" xr:uid="{00000000-0005-0000-0000-0000CE210000}"/>
    <cellStyle name="Normal 2 4 2 2 2 2 2 4 2 3" xfId="30459" xr:uid="{00000000-0005-0000-0000-0000CF210000}"/>
    <cellStyle name="Normal 2 4 2 2 2 2 2 4 3" xfId="10341" xr:uid="{00000000-0005-0000-0000-0000D0210000}"/>
    <cellStyle name="Normal 2 4 2 2 2 2 2 4 3 2" xfId="40675" xr:uid="{00000000-0005-0000-0000-0000D1210000}"/>
    <cellStyle name="Normal 2 4 2 2 2 2 2 4 3 3" xfId="25442" xr:uid="{00000000-0005-0000-0000-0000D2210000}"/>
    <cellStyle name="Normal 2 4 2 2 2 2 2 4 4" xfId="35662" xr:uid="{00000000-0005-0000-0000-0000D3210000}"/>
    <cellStyle name="Normal 2 4 2 2 2 2 2 4 5" xfId="20429" xr:uid="{00000000-0005-0000-0000-0000D4210000}"/>
    <cellStyle name="Normal 2 4 2 2 2 2 2 5" xfId="12019" xr:uid="{00000000-0005-0000-0000-0000D5210000}"/>
    <cellStyle name="Normal 2 4 2 2 2 2 2 5 2" xfId="42350" xr:uid="{00000000-0005-0000-0000-0000D6210000}"/>
    <cellStyle name="Normal 2 4 2 2 2 2 2 5 3" xfId="27117" xr:uid="{00000000-0005-0000-0000-0000D7210000}"/>
    <cellStyle name="Normal 2 4 2 2 2 2 2 6" xfId="6998" xr:uid="{00000000-0005-0000-0000-0000D8210000}"/>
    <cellStyle name="Normal 2 4 2 2 2 2 2 6 2" xfId="37333" xr:uid="{00000000-0005-0000-0000-0000D9210000}"/>
    <cellStyle name="Normal 2 4 2 2 2 2 2 6 3" xfId="22100" xr:uid="{00000000-0005-0000-0000-0000DA210000}"/>
    <cellStyle name="Normal 2 4 2 2 2 2 2 7" xfId="32321" xr:uid="{00000000-0005-0000-0000-0000DB210000}"/>
    <cellStyle name="Normal 2 4 2 2 2 2 2 8" xfId="17087" xr:uid="{00000000-0005-0000-0000-0000DC210000}"/>
    <cellStyle name="Normal 2 4 2 2 2 2 3" xfId="2345" xr:uid="{00000000-0005-0000-0000-0000DD210000}"/>
    <cellStyle name="Normal 2 4 2 2 2 2 3 2" xfId="4035" xr:uid="{00000000-0005-0000-0000-0000DE210000}"/>
    <cellStyle name="Normal 2 4 2 2 2 2 3 2 2" xfId="14108" xr:uid="{00000000-0005-0000-0000-0000DF210000}"/>
    <cellStyle name="Normal 2 4 2 2 2 2 3 2 2 2" xfId="44439" xr:uid="{00000000-0005-0000-0000-0000E0210000}"/>
    <cellStyle name="Normal 2 4 2 2 2 2 3 2 2 3" xfId="29206" xr:uid="{00000000-0005-0000-0000-0000E1210000}"/>
    <cellStyle name="Normal 2 4 2 2 2 2 3 2 3" xfId="9088" xr:uid="{00000000-0005-0000-0000-0000E2210000}"/>
    <cellStyle name="Normal 2 4 2 2 2 2 3 2 3 2" xfId="39422" xr:uid="{00000000-0005-0000-0000-0000E3210000}"/>
    <cellStyle name="Normal 2 4 2 2 2 2 3 2 3 3" xfId="24189" xr:uid="{00000000-0005-0000-0000-0000E4210000}"/>
    <cellStyle name="Normal 2 4 2 2 2 2 3 2 4" xfId="34409" xr:uid="{00000000-0005-0000-0000-0000E5210000}"/>
    <cellStyle name="Normal 2 4 2 2 2 2 3 2 5" xfId="19176" xr:uid="{00000000-0005-0000-0000-0000E6210000}"/>
    <cellStyle name="Normal 2 4 2 2 2 2 3 3" xfId="5727" xr:uid="{00000000-0005-0000-0000-0000E7210000}"/>
    <cellStyle name="Normal 2 4 2 2 2 2 3 3 2" xfId="15779" xr:uid="{00000000-0005-0000-0000-0000E8210000}"/>
    <cellStyle name="Normal 2 4 2 2 2 2 3 3 2 2" xfId="46110" xr:uid="{00000000-0005-0000-0000-0000E9210000}"/>
    <cellStyle name="Normal 2 4 2 2 2 2 3 3 2 3" xfId="30877" xr:uid="{00000000-0005-0000-0000-0000EA210000}"/>
    <cellStyle name="Normal 2 4 2 2 2 2 3 3 3" xfId="10759" xr:uid="{00000000-0005-0000-0000-0000EB210000}"/>
    <cellStyle name="Normal 2 4 2 2 2 2 3 3 3 2" xfId="41093" xr:uid="{00000000-0005-0000-0000-0000EC210000}"/>
    <cellStyle name="Normal 2 4 2 2 2 2 3 3 3 3" xfId="25860" xr:uid="{00000000-0005-0000-0000-0000ED210000}"/>
    <cellStyle name="Normal 2 4 2 2 2 2 3 3 4" xfId="36080" xr:uid="{00000000-0005-0000-0000-0000EE210000}"/>
    <cellStyle name="Normal 2 4 2 2 2 2 3 3 5" xfId="20847" xr:uid="{00000000-0005-0000-0000-0000EF210000}"/>
    <cellStyle name="Normal 2 4 2 2 2 2 3 4" xfId="12437" xr:uid="{00000000-0005-0000-0000-0000F0210000}"/>
    <cellStyle name="Normal 2 4 2 2 2 2 3 4 2" xfId="42768" xr:uid="{00000000-0005-0000-0000-0000F1210000}"/>
    <cellStyle name="Normal 2 4 2 2 2 2 3 4 3" xfId="27535" xr:uid="{00000000-0005-0000-0000-0000F2210000}"/>
    <cellStyle name="Normal 2 4 2 2 2 2 3 5" xfId="7416" xr:uid="{00000000-0005-0000-0000-0000F3210000}"/>
    <cellStyle name="Normal 2 4 2 2 2 2 3 5 2" xfId="37751" xr:uid="{00000000-0005-0000-0000-0000F4210000}"/>
    <cellStyle name="Normal 2 4 2 2 2 2 3 5 3" xfId="22518" xr:uid="{00000000-0005-0000-0000-0000F5210000}"/>
    <cellStyle name="Normal 2 4 2 2 2 2 3 6" xfId="32739" xr:uid="{00000000-0005-0000-0000-0000F6210000}"/>
    <cellStyle name="Normal 2 4 2 2 2 2 3 7" xfId="17505" xr:uid="{00000000-0005-0000-0000-0000F7210000}"/>
    <cellStyle name="Normal 2 4 2 2 2 2 4" xfId="3198" xr:uid="{00000000-0005-0000-0000-0000F8210000}"/>
    <cellStyle name="Normal 2 4 2 2 2 2 4 2" xfId="13272" xr:uid="{00000000-0005-0000-0000-0000F9210000}"/>
    <cellStyle name="Normal 2 4 2 2 2 2 4 2 2" xfId="43603" xr:uid="{00000000-0005-0000-0000-0000FA210000}"/>
    <cellStyle name="Normal 2 4 2 2 2 2 4 2 3" xfId="28370" xr:uid="{00000000-0005-0000-0000-0000FB210000}"/>
    <cellStyle name="Normal 2 4 2 2 2 2 4 3" xfId="8252" xr:uid="{00000000-0005-0000-0000-0000FC210000}"/>
    <cellStyle name="Normal 2 4 2 2 2 2 4 3 2" xfId="38586" xr:uid="{00000000-0005-0000-0000-0000FD210000}"/>
    <cellStyle name="Normal 2 4 2 2 2 2 4 3 3" xfId="23353" xr:uid="{00000000-0005-0000-0000-0000FE210000}"/>
    <cellStyle name="Normal 2 4 2 2 2 2 4 4" xfId="33573" xr:uid="{00000000-0005-0000-0000-0000FF210000}"/>
    <cellStyle name="Normal 2 4 2 2 2 2 4 5" xfId="18340" xr:uid="{00000000-0005-0000-0000-000000220000}"/>
    <cellStyle name="Normal 2 4 2 2 2 2 5" xfId="4891" xr:uid="{00000000-0005-0000-0000-000001220000}"/>
    <cellStyle name="Normal 2 4 2 2 2 2 5 2" xfId="14943" xr:uid="{00000000-0005-0000-0000-000002220000}"/>
    <cellStyle name="Normal 2 4 2 2 2 2 5 2 2" xfId="45274" xr:uid="{00000000-0005-0000-0000-000003220000}"/>
    <cellStyle name="Normal 2 4 2 2 2 2 5 2 3" xfId="30041" xr:uid="{00000000-0005-0000-0000-000004220000}"/>
    <cellStyle name="Normal 2 4 2 2 2 2 5 3" xfId="9923" xr:uid="{00000000-0005-0000-0000-000005220000}"/>
    <cellStyle name="Normal 2 4 2 2 2 2 5 3 2" xfId="40257" xr:uid="{00000000-0005-0000-0000-000006220000}"/>
    <cellStyle name="Normal 2 4 2 2 2 2 5 3 3" xfId="25024" xr:uid="{00000000-0005-0000-0000-000007220000}"/>
    <cellStyle name="Normal 2 4 2 2 2 2 5 4" xfId="35244" xr:uid="{00000000-0005-0000-0000-000008220000}"/>
    <cellStyle name="Normal 2 4 2 2 2 2 5 5" xfId="20011" xr:uid="{00000000-0005-0000-0000-000009220000}"/>
    <cellStyle name="Normal 2 4 2 2 2 2 6" xfId="11601" xr:uid="{00000000-0005-0000-0000-00000A220000}"/>
    <cellStyle name="Normal 2 4 2 2 2 2 6 2" xfId="41932" xr:uid="{00000000-0005-0000-0000-00000B220000}"/>
    <cellStyle name="Normal 2 4 2 2 2 2 6 3" xfId="26699" xr:uid="{00000000-0005-0000-0000-00000C220000}"/>
    <cellStyle name="Normal 2 4 2 2 2 2 7" xfId="6580" xr:uid="{00000000-0005-0000-0000-00000D220000}"/>
    <cellStyle name="Normal 2 4 2 2 2 2 7 2" xfId="36915" xr:uid="{00000000-0005-0000-0000-00000E220000}"/>
    <cellStyle name="Normal 2 4 2 2 2 2 7 3" xfId="21682" xr:uid="{00000000-0005-0000-0000-00000F220000}"/>
    <cellStyle name="Normal 2 4 2 2 2 2 8" xfId="31903" xr:uid="{00000000-0005-0000-0000-000010220000}"/>
    <cellStyle name="Normal 2 4 2 2 2 2 9" xfId="16669" xr:uid="{00000000-0005-0000-0000-000011220000}"/>
    <cellStyle name="Normal 2 4 2 2 2 3" xfId="1716" xr:uid="{00000000-0005-0000-0000-000012220000}"/>
    <cellStyle name="Normal 2 4 2 2 2 3 2" xfId="2555" xr:uid="{00000000-0005-0000-0000-000013220000}"/>
    <cellStyle name="Normal 2 4 2 2 2 3 2 2" xfId="4245" xr:uid="{00000000-0005-0000-0000-000014220000}"/>
    <cellStyle name="Normal 2 4 2 2 2 3 2 2 2" xfId="14318" xr:uid="{00000000-0005-0000-0000-000015220000}"/>
    <cellStyle name="Normal 2 4 2 2 2 3 2 2 2 2" xfId="44649" xr:uid="{00000000-0005-0000-0000-000016220000}"/>
    <cellStyle name="Normal 2 4 2 2 2 3 2 2 2 3" xfId="29416" xr:uid="{00000000-0005-0000-0000-000017220000}"/>
    <cellStyle name="Normal 2 4 2 2 2 3 2 2 3" xfId="9298" xr:uid="{00000000-0005-0000-0000-000018220000}"/>
    <cellStyle name="Normal 2 4 2 2 2 3 2 2 3 2" xfId="39632" xr:uid="{00000000-0005-0000-0000-000019220000}"/>
    <cellStyle name="Normal 2 4 2 2 2 3 2 2 3 3" xfId="24399" xr:uid="{00000000-0005-0000-0000-00001A220000}"/>
    <cellStyle name="Normal 2 4 2 2 2 3 2 2 4" xfId="34619" xr:uid="{00000000-0005-0000-0000-00001B220000}"/>
    <cellStyle name="Normal 2 4 2 2 2 3 2 2 5" xfId="19386" xr:uid="{00000000-0005-0000-0000-00001C220000}"/>
    <cellStyle name="Normal 2 4 2 2 2 3 2 3" xfId="5937" xr:uid="{00000000-0005-0000-0000-00001D220000}"/>
    <cellStyle name="Normal 2 4 2 2 2 3 2 3 2" xfId="15989" xr:uid="{00000000-0005-0000-0000-00001E220000}"/>
    <cellStyle name="Normal 2 4 2 2 2 3 2 3 2 2" xfId="46320" xr:uid="{00000000-0005-0000-0000-00001F220000}"/>
    <cellStyle name="Normal 2 4 2 2 2 3 2 3 2 3" xfId="31087" xr:uid="{00000000-0005-0000-0000-000020220000}"/>
    <cellStyle name="Normal 2 4 2 2 2 3 2 3 3" xfId="10969" xr:uid="{00000000-0005-0000-0000-000021220000}"/>
    <cellStyle name="Normal 2 4 2 2 2 3 2 3 3 2" xfId="41303" xr:uid="{00000000-0005-0000-0000-000022220000}"/>
    <cellStyle name="Normal 2 4 2 2 2 3 2 3 3 3" xfId="26070" xr:uid="{00000000-0005-0000-0000-000023220000}"/>
    <cellStyle name="Normal 2 4 2 2 2 3 2 3 4" xfId="36290" xr:uid="{00000000-0005-0000-0000-000024220000}"/>
    <cellStyle name="Normal 2 4 2 2 2 3 2 3 5" xfId="21057" xr:uid="{00000000-0005-0000-0000-000025220000}"/>
    <cellStyle name="Normal 2 4 2 2 2 3 2 4" xfId="12647" xr:uid="{00000000-0005-0000-0000-000026220000}"/>
    <cellStyle name="Normal 2 4 2 2 2 3 2 4 2" xfId="42978" xr:uid="{00000000-0005-0000-0000-000027220000}"/>
    <cellStyle name="Normal 2 4 2 2 2 3 2 4 3" xfId="27745" xr:uid="{00000000-0005-0000-0000-000028220000}"/>
    <cellStyle name="Normal 2 4 2 2 2 3 2 5" xfId="7626" xr:uid="{00000000-0005-0000-0000-000029220000}"/>
    <cellStyle name="Normal 2 4 2 2 2 3 2 5 2" xfId="37961" xr:uid="{00000000-0005-0000-0000-00002A220000}"/>
    <cellStyle name="Normal 2 4 2 2 2 3 2 5 3" xfId="22728" xr:uid="{00000000-0005-0000-0000-00002B220000}"/>
    <cellStyle name="Normal 2 4 2 2 2 3 2 6" xfId="32949" xr:uid="{00000000-0005-0000-0000-00002C220000}"/>
    <cellStyle name="Normal 2 4 2 2 2 3 2 7" xfId="17715" xr:uid="{00000000-0005-0000-0000-00002D220000}"/>
    <cellStyle name="Normal 2 4 2 2 2 3 3" xfId="3408" xr:uid="{00000000-0005-0000-0000-00002E220000}"/>
    <cellStyle name="Normal 2 4 2 2 2 3 3 2" xfId="13482" xr:uid="{00000000-0005-0000-0000-00002F220000}"/>
    <cellStyle name="Normal 2 4 2 2 2 3 3 2 2" xfId="43813" xr:uid="{00000000-0005-0000-0000-000030220000}"/>
    <cellStyle name="Normal 2 4 2 2 2 3 3 2 3" xfId="28580" xr:uid="{00000000-0005-0000-0000-000031220000}"/>
    <cellStyle name="Normal 2 4 2 2 2 3 3 3" xfId="8462" xr:uid="{00000000-0005-0000-0000-000032220000}"/>
    <cellStyle name="Normal 2 4 2 2 2 3 3 3 2" xfId="38796" xr:uid="{00000000-0005-0000-0000-000033220000}"/>
    <cellStyle name="Normal 2 4 2 2 2 3 3 3 3" xfId="23563" xr:uid="{00000000-0005-0000-0000-000034220000}"/>
    <cellStyle name="Normal 2 4 2 2 2 3 3 4" xfId="33783" xr:uid="{00000000-0005-0000-0000-000035220000}"/>
    <cellStyle name="Normal 2 4 2 2 2 3 3 5" xfId="18550" xr:uid="{00000000-0005-0000-0000-000036220000}"/>
    <cellStyle name="Normal 2 4 2 2 2 3 4" xfId="5101" xr:uid="{00000000-0005-0000-0000-000037220000}"/>
    <cellStyle name="Normal 2 4 2 2 2 3 4 2" xfId="15153" xr:uid="{00000000-0005-0000-0000-000038220000}"/>
    <cellStyle name="Normal 2 4 2 2 2 3 4 2 2" xfId="45484" xr:uid="{00000000-0005-0000-0000-000039220000}"/>
    <cellStyle name="Normal 2 4 2 2 2 3 4 2 3" xfId="30251" xr:uid="{00000000-0005-0000-0000-00003A220000}"/>
    <cellStyle name="Normal 2 4 2 2 2 3 4 3" xfId="10133" xr:uid="{00000000-0005-0000-0000-00003B220000}"/>
    <cellStyle name="Normal 2 4 2 2 2 3 4 3 2" xfId="40467" xr:uid="{00000000-0005-0000-0000-00003C220000}"/>
    <cellStyle name="Normal 2 4 2 2 2 3 4 3 3" xfId="25234" xr:uid="{00000000-0005-0000-0000-00003D220000}"/>
    <cellStyle name="Normal 2 4 2 2 2 3 4 4" xfId="35454" xr:uid="{00000000-0005-0000-0000-00003E220000}"/>
    <cellStyle name="Normal 2 4 2 2 2 3 4 5" xfId="20221" xr:uid="{00000000-0005-0000-0000-00003F220000}"/>
    <cellStyle name="Normal 2 4 2 2 2 3 5" xfId="11811" xr:uid="{00000000-0005-0000-0000-000040220000}"/>
    <cellStyle name="Normal 2 4 2 2 2 3 5 2" xfId="42142" xr:uid="{00000000-0005-0000-0000-000041220000}"/>
    <cellStyle name="Normal 2 4 2 2 2 3 5 3" xfId="26909" xr:uid="{00000000-0005-0000-0000-000042220000}"/>
    <cellStyle name="Normal 2 4 2 2 2 3 6" xfId="6790" xr:uid="{00000000-0005-0000-0000-000043220000}"/>
    <cellStyle name="Normal 2 4 2 2 2 3 6 2" xfId="37125" xr:uid="{00000000-0005-0000-0000-000044220000}"/>
    <cellStyle name="Normal 2 4 2 2 2 3 6 3" xfId="21892" xr:uid="{00000000-0005-0000-0000-000045220000}"/>
    <cellStyle name="Normal 2 4 2 2 2 3 7" xfId="32113" xr:uid="{00000000-0005-0000-0000-000046220000}"/>
    <cellStyle name="Normal 2 4 2 2 2 3 8" xfId="16879" xr:uid="{00000000-0005-0000-0000-000047220000}"/>
    <cellStyle name="Normal 2 4 2 2 2 4" xfId="2137" xr:uid="{00000000-0005-0000-0000-000048220000}"/>
    <cellStyle name="Normal 2 4 2 2 2 4 2" xfId="3827" xr:uid="{00000000-0005-0000-0000-000049220000}"/>
    <cellStyle name="Normal 2 4 2 2 2 4 2 2" xfId="13900" xr:uid="{00000000-0005-0000-0000-00004A220000}"/>
    <cellStyle name="Normal 2 4 2 2 2 4 2 2 2" xfId="44231" xr:uid="{00000000-0005-0000-0000-00004B220000}"/>
    <cellStyle name="Normal 2 4 2 2 2 4 2 2 3" xfId="28998" xr:uid="{00000000-0005-0000-0000-00004C220000}"/>
    <cellStyle name="Normal 2 4 2 2 2 4 2 3" xfId="8880" xr:uid="{00000000-0005-0000-0000-00004D220000}"/>
    <cellStyle name="Normal 2 4 2 2 2 4 2 3 2" xfId="39214" xr:uid="{00000000-0005-0000-0000-00004E220000}"/>
    <cellStyle name="Normal 2 4 2 2 2 4 2 3 3" xfId="23981" xr:uid="{00000000-0005-0000-0000-00004F220000}"/>
    <cellStyle name="Normal 2 4 2 2 2 4 2 4" xfId="34201" xr:uid="{00000000-0005-0000-0000-000050220000}"/>
    <cellStyle name="Normal 2 4 2 2 2 4 2 5" xfId="18968" xr:uid="{00000000-0005-0000-0000-000051220000}"/>
    <cellStyle name="Normal 2 4 2 2 2 4 3" xfId="5519" xr:uid="{00000000-0005-0000-0000-000052220000}"/>
    <cellStyle name="Normal 2 4 2 2 2 4 3 2" xfId="15571" xr:uid="{00000000-0005-0000-0000-000053220000}"/>
    <cellStyle name="Normal 2 4 2 2 2 4 3 2 2" xfId="45902" xr:uid="{00000000-0005-0000-0000-000054220000}"/>
    <cellStyle name="Normal 2 4 2 2 2 4 3 2 3" xfId="30669" xr:uid="{00000000-0005-0000-0000-000055220000}"/>
    <cellStyle name="Normal 2 4 2 2 2 4 3 3" xfId="10551" xr:uid="{00000000-0005-0000-0000-000056220000}"/>
    <cellStyle name="Normal 2 4 2 2 2 4 3 3 2" xfId="40885" xr:uid="{00000000-0005-0000-0000-000057220000}"/>
    <cellStyle name="Normal 2 4 2 2 2 4 3 3 3" xfId="25652" xr:uid="{00000000-0005-0000-0000-000058220000}"/>
    <cellStyle name="Normal 2 4 2 2 2 4 3 4" xfId="35872" xr:uid="{00000000-0005-0000-0000-000059220000}"/>
    <cellStyle name="Normal 2 4 2 2 2 4 3 5" xfId="20639" xr:uid="{00000000-0005-0000-0000-00005A220000}"/>
    <cellStyle name="Normal 2 4 2 2 2 4 4" xfId="12229" xr:uid="{00000000-0005-0000-0000-00005B220000}"/>
    <cellStyle name="Normal 2 4 2 2 2 4 4 2" xfId="42560" xr:uid="{00000000-0005-0000-0000-00005C220000}"/>
    <cellStyle name="Normal 2 4 2 2 2 4 4 3" xfId="27327" xr:uid="{00000000-0005-0000-0000-00005D220000}"/>
    <cellStyle name="Normal 2 4 2 2 2 4 5" xfId="7208" xr:uid="{00000000-0005-0000-0000-00005E220000}"/>
    <cellStyle name="Normal 2 4 2 2 2 4 5 2" xfId="37543" xr:uid="{00000000-0005-0000-0000-00005F220000}"/>
    <cellStyle name="Normal 2 4 2 2 2 4 5 3" xfId="22310" xr:uid="{00000000-0005-0000-0000-000060220000}"/>
    <cellStyle name="Normal 2 4 2 2 2 4 6" xfId="32531" xr:uid="{00000000-0005-0000-0000-000061220000}"/>
    <cellStyle name="Normal 2 4 2 2 2 4 7" xfId="17297" xr:uid="{00000000-0005-0000-0000-000062220000}"/>
    <cellStyle name="Normal 2 4 2 2 2 5" xfId="2990" xr:uid="{00000000-0005-0000-0000-000063220000}"/>
    <cellStyle name="Normal 2 4 2 2 2 5 2" xfId="13064" xr:uid="{00000000-0005-0000-0000-000064220000}"/>
    <cellStyle name="Normal 2 4 2 2 2 5 2 2" xfId="43395" xr:uid="{00000000-0005-0000-0000-000065220000}"/>
    <cellStyle name="Normal 2 4 2 2 2 5 2 3" xfId="28162" xr:uid="{00000000-0005-0000-0000-000066220000}"/>
    <cellStyle name="Normal 2 4 2 2 2 5 3" xfId="8044" xr:uid="{00000000-0005-0000-0000-000067220000}"/>
    <cellStyle name="Normal 2 4 2 2 2 5 3 2" xfId="38378" xr:uid="{00000000-0005-0000-0000-000068220000}"/>
    <cellStyle name="Normal 2 4 2 2 2 5 3 3" xfId="23145" xr:uid="{00000000-0005-0000-0000-000069220000}"/>
    <cellStyle name="Normal 2 4 2 2 2 5 4" xfId="33365" xr:uid="{00000000-0005-0000-0000-00006A220000}"/>
    <cellStyle name="Normal 2 4 2 2 2 5 5" xfId="18132" xr:uid="{00000000-0005-0000-0000-00006B220000}"/>
    <cellStyle name="Normal 2 4 2 2 2 6" xfId="4683" xr:uid="{00000000-0005-0000-0000-00006C220000}"/>
    <cellStyle name="Normal 2 4 2 2 2 6 2" xfId="14735" xr:uid="{00000000-0005-0000-0000-00006D220000}"/>
    <cellStyle name="Normal 2 4 2 2 2 6 2 2" xfId="45066" xr:uid="{00000000-0005-0000-0000-00006E220000}"/>
    <cellStyle name="Normal 2 4 2 2 2 6 2 3" xfId="29833" xr:uid="{00000000-0005-0000-0000-00006F220000}"/>
    <cellStyle name="Normal 2 4 2 2 2 6 3" xfId="9715" xr:uid="{00000000-0005-0000-0000-000070220000}"/>
    <cellStyle name="Normal 2 4 2 2 2 6 3 2" xfId="40049" xr:uid="{00000000-0005-0000-0000-000071220000}"/>
    <cellStyle name="Normal 2 4 2 2 2 6 3 3" xfId="24816" xr:uid="{00000000-0005-0000-0000-000072220000}"/>
    <cellStyle name="Normal 2 4 2 2 2 6 4" xfId="35036" xr:uid="{00000000-0005-0000-0000-000073220000}"/>
    <cellStyle name="Normal 2 4 2 2 2 6 5" xfId="19803" xr:uid="{00000000-0005-0000-0000-000074220000}"/>
    <cellStyle name="Normal 2 4 2 2 2 7" xfId="11393" xr:uid="{00000000-0005-0000-0000-000075220000}"/>
    <cellStyle name="Normal 2 4 2 2 2 7 2" xfId="41724" xr:uid="{00000000-0005-0000-0000-000076220000}"/>
    <cellStyle name="Normal 2 4 2 2 2 7 3" xfId="26491" xr:uid="{00000000-0005-0000-0000-000077220000}"/>
    <cellStyle name="Normal 2 4 2 2 2 8" xfId="6372" xr:uid="{00000000-0005-0000-0000-000078220000}"/>
    <cellStyle name="Normal 2 4 2 2 2 8 2" xfId="36707" xr:uid="{00000000-0005-0000-0000-000079220000}"/>
    <cellStyle name="Normal 2 4 2 2 2 8 3" xfId="21474" xr:uid="{00000000-0005-0000-0000-00007A220000}"/>
    <cellStyle name="Normal 2 4 2 2 2 9" xfId="31695" xr:uid="{00000000-0005-0000-0000-00007B220000}"/>
    <cellStyle name="Normal 2 4 2 2 3" xfId="1399" xr:uid="{00000000-0005-0000-0000-00007C220000}"/>
    <cellStyle name="Normal 2 4 2 2 3 2" xfId="1820" xr:uid="{00000000-0005-0000-0000-00007D220000}"/>
    <cellStyle name="Normal 2 4 2 2 3 2 2" xfId="2659" xr:uid="{00000000-0005-0000-0000-00007E220000}"/>
    <cellStyle name="Normal 2 4 2 2 3 2 2 2" xfId="4349" xr:uid="{00000000-0005-0000-0000-00007F220000}"/>
    <cellStyle name="Normal 2 4 2 2 3 2 2 2 2" xfId="14422" xr:uid="{00000000-0005-0000-0000-000080220000}"/>
    <cellStyle name="Normal 2 4 2 2 3 2 2 2 2 2" xfId="44753" xr:uid="{00000000-0005-0000-0000-000081220000}"/>
    <cellStyle name="Normal 2 4 2 2 3 2 2 2 2 3" xfId="29520" xr:uid="{00000000-0005-0000-0000-000082220000}"/>
    <cellStyle name="Normal 2 4 2 2 3 2 2 2 3" xfId="9402" xr:uid="{00000000-0005-0000-0000-000083220000}"/>
    <cellStyle name="Normal 2 4 2 2 3 2 2 2 3 2" xfId="39736" xr:uid="{00000000-0005-0000-0000-000084220000}"/>
    <cellStyle name="Normal 2 4 2 2 3 2 2 2 3 3" xfId="24503" xr:uid="{00000000-0005-0000-0000-000085220000}"/>
    <cellStyle name="Normal 2 4 2 2 3 2 2 2 4" xfId="34723" xr:uid="{00000000-0005-0000-0000-000086220000}"/>
    <cellStyle name="Normal 2 4 2 2 3 2 2 2 5" xfId="19490" xr:uid="{00000000-0005-0000-0000-000087220000}"/>
    <cellStyle name="Normal 2 4 2 2 3 2 2 3" xfId="6041" xr:uid="{00000000-0005-0000-0000-000088220000}"/>
    <cellStyle name="Normal 2 4 2 2 3 2 2 3 2" xfId="16093" xr:uid="{00000000-0005-0000-0000-000089220000}"/>
    <cellStyle name="Normal 2 4 2 2 3 2 2 3 2 2" xfId="46424" xr:uid="{00000000-0005-0000-0000-00008A220000}"/>
    <cellStyle name="Normal 2 4 2 2 3 2 2 3 2 3" xfId="31191" xr:uid="{00000000-0005-0000-0000-00008B220000}"/>
    <cellStyle name="Normal 2 4 2 2 3 2 2 3 3" xfId="11073" xr:uid="{00000000-0005-0000-0000-00008C220000}"/>
    <cellStyle name="Normal 2 4 2 2 3 2 2 3 3 2" xfId="41407" xr:uid="{00000000-0005-0000-0000-00008D220000}"/>
    <cellStyle name="Normal 2 4 2 2 3 2 2 3 3 3" xfId="26174" xr:uid="{00000000-0005-0000-0000-00008E220000}"/>
    <cellStyle name="Normal 2 4 2 2 3 2 2 3 4" xfId="36394" xr:uid="{00000000-0005-0000-0000-00008F220000}"/>
    <cellStyle name="Normal 2 4 2 2 3 2 2 3 5" xfId="21161" xr:uid="{00000000-0005-0000-0000-000090220000}"/>
    <cellStyle name="Normal 2 4 2 2 3 2 2 4" xfId="12751" xr:uid="{00000000-0005-0000-0000-000091220000}"/>
    <cellStyle name="Normal 2 4 2 2 3 2 2 4 2" xfId="43082" xr:uid="{00000000-0005-0000-0000-000092220000}"/>
    <cellStyle name="Normal 2 4 2 2 3 2 2 4 3" xfId="27849" xr:uid="{00000000-0005-0000-0000-000093220000}"/>
    <cellStyle name="Normal 2 4 2 2 3 2 2 5" xfId="7730" xr:uid="{00000000-0005-0000-0000-000094220000}"/>
    <cellStyle name="Normal 2 4 2 2 3 2 2 5 2" xfId="38065" xr:uid="{00000000-0005-0000-0000-000095220000}"/>
    <cellStyle name="Normal 2 4 2 2 3 2 2 5 3" xfId="22832" xr:uid="{00000000-0005-0000-0000-000096220000}"/>
    <cellStyle name="Normal 2 4 2 2 3 2 2 6" xfId="33053" xr:uid="{00000000-0005-0000-0000-000097220000}"/>
    <cellStyle name="Normal 2 4 2 2 3 2 2 7" xfId="17819" xr:uid="{00000000-0005-0000-0000-000098220000}"/>
    <cellStyle name="Normal 2 4 2 2 3 2 3" xfId="3512" xr:uid="{00000000-0005-0000-0000-000099220000}"/>
    <cellStyle name="Normal 2 4 2 2 3 2 3 2" xfId="13586" xr:uid="{00000000-0005-0000-0000-00009A220000}"/>
    <cellStyle name="Normal 2 4 2 2 3 2 3 2 2" xfId="43917" xr:uid="{00000000-0005-0000-0000-00009B220000}"/>
    <cellStyle name="Normal 2 4 2 2 3 2 3 2 3" xfId="28684" xr:uid="{00000000-0005-0000-0000-00009C220000}"/>
    <cellStyle name="Normal 2 4 2 2 3 2 3 3" xfId="8566" xr:uid="{00000000-0005-0000-0000-00009D220000}"/>
    <cellStyle name="Normal 2 4 2 2 3 2 3 3 2" xfId="38900" xr:uid="{00000000-0005-0000-0000-00009E220000}"/>
    <cellStyle name="Normal 2 4 2 2 3 2 3 3 3" xfId="23667" xr:uid="{00000000-0005-0000-0000-00009F220000}"/>
    <cellStyle name="Normal 2 4 2 2 3 2 3 4" xfId="33887" xr:uid="{00000000-0005-0000-0000-0000A0220000}"/>
    <cellStyle name="Normal 2 4 2 2 3 2 3 5" xfId="18654" xr:uid="{00000000-0005-0000-0000-0000A1220000}"/>
    <cellStyle name="Normal 2 4 2 2 3 2 4" xfId="5205" xr:uid="{00000000-0005-0000-0000-0000A2220000}"/>
    <cellStyle name="Normal 2 4 2 2 3 2 4 2" xfId="15257" xr:uid="{00000000-0005-0000-0000-0000A3220000}"/>
    <cellStyle name="Normal 2 4 2 2 3 2 4 2 2" xfId="45588" xr:uid="{00000000-0005-0000-0000-0000A4220000}"/>
    <cellStyle name="Normal 2 4 2 2 3 2 4 2 3" xfId="30355" xr:uid="{00000000-0005-0000-0000-0000A5220000}"/>
    <cellStyle name="Normal 2 4 2 2 3 2 4 3" xfId="10237" xr:uid="{00000000-0005-0000-0000-0000A6220000}"/>
    <cellStyle name="Normal 2 4 2 2 3 2 4 3 2" xfId="40571" xr:uid="{00000000-0005-0000-0000-0000A7220000}"/>
    <cellStyle name="Normal 2 4 2 2 3 2 4 3 3" xfId="25338" xr:uid="{00000000-0005-0000-0000-0000A8220000}"/>
    <cellStyle name="Normal 2 4 2 2 3 2 4 4" xfId="35558" xr:uid="{00000000-0005-0000-0000-0000A9220000}"/>
    <cellStyle name="Normal 2 4 2 2 3 2 4 5" xfId="20325" xr:uid="{00000000-0005-0000-0000-0000AA220000}"/>
    <cellStyle name="Normal 2 4 2 2 3 2 5" xfId="11915" xr:uid="{00000000-0005-0000-0000-0000AB220000}"/>
    <cellStyle name="Normal 2 4 2 2 3 2 5 2" xfId="42246" xr:uid="{00000000-0005-0000-0000-0000AC220000}"/>
    <cellStyle name="Normal 2 4 2 2 3 2 5 3" xfId="27013" xr:uid="{00000000-0005-0000-0000-0000AD220000}"/>
    <cellStyle name="Normal 2 4 2 2 3 2 6" xfId="6894" xr:uid="{00000000-0005-0000-0000-0000AE220000}"/>
    <cellStyle name="Normal 2 4 2 2 3 2 6 2" xfId="37229" xr:uid="{00000000-0005-0000-0000-0000AF220000}"/>
    <cellStyle name="Normal 2 4 2 2 3 2 6 3" xfId="21996" xr:uid="{00000000-0005-0000-0000-0000B0220000}"/>
    <cellStyle name="Normal 2 4 2 2 3 2 7" xfId="32217" xr:uid="{00000000-0005-0000-0000-0000B1220000}"/>
    <cellStyle name="Normal 2 4 2 2 3 2 8" xfId="16983" xr:uid="{00000000-0005-0000-0000-0000B2220000}"/>
    <cellStyle name="Normal 2 4 2 2 3 3" xfId="2241" xr:uid="{00000000-0005-0000-0000-0000B3220000}"/>
    <cellStyle name="Normal 2 4 2 2 3 3 2" xfId="3931" xr:uid="{00000000-0005-0000-0000-0000B4220000}"/>
    <cellStyle name="Normal 2 4 2 2 3 3 2 2" xfId="14004" xr:uid="{00000000-0005-0000-0000-0000B5220000}"/>
    <cellStyle name="Normal 2 4 2 2 3 3 2 2 2" xfId="44335" xr:uid="{00000000-0005-0000-0000-0000B6220000}"/>
    <cellStyle name="Normal 2 4 2 2 3 3 2 2 3" xfId="29102" xr:uid="{00000000-0005-0000-0000-0000B7220000}"/>
    <cellStyle name="Normal 2 4 2 2 3 3 2 3" xfId="8984" xr:uid="{00000000-0005-0000-0000-0000B8220000}"/>
    <cellStyle name="Normal 2 4 2 2 3 3 2 3 2" xfId="39318" xr:uid="{00000000-0005-0000-0000-0000B9220000}"/>
    <cellStyle name="Normal 2 4 2 2 3 3 2 3 3" xfId="24085" xr:uid="{00000000-0005-0000-0000-0000BA220000}"/>
    <cellStyle name="Normal 2 4 2 2 3 3 2 4" xfId="34305" xr:uid="{00000000-0005-0000-0000-0000BB220000}"/>
    <cellStyle name="Normal 2 4 2 2 3 3 2 5" xfId="19072" xr:uid="{00000000-0005-0000-0000-0000BC220000}"/>
    <cellStyle name="Normal 2 4 2 2 3 3 3" xfId="5623" xr:uid="{00000000-0005-0000-0000-0000BD220000}"/>
    <cellStyle name="Normal 2 4 2 2 3 3 3 2" xfId="15675" xr:uid="{00000000-0005-0000-0000-0000BE220000}"/>
    <cellStyle name="Normal 2 4 2 2 3 3 3 2 2" xfId="46006" xr:uid="{00000000-0005-0000-0000-0000BF220000}"/>
    <cellStyle name="Normal 2 4 2 2 3 3 3 2 3" xfId="30773" xr:uid="{00000000-0005-0000-0000-0000C0220000}"/>
    <cellStyle name="Normal 2 4 2 2 3 3 3 3" xfId="10655" xr:uid="{00000000-0005-0000-0000-0000C1220000}"/>
    <cellStyle name="Normal 2 4 2 2 3 3 3 3 2" xfId="40989" xr:uid="{00000000-0005-0000-0000-0000C2220000}"/>
    <cellStyle name="Normal 2 4 2 2 3 3 3 3 3" xfId="25756" xr:uid="{00000000-0005-0000-0000-0000C3220000}"/>
    <cellStyle name="Normal 2 4 2 2 3 3 3 4" xfId="35976" xr:uid="{00000000-0005-0000-0000-0000C4220000}"/>
    <cellStyle name="Normal 2 4 2 2 3 3 3 5" xfId="20743" xr:uid="{00000000-0005-0000-0000-0000C5220000}"/>
    <cellStyle name="Normal 2 4 2 2 3 3 4" xfId="12333" xr:uid="{00000000-0005-0000-0000-0000C6220000}"/>
    <cellStyle name="Normal 2 4 2 2 3 3 4 2" xfId="42664" xr:uid="{00000000-0005-0000-0000-0000C7220000}"/>
    <cellStyle name="Normal 2 4 2 2 3 3 4 3" xfId="27431" xr:uid="{00000000-0005-0000-0000-0000C8220000}"/>
    <cellStyle name="Normal 2 4 2 2 3 3 5" xfId="7312" xr:uid="{00000000-0005-0000-0000-0000C9220000}"/>
    <cellStyle name="Normal 2 4 2 2 3 3 5 2" xfId="37647" xr:uid="{00000000-0005-0000-0000-0000CA220000}"/>
    <cellStyle name="Normal 2 4 2 2 3 3 5 3" xfId="22414" xr:uid="{00000000-0005-0000-0000-0000CB220000}"/>
    <cellStyle name="Normal 2 4 2 2 3 3 6" xfId="32635" xr:uid="{00000000-0005-0000-0000-0000CC220000}"/>
    <cellStyle name="Normal 2 4 2 2 3 3 7" xfId="17401" xr:uid="{00000000-0005-0000-0000-0000CD220000}"/>
    <cellStyle name="Normal 2 4 2 2 3 4" xfId="3094" xr:uid="{00000000-0005-0000-0000-0000CE220000}"/>
    <cellStyle name="Normal 2 4 2 2 3 4 2" xfId="13168" xr:uid="{00000000-0005-0000-0000-0000CF220000}"/>
    <cellStyle name="Normal 2 4 2 2 3 4 2 2" xfId="43499" xr:uid="{00000000-0005-0000-0000-0000D0220000}"/>
    <cellStyle name="Normal 2 4 2 2 3 4 2 3" xfId="28266" xr:uid="{00000000-0005-0000-0000-0000D1220000}"/>
    <cellStyle name="Normal 2 4 2 2 3 4 3" xfId="8148" xr:uid="{00000000-0005-0000-0000-0000D2220000}"/>
    <cellStyle name="Normal 2 4 2 2 3 4 3 2" xfId="38482" xr:uid="{00000000-0005-0000-0000-0000D3220000}"/>
    <cellStyle name="Normal 2 4 2 2 3 4 3 3" xfId="23249" xr:uid="{00000000-0005-0000-0000-0000D4220000}"/>
    <cellStyle name="Normal 2 4 2 2 3 4 4" xfId="33469" xr:uid="{00000000-0005-0000-0000-0000D5220000}"/>
    <cellStyle name="Normal 2 4 2 2 3 4 5" xfId="18236" xr:uid="{00000000-0005-0000-0000-0000D6220000}"/>
    <cellStyle name="Normal 2 4 2 2 3 5" xfId="4787" xr:uid="{00000000-0005-0000-0000-0000D7220000}"/>
    <cellStyle name="Normal 2 4 2 2 3 5 2" xfId="14839" xr:uid="{00000000-0005-0000-0000-0000D8220000}"/>
    <cellStyle name="Normal 2 4 2 2 3 5 2 2" xfId="45170" xr:uid="{00000000-0005-0000-0000-0000D9220000}"/>
    <cellStyle name="Normal 2 4 2 2 3 5 2 3" xfId="29937" xr:uid="{00000000-0005-0000-0000-0000DA220000}"/>
    <cellStyle name="Normal 2 4 2 2 3 5 3" xfId="9819" xr:uid="{00000000-0005-0000-0000-0000DB220000}"/>
    <cellStyle name="Normal 2 4 2 2 3 5 3 2" xfId="40153" xr:uid="{00000000-0005-0000-0000-0000DC220000}"/>
    <cellStyle name="Normal 2 4 2 2 3 5 3 3" xfId="24920" xr:uid="{00000000-0005-0000-0000-0000DD220000}"/>
    <cellStyle name="Normal 2 4 2 2 3 5 4" xfId="35140" xr:uid="{00000000-0005-0000-0000-0000DE220000}"/>
    <cellStyle name="Normal 2 4 2 2 3 5 5" xfId="19907" xr:uid="{00000000-0005-0000-0000-0000DF220000}"/>
    <cellStyle name="Normal 2 4 2 2 3 6" xfId="11497" xr:uid="{00000000-0005-0000-0000-0000E0220000}"/>
    <cellStyle name="Normal 2 4 2 2 3 6 2" xfId="41828" xr:uid="{00000000-0005-0000-0000-0000E1220000}"/>
    <cellStyle name="Normal 2 4 2 2 3 6 3" xfId="26595" xr:uid="{00000000-0005-0000-0000-0000E2220000}"/>
    <cellStyle name="Normal 2 4 2 2 3 7" xfId="6476" xr:uid="{00000000-0005-0000-0000-0000E3220000}"/>
    <cellStyle name="Normal 2 4 2 2 3 7 2" xfId="36811" xr:uid="{00000000-0005-0000-0000-0000E4220000}"/>
    <cellStyle name="Normal 2 4 2 2 3 7 3" xfId="21578" xr:uid="{00000000-0005-0000-0000-0000E5220000}"/>
    <cellStyle name="Normal 2 4 2 2 3 8" xfId="31799" xr:uid="{00000000-0005-0000-0000-0000E6220000}"/>
    <cellStyle name="Normal 2 4 2 2 3 9" xfId="16565" xr:uid="{00000000-0005-0000-0000-0000E7220000}"/>
    <cellStyle name="Normal 2 4 2 2 4" xfId="1612" xr:uid="{00000000-0005-0000-0000-0000E8220000}"/>
    <cellStyle name="Normal 2 4 2 2 4 2" xfId="2451" xr:uid="{00000000-0005-0000-0000-0000E9220000}"/>
    <cellStyle name="Normal 2 4 2 2 4 2 2" xfId="4141" xr:uid="{00000000-0005-0000-0000-0000EA220000}"/>
    <cellStyle name="Normal 2 4 2 2 4 2 2 2" xfId="14214" xr:uid="{00000000-0005-0000-0000-0000EB220000}"/>
    <cellStyle name="Normal 2 4 2 2 4 2 2 2 2" xfId="44545" xr:uid="{00000000-0005-0000-0000-0000EC220000}"/>
    <cellStyle name="Normal 2 4 2 2 4 2 2 2 3" xfId="29312" xr:uid="{00000000-0005-0000-0000-0000ED220000}"/>
    <cellStyle name="Normal 2 4 2 2 4 2 2 3" xfId="9194" xr:uid="{00000000-0005-0000-0000-0000EE220000}"/>
    <cellStyle name="Normal 2 4 2 2 4 2 2 3 2" xfId="39528" xr:uid="{00000000-0005-0000-0000-0000EF220000}"/>
    <cellStyle name="Normal 2 4 2 2 4 2 2 3 3" xfId="24295" xr:uid="{00000000-0005-0000-0000-0000F0220000}"/>
    <cellStyle name="Normal 2 4 2 2 4 2 2 4" xfId="34515" xr:uid="{00000000-0005-0000-0000-0000F1220000}"/>
    <cellStyle name="Normal 2 4 2 2 4 2 2 5" xfId="19282" xr:uid="{00000000-0005-0000-0000-0000F2220000}"/>
    <cellStyle name="Normal 2 4 2 2 4 2 3" xfId="5833" xr:uid="{00000000-0005-0000-0000-0000F3220000}"/>
    <cellStyle name="Normal 2 4 2 2 4 2 3 2" xfId="15885" xr:uid="{00000000-0005-0000-0000-0000F4220000}"/>
    <cellStyle name="Normal 2 4 2 2 4 2 3 2 2" xfId="46216" xr:uid="{00000000-0005-0000-0000-0000F5220000}"/>
    <cellStyle name="Normal 2 4 2 2 4 2 3 2 3" xfId="30983" xr:uid="{00000000-0005-0000-0000-0000F6220000}"/>
    <cellStyle name="Normal 2 4 2 2 4 2 3 3" xfId="10865" xr:uid="{00000000-0005-0000-0000-0000F7220000}"/>
    <cellStyle name="Normal 2 4 2 2 4 2 3 3 2" xfId="41199" xr:uid="{00000000-0005-0000-0000-0000F8220000}"/>
    <cellStyle name="Normal 2 4 2 2 4 2 3 3 3" xfId="25966" xr:uid="{00000000-0005-0000-0000-0000F9220000}"/>
    <cellStyle name="Normal 2 4 2 2 4 2 3 4" xfId="36186" xr:uid="{00000000-0005-0000-0000-0000FA220000}"/>
    <cellStyle name="Normal 2 4 2 2 4 2 3 5" xfId="20953" xr:uid="{00000000-0005-0000-0000-0000FB220000}"/>
    <cellStyle name="Normal 2 4 2 2 4 2 4" xfId="12543" xr:uid="{00000000-0005-0000-0000-0000FC220000}"/>
    <cellStyle name="Normal 2 4 2 2 4 2 4 2" xfId="42874" xr:uid="{00000000-0005-0000-0000-0000FD220000}"/>
    <cellStyle name="Normal 2 4 2 2 4 2 4 3" xfId="27641" xr:uid="{00000000-0005-0000-0000-0000FE220000}"/>
    <cellStyle name="Normal 2 4 2 2 4 2 5" xfId="7522" xr:uid="{00000000-0005-0000-0000-0000FF220000}"/>
    <cellStyle name="Normal 2 4 2 2 4 2 5 2" xfId="37857" xr:uid="{00000000-0005-0000-0000-000000230000}"/>
    <cellStyle name="Normal 2 4 2 2 4 2 5 3" xfId="22624" xr:uid="{00000000-0005-0000-0000-000001230000}"/>
    <cellStyle name="Normal 2 4 2 2 4 2 6" xfId="32845" xr:uid="{00000000-0005-0000-0000-000002230000}"/>
    <cellStyle name="Normal 2 4 2 2 4 2 7" xfId="17611" xr:uid="{00000000-0005-0000-0000-000003230000}"/>
    <cellStyle name="Normal 2 4 2 2 4 3" xfId="3304" xr:uid="{00000000-0005-0000-0000-000004230000}"/>
    <cellStyle name="Normal 2 4 2 2 4 3 2" xfId="13378" xr:uid="{00000000-0005-0000-0000-000005230000}"/>
    <cellStyle name="Normal 2 4 2 2 4 3 2 2" xfId="43709" xr:uid="{00000000-0005-0000-0000-000006230000}"/>
    <cellStyle name="Normal 2 4 2 2 4 3 2 3" xfId="28476" xr:uid="{00000000-0005-0000-0000-000007230000}"/>
    <cellStyle name="Normal 2 4 2 2 4 3 3" xfId="8358" xr:uid="{00000000-0005-0000-0000-000008230000}"/>
    <cellStyle name="Normal 2 4 2 2 4 3 3 2" xfId="38692" xr:uid="{00000000-0005-0000-0000-000009230000}"/>
    <cellStyle name="Normal 2 4 2 2 4 3 3 3" xfId="23459" xr:uid="{00000000-0005-0000-0000-00000A230000}"/>
    <cellStyle name="Normal 2 4 2 2 4 3 4" xfId="33679" xr:uid="{00000000-0005-0000-0000-00000B230000}"/>
    <cellStyle name="Normal 2 4 2 2 4 3 5" xfId="18446" xr:uid="{00000000-0005-0000-0000-00000C230000}"/>
    <cellStyle name="Normal 2 4 2 2 4 4" xfId="4997" xr:uid="{00000000-0005-0000-0000-00000D230000}"/>
    <cellStyle name="Normal 2 4 2 2 4 4 2" xfId="15049" xr:uid="{00000000-0005-0000-0000-00000E230000}"/>
    <cellStyle name="Normal 2 4 2 2 4 4 2 2" xfId="45380" xr:uid="{00000000-0005-0000-0000-00000F230000}"/>
    <cellStyle name="Normal 2 4 2 2 4 4 2 3" xfId="30147" xr:uid="{00000000-0005-0000-0000-000010230000}"/>
    <cellStyle name="Normal 2 4 2 2 4 4 3" xfId="10029" xr:uid="{00000000-0005-0000-0000-000011230000}"/>
    <cellStyle name="Normal 2 4 2 2 4 4 3 2" xfId="40363" xr:uid="{00000000-0005-0000-0000-000012230000}"/>
    <cellStyle name="Normal 2 4 2 2 4 4 3 3" xfId="25130" xr:uid="{00000000-0005-0000-0000-000013230000}"/>
    <cellStyle name="Normal 2 4 2 2 4 4 4" xfId="35350" xr:uid="{00000000-0005-0000-0000-000014230000}"/>
    <cellStyle name="Normal 2 4 2 2 4 4 5" xfId="20117" xr:uid="{00000000-0005-0000-0000-000015230000}"/>
    <cellStyle name="Normal 2 4 2 2 4 5" xfId="11707" xr:uid="{00000000-0005-0000-0000-000016230000}"/>
    <cellStyle name="Normal 2 4 2 2 4 5 2" xfId="42038" xr:uid="{00000000-0005-0000-0000-000017230000}"/>
    <cellStyle name="Normal 2 4 2 2 4 5 3" xfId="26805" xr:uid="{00000000-0005-0000-0000-000018230000}"/>
    <cellStyle name="Normal 2 4 2 2 4 6" xfId="6686" xr:uid="{00000000-0005-0000-0000-000019230000}"/>
    <cellStyle name="Normal 2 4 2 2 4 6 2" xfId="37021" xr:uid="{00000000-0005-0000-0000-00001A230000}"/>
    <cellStyle name="Normal 2 4 2 2 4 6 3" xfId="21788" xr:uid="{00000000-0005-0000-0000-00001B230000}"/>
    <cellStyle name="Normal 2 4 2 2 4 7" xfId="32009" xr:uid="{00000000-0005-0000-0000-00001C230000}"/>
    <cellStyle name="Normal 2 4 2 2 4 8" xfId="16775" xr:uid="{00000000-0005-0000-0000-00001D230000}"/>
    <cellStyle name="Normal 2 4 2 2 5" xfId="2033" xr:uid="{00000000-0005-0000-0000-00001E230000}"/>
    <cellStyle name="Normal 2 4 2 2 5 2" xfId="3723" xr:uid="{00000000-0005-0000-0000-00001F230000}"/>
    <cellStyle name="Normal 2 4 2 2 5 2 2" xfId="13796" xr:uid="{00000000-0005-0000-0000-000020230000}"/>
    <cellStyle name="Normal 2 4 2 2 5 2 2 2" xfId="44127" xr:uid="{00000000-0005-0000-0000-000021230000}"/>
    <cellStyle name="Normal 2 4 2 2 5 2 2 3" xfId="28894" xr:uid="{00000000-0005-0000-0000-000022230000}"/>
    <cellStyle name="Normal 2 4 2 2 5 2 3" xfId="8776" xr:uid="{00000000-0005-0000-0000-000023230000}"/>
    <cellStyle name="Normal 2 4 2 2 5 2 3 2" xfId="39110" xr:uid="{00000000-0005-0000-0000-000024230000}"/>
    <cellStyle name="Normal 2 4 2 2 5 2 3 3" xfId="23877" xr:uid="{00000000-0005-0000-0000-000025230000}"/>
    <cellStyle name="Normal 2 4 2 2 5 2 4" xfId="34097" xr:uid="{00000000-0005-0000-0000-000026230000}"/>
    <cellStyle name="Normal 2 4 2 2 5 2 5" xfId="18864" xr:uid="{00000000-0005-0000-0000-000027230000}"/>
    <cellStyle name="Normal 2 4 2 2 5 3" xfId="5415" xr:uid="{00000000-0005-0000-0000-000028230000}"/>
    <cellStyle name="Normal 2 4 2 2 5 3 2" xfId="15467" xr:uid="{00000000-0005-0000-0000-000029230000}"/>
    <cellStyle name="Normal 2 4 2 2 5 3 2 2" xfId="45798" xr:uid="{00000000-0005-0000-0000-00002A230000}"/>
    <cellStyle name="Normal 2 4 2 2 5 3 2 3" xfId="30565" xr:uid="{00000000-0005-0000-0000-00002B230000}"/>
    <cellStyle name="Normal 2 4 2 2 5 3 3" xfId="10447" xr:uid="{00000000-0005-0000-0000-00002C230000}"/>
    <cellStyle name="Normal 2 4 2 2 5 3 3 2" xfId="40781" xr:uid="{00000000-0005-0000-0000-00002D230000}"/>
    <cellStyle name="Normal 2 4 2 2 5 3 3 3" xfId="25548" xr:uid="{00000000-0005-0000-0000-00002E230000}"/>
    <cellStyle name="Normal 2 4 2 2 5 3 4" xfId="35768" xr:uid="{00000000-0005-0000-0000-00002F230000}"/>
    <cellStyle name="Normal 2 4 2 2 5 3 5" xfId="20535" xr:uid="{00000000-0005-0000-0000-000030230000}"/>
    <cellStyle name="Normal 2 4 2 2 5 4" xfId="12125" xr:uid="{00000000-0005-0000-0000-000031230000}"/>
    <cellStyle name="Normal 2 4 2 2 5 4 2" xfId="42456" xr:uid="{00000000-0005-0000-0000-000032230000}"/>
    <cellStyle name="Normal 2 4 2 2 5 4 3" xfId="27223" xr:uid="{00000000-0005-0000-0000-000033230000}"/>
    <cellStyle name="Normal 2 4 2 2 5 5" xfId="7104" xr:uid="{00000000-0005-0000-0000-000034230000}"/>
    <cellStyle name="Normal 2 4 2 2 5 5 2" xfId="37439" xr:uid="{00000000-0005-0000-0000-000035230000}"/>
    <cellStyle name="Normal 2 4 2 2 5 5 3" xfId="22206" xr:uid="{00000000-0005-0000-0000-000036230000}"/>
    <cellStyle name="Normal 2 4 2 2 5 6" xfId="32427" xr:uid="{00000000-0005-0000-0000-000037230000}"/>
    <cellStyle name="Normal 2 4 2 2 5 7" xfId="17193" xr:uid="{00000000-0005-0000-0000-000038230000}"/>
    <cellStyle name="Normal 2 4 2 2 6" xfId="2886" xr:uid="{00000000-0005-0000-0000-000039230000}"/>
    <cellStyle name="Normal 2 4 2 2 6 2" xfId="12960" xr:uid="{00000000-0005-0000-0000-00003A230000}"/>
    <cellStyle name="Normal 2 4 2 2 6 2 2" xfId="43291" xr:uid="{00000000-0005-0000-0000-00003B230000}"/>
    <cellStyle name="Normal 2 4 2 2 6 2 3" xfId="28058" xr:uid="{00000000-0005-0000-0000-00003C230000}"/>
    <cellStyle name="Normal 2 4 2 2 6 3" xfId="7940" xr:uid="{00000000-0005-0000-0000-00003D230000}"/>
    <cellStyle name="Normal 2 4 2 2 6 3 2" xfId="38274" xr:uid="{00000000-0005-0000-0000-00003E230000}"/>
    <cellStyle name="Normal 2 4 2 2 6 3 3" xfId="23041" xr:uid="{00000000-0005-0000-0000-00003F230000}"/>
    <cellStyle name="Normal 2 4 2 2 6 4" xfId="33261" xr:uid="{00000000-0005-0000-0000-000040230000}"/>
    <cellStyle name="Normal 2 4 2 2 6 5" xfId="18028" xr:uid="{00000000-0005-0000-0000-000041230000}"/>
    <cellStyle name="Normal 2 4 2 2 7" xfId="4579" xr:uid="{00000000-0005-0000-0000-000042230000}"/>
    <cellStyle name="Normal 2 4 2 2 7 2" xfId="14631" xr:uid="{00000000-0005-0000-0000-000043230000}"/>
    <cellStyle name="Normal 2 4 2 2 7 2 2" xfId="44962" xr:uid="{00000000-0005-0000-0000-000044230000}"/>
    <cellStyle name="Normal 2 4 2 2 7 2 3" xfId="29729" xr:uid="{00000000-0005-0000-0000-000045230000}"/>
    <cellStyle name="Normal 2 4 2 2 7 3" xfId="9611" xr:uid="{00000000-0005-0000-0000-000046230000}"/>
    <cellStyle name="Normal 2 4 2 2 7 3 2" xfId="39945" xr:uid="{00000000-0005-0000-0000-000047230000}"/>
    <cellStyle name="Normal 2 4 2 2 7 3 3" xfId="24712" xr:uid="{00000000-0005-0000-0000-000048230000}"/>
    <cellStyle name="Normal 2 4 2 2 7 4" xfId="34932" xr:uid="{00000000-0005-0000-0000-000049230000}"/>
    <cellStyle name="Normal 2 4 2 2 7 5" xfId="19699" xr:uid="{00000000-0005-0000-0000-00004A230000}"/>
    <cellStyle name="Normal 2 4 2 2 8" xfId="11289" xr:uid="{00000000-0005-0000-0000-00004B230000}"/>
    <cellStyle name="Normal 2 4 2 2 8 2" xfId="41620" xr:uid="{00000000-0005-0000-0000-00004C230000}"/>
    <cellStyle name="Normal 2 4 2 2 8 3" xfId="26387" xr:uid="{00000000-0005-0000-0000-00004D230000}"/>
    <cellStyle name="Normal 2 4 2 2 9" xfId="6268" xr:uid="{00000000-0005-0000-0000-00004E230000}"/>
    <cellStyle name="Normal 2 4 2 2 9 2" xfId="36603" xr:uid="{00000000-0005-0000-0000-00004F230000}"/>
    <cellStyle name="Normal 2 4 2 2 9 3" xfId="21370" xr:uid="{00000000-0005-0000-0000-000050230000}"/>
    <cellStyle name="Normal 2 4 2 3" xfId="1232" xr:uid="{00000000-0005-0000-0000-000051230000}"/>
    <cellStyle name="Normal 2 4 2 3 10" xfId="16409" xr:uid="{00000000-0005-0000-0000-000052230000}"/>
    <cellStyle name="Normal 2 4 2 3 2" xfId="1451" xr:uid="{00000000-0005-0000-0000-000053230000}"/>
    <cellStyle name="Normal 2 4 2 3 2 2" xfId="1872" xr:uid="{00000000-0005-0000-0000-000054230000}"/>
    <cellStyle name="Normal 2 4 2 3 2 2 2" xfId="2711" xr:uid="{00000000-0005-0000-0000-000055230000}"/>
    <cellStyle name="Normal 2 4 2 3 2 2 2 2" xfId="4401" xr:uid="{00000000-0005-0000-0000-000056230000}"/>
    <cellStyle name="Normal 2 4 2 3 2 2 2 2 2" xfId="14474" xr:uid="{00000000-0005-0000-0000-000057230000}"/>
    <cellStyle name="Normal 2 4 2 3 2 2 2 2 2 2" xfId="44805" xr:uid="{00000000-0005-0000-0000-000058230000}"/>
    <cellStyle name="Normal 2 4 2 3 2 2 2 2 2 3" xfId="29572" xr:uid="{00000000-0005-0000-0000-000059230000}"/>
    <cellStyle name="Normal 2 4 2 3 2 2 2 2 3" xfId="9454" xr:uid="{00000000-0005-0000-0000-00005A230000}"/>
    <cellStyle name="Normal 2 4 2 3 2 2 2 2 3 2" xfId="39788" xr:uid="{00000000-0005-0000-0000-00005B230000}"/>
    <cellStyle name="Normal 2 4 2 3 2 2 2 2 3 3" xfId="24555" xr:uid="{00000000-0005-0000-0000-00005C230000}"/>
    <cellStyle name="Normal 2 4 2 3 2 2 2 2 4" xfId="34775" xr:uid="{00000000-0005-0000-0000-00005D230000}"/>
    <cellStyle name="Normal 2 4 2 3 2 2 2 2 5" xfId="19542" xr:uid="{00000000-0005-0000-0000-00005E230000}"/>
    <cellStyle name="Normal 2 4 2 3 2 2 2 3" xfId="6093" xr:uid="{00000000-0005-0000-0000-00005F230000}"/>
    <cellStyle name="Normal 2 4 2 3 2 2 2 3 2" xfId="16145" xr:uid="{00000000-0005-0000-0000-000060230000}"/>
    <cellStyle name="Normal 2 4 2 3 2 2 2 3 2 2" xfId="46476" xr:uid="{00000000-0005-0000-0000-000061230000}"/>
    <cellStyle name="Normal 2 4 2 3 2 2 2 3 2 3" xfId="31243" xr:uid="{00000000-0005-0000-0000-000062230000}"/>
    <cellStyle name="Normal 2 4 2 3 2 2 2 3 3" xfId="11125" xr:uid="{00000000-0005-0000-0000-000063230000}"/>
    <cellStyle name="Normal 2 4 2 3 2 2 2 3 3 2" xfId="41459" xr:uid="{00000000-0005-0000-0000-000064230000}"/>
    <cellStyle name="Normal 2 4 2 3 2 2 2 3 3 3" xfId="26226" xr:uid="{00000000-0005-0000-0000-000065230000}"/>
    <cellStyle name="Normal 2 4 2 3 2 2 2 3 4" xfId="36446" xr:uid="{00000000-0005-0000-0000-000066230000}"/>
    <cellStyle name="Normal 2 4 2 3 2 2 2 3 5" xfId="21213" xr:uid="{00000000-0005-0000-0000-000067230000}"/>
    <cellStyle name="Normal 2 4 2 3 2 2 2 4" xfId="12803" xr:uid="{00000000-0005-0000-0000-000068230000}"/>
    <cellStyle name="Normal 2 4 2 3 2 2 2 4 2" xfId="43134" xr:uid="{00000000-0005-0000-0000-000069230000}"/>
    <cellStyle name="Normal 2 4 2 3 2 2 2 4 3" xfId="27901" xr:uid="{00000000-0005-0000-0000-00006A230000}"/>
    <cellStyle name="Normal 2 4 2 3 2 2 2 5" xfId="7782" xr:uid="{00000000-0005-0000-0000-00006B230000}"/>
    <cellStyle name="Normal 2 4 2 3 2 2 2 5 2" xfId="38117" xr:uid="{00000000-0005-0000-0000-00006C230000}"/>
    <cellStyle name="Normal 2 4 2 3 2 2 2 5 3" xfId="22884" xr:uid="{00000000-0005-0000-0000-00006D230000}"/>
    <cellStyle name="Normal 2 4 2 3 2 2 2 6" xfId="33105" xr:uid="{00000000-0005-0000-0000-00006E230000}"/>
    <cellStyle name="Normal 2 4 2 3 2 2 2 7" xfId="17871" xr:uid="{00000000-0005-0000-0000-00006F230000}"/>
    <cellStyle name="Normal 2 4 2 3 2 2 3" xfId="3564" xr:uid="{00000000-0005-0000-0000-000070230000}"/>
    <cellStyle name="Normal 2 4 2 3 2 2 3 2" xfId="13638" xr:uid="{00000000-0005-0000-0000-000071230000}"/>
    <cellStyle name="Normal 2 4 2 3 2 2 3 2 2" xfId="43969" xr:uid="{00000000-0005-0000-0000-000072230000}"/>
    <cellStyle name="Normal 2 4 2 3 2 2 3 2 3" xfId="28736" xr:uid="{00000000-0005-0000-0000-000073230000}"/>
    <cellStyle name="Normal 2 4 2 3 2 2 3 3" xfId="8618" xr:uid="{00000000-0005-0000-0000-000074230000}"/>
    <cellStyle name="Normal 2 4 2 3 2 2 3 3 2" xfId="38952" xr:uid="{00000000-0005-0000-0000-000075230000}"/>
    <cellStyle name="Normal 2 4 2 3 2 2 3 3 3" xfId="23719" xr:uid="{00000000-0005-0000-0000-000076230000}"/>
    <cellStyle name="Normal 2 4 2 3 2 2 3 4" xfId="33939" xr:uid="{00000000-0005-0000-0000-000077230000}"/>
    <cellStyle name="Normal 2 4 2 3 2 2 3 5" xfId="18706" xr:uid="{00000000-0005-0000-0000-000078230000}"/>
    <cellStyle name="Normal 2 4 2 3 2 2 4" xfId="5257" xr:uid="{00000000-0005-0000-0000-000079230000}"/>
    <cellStyle name="Normal 2 4 2 3 2 2 4 2" xfId="15309" xr:uid="{00000000-0005-0000-0000-00007A230000}"/>
    <cellStyle name="Normal 2 4 2 3 2 2 4 2 2" xfId="45640" xr:uid="{00000000-0005-0000-0000-00007B230000}"/>
    <cellStyle name="Normal 2 4 2 3 2 2 4 2 3" xfId="30407" xr:uid="{00000000-0005-0000-0000-00007C230000}"/>
    <cellStyle name="Normal 2 4 2 3 2 2 4 3" xfId="10289" xr:uid="{00000000-0005-0000-0000-00007D230000}"/>
    <cellStyle name="Normal 2 4 2 3 2 2 4 3 2" xfId="40623" xr:uid="{00000000-0005-0000-0000-00007E230000}"/>
    <cellStyle name="Normal 2 4 2 3 2 2 4 3 3" xfId="25390" xr:uid="{00000000-0005-0000-0000-00007F230000}"/>
    <cellStyle name="Normal 2 4 2 3 2 2 4 4" xfId="35610" xr:uid="{00000000-0005-0000-0000-000080230000}"/>
    <cellStyle name="Normal 2 4 2 3 2 2 4 5" xfId="20377" xr:uid="{00000000-0005-0000-0000-000081230000}"/>
    <cellStyle name="Normal 2 4 2 3 2 2 5" xfId="11967" xr:uid="{00000000-0005-0000-0000-000082230000}"/>
    <cellStyle name="Normal 2 4 2 3 2 2 5 2" xfId="42298" xr:uid="{00000000-0005-0000-0000-000083230000}"/>
    <cellStyle name="Normal 2 4 2 3 2 2 5 3" xfId="27065" xr:uid="{00000000-0005-0000-0000-000084230000}"/>
    <cellStyle name="Normal 2 4 2 3 2 2 6" xfId="6946" xr:uid="{00000000-0005-0000-0000-000085230000}"/>
    <cellStyle name="Normal 2 4 2 3 2 2 6 2" xfId="37281" xr:uid="{00000000-0005-0000-0000-000086230000}"/>
    <cellStyle name="Normal 2 4 2 3 2 2 6 3" xfId="22048" xr:uid="{00000000-0005-0000-0000-000087230000}"/>
    <cellStyle name="Normal 2 4 2 3 2 2 7" xfId="32269" xr:uid="{00000000-0005-0000-0000-000088230000}"/>
    <cellStyle name="Normal 2 4 2 3 2 2 8" xfId="17035" xr:uid="{00000000-0005-0000-0000-000089230000}"/>
    <cellStyle name="Normal 2 4 2 3 2 3" xfId="2293" xr:uid="{00000000-0005-0000-0000-00008A230000}"/>
    <cellStyle name="Normal 2 4 2 3 2 3 2" xfId="3983" xr:uid="{00000000-0005-0000-0000-00008B230000}"/>
    <cellStyle name="Normal 2 4 2 3 2 3 2 2" xfId="14056" xr:uid="{00000000-0005-0000-0000-00008C230000}"/>
    <cellStyle name="Normal 2 4 2 3 2 3 2 2 2" xfId="44387" xr:uid="{00000000-0005-0000-0000-00008D230000}"/>
    <cellStyle name="Normal 2 4 2 3 2 3 2 2 3" xfId="29154" xr:uid="{00000000-0005-0000-0000-00008E230000}"/>
    <cellStyle name="Normal 2 4 2 3 2 3 2 3" xfId="9036" xr:uid="{00000000-0005-0000-0000-00008F230000}"/>
    <cellStyle name="Normal 2 4 2 3 2 3 2 3 2" xfId="39370" xr:uid="{00000000-0005-0000-0000-000090230000}"/>
    <cellStyle name="Normal 2 4 2 3 2 3 2 3 3" xfId="24137" xr:uid="{00000000-0005-0000-0000-000091230000}"/>
    <cellStyle name="Normal 2 4 2 3 2 3 2 4" xfId="34357" xr:uid="{00000000-0005-0000-0000-000092230000}"/>
    <cellStyle name="Normal 2 4 2 3 2 3 2 5" xfId="19124" xr:uid="{00000000-0005-0000-0000-000093230000}"/>
    <cellStyle name="Normal 2 4 2 3 2 3 3" xfId="5675" xr:uid="{00000000-0005-0000-0000-000094230000}"/>
    <cellStyle name="Normal 2 4 2 3 2 3 3 2" xfId="15727" xr:uid="{00000000-0005-0000-0000-000095230000}"/>
    <cellStyle name="Normal 2 4 2 3 2 3 3 2 2" xfId="46058" xr:uid="{00000000-0005-0000-0000-000096230000}"/>
    <cellStyle name="Normal 2 4 2 3 2 3 3 2 3" xfId="30825" xr:uid="{00000000-0005-0000-0000-000097230000}"/>
    <cellStyle name="Normal 2 4 2 3 2 3 3 3" xfId="10707" xr:uid="{00000000-0005-0000-0000-000098230000}"/>
    <cellStyle name="Normal 2 4 2 3 2 3 3 3 2" xfId="41041" xr:uid="{00000000-0005-0000-0000-000099230000}"/>
    <cellStyle name="Normal 2 4 2 3 2 3 3 3 3" xfId="25808" xr:uid="{00000000-0005-0000-0000-00009A230000}"/>
    <cellStyle name="Normal 2 4 2 3 2 3 3 4" xfId="36028" xr:uid="{00000000-0005-0000-0000-00009B230000}"/>
    <cellStyle name="Normal 2 4 2 3 2 3 3 5" xfId="20795" xr:uid="{00000000-0005-0000-0000-00009C230000}"/>
    <cellStyle name="Normal 2 4 2 3 2 3 4" xfId="12385" xr:uid="{00000000-0005-0000-0000-00009D230000}"/>
    <cellStyle name="Normal 2 4 2 3 2 3 4 2" xfId="42716" xr:uid="{00000000-0005-0000-0000-00009E230000}"/>
    <cellStyle name="Normal 2 4 2 3 2 3 4 3" xfId="27483" xr:uid="{00000000-0005-0000-0000-00009F230000}"/>
    <cellStyle name="Normal 2 4 2 3 2 3 5" xfId="7364" xr:uid="{00000000-0005-0000-0000-0000A0230000}"/>
    <cellStyle name="Normal 2 4 2 3 2 3 5 2" xfId="37699" xr:uid="{00000000-0005-0000-0000-0000A1230000}"/>
    <cellStyle name="Normal 2 4 2 3 2 3 5 3" xfId="22466" xr:uid="{00000000-0005-0000-0000-0000A2230000}"/>
    <cellStyle name="Normal 2 4 2 3 2 3 6" xfId="32687" xr:uid="{00000000-0005-0000-0000-0000A3230000}"/>
    <cellStyle name="Normal 2 4 2 3 2 3 7" xfId="17453" xr:uid="{00000000-0005-0000-0000-0000A4230000}"/>
    <cellStyle name="Normal 2 4 2 3 2 4" xfId="3146" xr:uid="{00000000-0005-0000-0000-0000A5230000}"/>
    <cellStyle name="Normal 2 4 2 3 2 4 2" xfId="13220" xr:uid="{00000000-0005-0000-0000-0000A6230000}"/>
    <cellStyle name="Normal 2 4 2 3 2 4 2 2" xfId="43551" xr:uid="{00000000-0005-0000-0000-0000A7230000}"/>
    <cellStyle name="Normal 2 4 2 3 2 4 2 3" xfId="28318" xr:uid="{00000000-0005-0000-0000-0000A8230000}"/>
    <cellStyle name="Normal 2 4 2 3 2 4 3" xfId="8200" xr:uid="{00000000-0005-0000-0000-0000A9230000}"/>
    <cellStyle name="Normal 2 4 2 3 2 4 3 2" xfId="38534" xr:uid="{00000000-0005-0000-0000-0000AA230000}"/>
    <cellStyle name="Normal 2 4 2 3 2 4 3 3" xfId="23301" xr:uid="{00000000-0005-0000-0000-0000AB230000}"/>
    <cellStyle name="Normal 2 4 2 3 2 4 4" xfId="33521" xr:uid="{00000000-0005-0000-0000-0000AC230000}"/>
    <cellStyle name="Normal 2 4 2 3 2 4 5" xfId="18288" xr:uid="{00000000-0005-0000-0000-0000AD230000}"/>
    <cellStyle name="Normal 2 4 2 3 2 5" xfId="4839" xr:uid="{00000000-0005-0000-0000-0000AE230000}"/>
    <cellStyle name="Normal 2 4 2 3 2 5 2" xfId="14891" xr:uid="{00000000-0005-0000-0000-0000AF230000}"/>
    <cellStyle name="Normal 2 4 2 3 2 5 2 2" xfId="45222" xr:uid="{00000000-0005-0000-0000-0000B0230000}"/>
    <cellStyle name="Normal 2 4 2 3 2 5 2 3" xfId="29989" xr:uid="{00000000-0005-0000-0000-0000B1230000}"/>
    <cellStyle name="Normal 2 4 2 3 2 5 3" xfId="9871" xr:uid="{00000000-0005-0000-0000-0000B2230000}"/>
    <cellStyle name="Normal 2 4 2 3 2 5 3 2" xfId="40205" xr:uid="{00000000-0005-0000-0000-0000B3230000}"/>
    <cellStyle name="Normal 2 4 2 3 2 5 3 3" xfId="24972" xr:uid="{00000000-0005-0000-0000-0000B4230000}"/>
    <cellStyle name="Normal 2 4 2 3 2 5 4" xfId="35192" xr:uid="{00000000-0005-0000-0000-0000B5230000}"/>
    <cellStyle name="Normal 2 4 2 3 2 5 5" xfId="19959" xr:uid="{00000000-0005-0000-0000-0000B6230000}"/>
    <cellStyle name="Normal 2 4 2 3 2 6" xfId="11549" xr:uid="{00000000-0005-0000-0000-0000B7230000}"/>
    <cellStyle name="Normal 2 4 2 3 2 6 2" xfId="41880" xr:uid="{00000000-0005-0000-0000-0000B8230000}"/>
    <cellStyle name="Normal 2 4 2 3 2 6 3" xfId="26647" xr:uid="{00000000-0005-0000-0000-0000B9230000}"/>
    <cellStyle name="Normal 2 4 2 3 2 7" xfId="6528" xr:uid="{00000000-0005-0000-0000-0000BA230000}"/>
    <cellStyle name="Normal 2 4 2 3 2 7 2" xfId="36863" xr:uid="{00000000-0005-0000-0000-0000BB230000}"/>
    <cellStyle name="Normal 2 4 2 3 2 7 3" xfId="21630" xr:uid="{00000000-0005-0000-0000-0000BC230000}"/>
    <cellStyle name="Normal 2 4 2 3 2 8" xfId="31851" xr:uid="{00000000-0005-0000-0000-0000BD230000}"/>
    <cellStyle name="Normal 2 4 2 3 2 9" xfId="16617" xr:uid="{00000000-0005-0000-0000-0000BE230000}"/>
    <cellStyle name="Normal 2 4 2 3 3" xfId="1664" xr:uid="{00000000-0005-0000-0000-0000BF230000}"/>
    <cellStyle name="Normal 2 4 2 3 3 2" xfId="2503" xr:uid="{00000000-0005-0000-0000-0000C0230000}"/>
    <cellStyle name="Normal 2 4 2 3 3 2 2" xfId="4193" xr:uid="{00000000-0005-0000-0000-0000C1230000}"/>
    <cellStyle name="Normal 2 4 2 3 3 2 2 2" xfId="14266" xr:uid="{00000000-0005-0000-0000-0000C2230000}"/>
    <cellStyle name="Normal 2 4 2 3 3 2 2 2 2" xfId="44597" xr:uid="{00000000-0005-0000-0000-0000C3230000}"/>
    <cellStyle name="Normal 2 4 2 3 3 2 2 2 3" xfId="29364" xr:uid="{00000000-0005-0000-0000-0000C4230000}"/>
    <cellStyle name="Normal 2 4 2 3 3 2 2 3" xfId="9246" xr:uid="{00000000-0005-0000-0000-0000C5230000}"/>
    <cellStyle name="Normal 2 4 2 3 3 2 2 3 2" xfId="39580" xr:uid="{00000000-0005-0000-0000-0000C6230000}"/>
    <cellStyle name="Normal 2 4 2 3 3 2 2 3 3" xfId="24347" xr:uid="{00000000-0005-0000-0000-0000C7230000}"/>
    <cellStyle name="Normal 2 4 2 3 3 2 2 4" xfId="34567" xr:uid="{00000000-0005-0000-0000-0000C8230000}"/>
    <cellStyle name="Normal 2 4 2 3 3 2 2 5" xfId="19334" xr:uid="{00000000-0005-0000-0000-0000C9230000}"/>
    <cellStyle name="Normal 2 4 2 3 3 2 3" xfId="5885" xr:uid="{00000000-0005-0000-0000-0000CA230000}"/>
    <cellStyle name="Normal 2 4 2 3 3 2 3 2" xfId="15937" xr:uid="{00000000-0005-0000-0000-0000CB230000}"/>
    <cellStyle name="Normal 2 4 2 3 3 2 3 2 2" xfId="46268" xr:uid="{00000000-0005-0000-0000-0000CC230000}"/>
    <cellStyle name="Normal 2 4 2 3 3 2 3 2 3" xfId="31035" xr:uid="{00000000-0005-0000-0000-0000CD230000}"/>
    <cellStyle name="Normal 2 4 2 3 3 2 3 3" xfId="10917" xr:uid="{00000000-0005-0000-0000-0000CE230000}"/>
    <cellStyle name="Normal 2 4 2 3 3 2 3 3 2" xfId="41251" xr:uid="{00000000-0005-0000-0000-0000CF230000}"/>
    <cellStyle name="Normal 2 4 2 3 3 2 3 3 3" xfId="26018" xr:uid="{00000000-0005-0000-0000-0000D0230000}"/>
    <cellStyle name="Normal 2 4 2 3 3 2 3 4" xfId="36238" xr:uid="{00000000-0005-0000-0000-0000D1230000}"/>
    <cellStyle name="Normal 2 4 2 3 3 2 3 5" xfId="21005" xr:uid="{00000000-0005-0000-0000-0000D2230000}"/>
    <cellStyle name="Normal 2 4 2 3 3 2 4" xfId="12595" xr:uid="{00000000-0005-0000-0000-0000D3230000}"/>
    <cellStyle name="Normal 2 4 2 3 3 2 4 2" xfId="42926" xr:uid="{00000000-0005-0000-0000-0000D4230000}"/>
    <cellStyle name="Normal 2 4 2 3 3 2 4 3" xfId="27693" xr:uid="{00000000-0005-0000-0000-0000D5230000}"/>
    <cellStyle name="Normal 2 4 2 3 3 2 5" xfId="7574" xr:uid="{00000000-0005-0000-0000-0000D6230000}"/>
    <cellStyle name="Normal 2 4 2 3 3 2 5 2" xfId="37909" xr:uid="{00000000-0005-0000-0000-0000D7230000}"/>
    <cellStyle name="Normal 2 4 2 3 3 2 5 3" xfId="22676" xr:uid="{00000000-0005-0000-0000-0000D8230000}"/>
    <cellStyle name="Normal 2 4 2 3 3 2 6" xfId="32897" xr:uid="{00000000-0005-0000-0000-0000D9230000}"/>
    <cellStyle name="Normal 2 4 2 3 3 2 7" xfId="17663" xr:uid="{00000000-0005-0000-0000-0000DA230000}"/>
    <cellStyle name="Normal 2 4 2 3 3 3" xfId="3356" xr:uid="{00000000-0005-0000-0000-0000DB230000}"/>
    <cellStyle name="Normal 2 4 2 3 3 3 2" xfId="13430" xr:uid="{00000000-0005-0000-0000-0000DC230000}"/>
    <cellStyle name="Normal 2 4 2 3 3 3 2 2" xfId="43761" xr:uid="{00000000-0005-0000-0000-0000DD230000}"/>
    <cellStyle name="Normal 2 4 2 3 3 3 2 3" xfId="28528" xr:uid="{00000000-0005-0000-0000-0000DE230000}"/>
    <cellStyle name="Normal 2 4 2 3 3 3 3" xfId="8410" xr:uid="{00000000-0005-0000-0000-0000DF230000}"/>
    <cellStyle name="Normal 2 4 2 3 3 3 3 2" xfId="38744" xr:uid="{00000000-0005-0000-0000-0000E0230000}"/>
    <cellStyle name="Normal 2 4 2 3 3 3 3 3" xfId="23511" xr:uid="{00000000-0005-0000-0000-0000E1230000}"/>
    <cellStyle name="Normal 2 4 2 3 3 3 4" xfId="33731" xr:uid="{00000000-0005-0000-0000-0000E2230000}"/>
    <cellStyle name="Normal 2 4 2 3 3 3 5" xfId="18498" xr:uid="{00000000-0005-0000-0000-0000E3230000}"/>
    <cellStyle name="Normal 2 4 2 3 3 4" xfId="5049" xr:uid="{00000000-0005-0000-0000-0000E4230000}"/>
    <cellStyle name="Normal 2 4 2 3 3 4 2" xfId="15101" xr:uid="{00000000-0005-0000-0000-0000E5230000}"/>
    <cellStyle name="Normal 2 4 2 3 3 4 2 2" xfId="45432" xr:uid="{00000000-0005-0000-0000-0000E6230000}"/>
    <cellStyle name="Normal 2 4 2 3 3 4 2 3" xfId="30199" xr:uid="{00000000-0005-0000-0000-0000E7230000}"/>
    <cellStyle name="Normal 2 4 2 3 3 4 3" xfId="10081" xr:uid="{00000000-0005-0000-0000-0000E8230000}"/>
    <cellStyle name="Normal 2 4 2 3 3 4 3 2" xfId="40415" xr:uid="{00000000-0005-0000-0000-0000E9230000}"/>
    <cellStyle name="Normal 2 4 2 3 3 4 3 3" xfId="25182" xr:uid="{00000000-0005-0000-0000-0000EA230000}"/>
    <cellStyle name="Normal 2 4 2 3 3 4 4" xfId="35402" xr:uid="{00000000-0005-0000-0000-0000EB230000}"/>
    <cellStyle name="Normal 2 4 2 3 3 4 5" xfId="20169" xr:uid="{00000000-0005-0000-0000-0000EC230000}"/>
    <cellStyle name="Normal 2 4 2 3 3 5" xfId="11759" xr:uid="{00000000-0005-0000-0000-0000ED230000}"/>
    <cellStyle name="Normal 2 4 2 3 3 5 2" xfId="42090" xr:uid="{00000000-0005-0000-0000-0000EE230000}"/>
    <cellStyle name="Normal 2 4 2 3 3 5 3" xfId="26857" xr:uid="{00000000-0005-0000-0000-0000EF230000}"/>
    <cellStyle name="Normal 2 4 2 3 3 6" xfId="6738" xr:uid="{00000000-0005-0000-0000-0000F0230000}"/>
    <cellStyle name="Normal 2 4 2 3 3 6 2" xfId="37073" xr:uid="{00000000-0005-0000-0000-0000F1230000}"/>
    <cellStyle name="Normal 2 4 2 3 3 6 3" xfId="21840" xr:uid="{00000000-0005-0000-0000-0000F2230000}"/>
    <cellStyle name="Normal 2 4 2 3 3 7" xfId="32061" xr:uid="{00000000-0005-0000-0000-0000F3230000}"/>
    <cellStyle name="Normal 2 4 2 3 3 8" xfId="16827" xr:uid="{00000000-0005-0000-0000-0000F4230000}"/>
    <cellStyle name="Normal 2 4 2 3 4" xfId="2085" xr:uid="{00000000-0005-0000-0000-0000F5230000}"/>
    <cellStyle name="Normal 2 4 2 3 4 2" xfId="3775" xr:uid="{00000000-0005-0000-0000-0000F6230000}"/>
    <cellStyle name="Normal 2 4 2 3 4 2 2" xfId="13848" xr:uid="{00000000-0005-0000-0000-0000F7230000}"/>
    <cellStyle name="Normal 2 4 2 3 4 2 2 2" xfId="44179" xr:uid="{00000000-0005-0000-0000-0000F8230000}"/>
    <cellStyle name="Normal 2 4 2 3 4 2 2 3" xfId="28946" xr:uid="{00000000-0005-0000-0000-0000F9230000}"/>
    <cellStyle name="Normal 2 4 2 3 4 2 3" xfId="8828" xr:uid="{00000000-0005-0000-0000-0000FA230000}"/>
    <cellStyle name="Normal 2 4 2 3 4 2 3 2" xfId="39162" xr:uid="{00000000-0005-0000-0000-0000FB230000}"/>
    <cellStyle name="Normal 2 4 2 3 4 2 3 3" xfId="23929" xr:uid="{00000000-0005-0000-0000-0000FC230000}"/>
    <cellStyle name="Normal 2 4 2 3 4 2 4" xfId="34149" xr:uid="{00000000-0005-0000-0000-0000FD230000}"/>
    <cellStyle name="Normal 2 4 2 3 4 2 5" xfId="18916" xr:uid="{00000000-0005-0000-0000-0000FE230000}"/>
    <cellStyle name="Normal 2 4 2 3 4 3" xfId="5467" xr:uid="{00000000-0005-0000-0000-0000FF230000}"/>
    <cellStyle name="Normal 2 4 2 3 4 3 2" xfId="15519" xr:uid="{00000000-0005-0000-0000-000000240000}"/>
    <cellStyle name="Normal 2 4 2 3 4 3 2 2" xfId="45850" xr:uid="{00000000-0005-0000-0000-000001240000}"/>
    <cellStyle name="Normal 2 4 2 3 4 3 2 3" xfId="30617" xr:uid="{00000000-0005-0000-0000-000002240000}"/>
    <cellStyle name="Normal 2 4 2 3 4 3 3" xfId="10499" xr:uid="{00000000-0005-0000-0000-000003240000}"/>
    <cellStyle name="Normal 2 4 2 3 4 3 3 2" xfId="40833" xr:uid="{00000000-0005-0000-0000-000004240000}"/>
    <cellStyle name="Normal 2 4 2 3 4 3 3 3" xfId="25600" xr:uid="{00000000-0005-0000-0000-000005240000}"/>
    <cellStyle name="Normal 2 4 2 3 4 3 4" xfId="35820" xr:uid="{00000000-0005-0000-0000-000006240000}"/>
    <cellStyle name="Normal 2 4 2 3 4 3 5" xfId="20587" xr:uid="{00000000-0005-0000-0000-000007240000}"/>
    <cellStyle name="Normal 2 4 2 3 4 4" xfId="12177" xr:uid="{00000000-0005-0000-0000-000008240000}"/>
    <cellStyle name="Normal 2 4 2 3 4 4 2" xfId="42508" xr:uid="{00000000-0005-0000-0000-000009240000}"/>
    <cellStyle name="Normal 2 4 2 3 4 4 3" xfId="27275" xr:uid="{00000000-0005-0000-0000-00000A240000}"/>
    <cellStyle name="Normal 2 4 2 3 4 5" xfId="7156" xr:uid="{00000000-0005-0000-0000-00000B240000}"/>
    <cellStyle name="Normal 2 4 2 3 4 5 2" xfId="37491" xr:uid="{00000000-0005-0000-0000-00000C240000}"/>
    <cellStyle name="Normal 2 4 2 3 4 5 3" xfId="22258" xr:uid="{00000000-0005-0000-0000-00000D240000}"/>
    <cellStyle name="Normal 2 4 2 3 4 6" xfId="32479" xr:uid="{00000000-0005-0000-0000-00000E240000}"/>
    <cellStyle name="Normal 2 4 2 3 4 7" xfId="17245" xr:uid="{00000000-0005-0000-0000-00000F240000}"/>
    <cellStyle name="Normal 2 4 2 3 5" xfId="2938" xr:uid="{00000000-0005-0000-0000-000010240000}"/>
    <cellStyle name="Normal 2 4 2 3 5 2" xfId="13012" xr:uid="{00000000-0005-0000-0000-000011240000}"/>
    <cellStyle name="Normal 2 4 2 3 5 2 2" xfId="43343" xr:uid="{00000000-0005-0000-0000-000012240000}"/>
    <cellStyle name="Normal 2 4 2 3 5 2 3" xfId="28110" xr:uid="{00000000-0005-0000-0000-000013240000}"/>
    <cellStyle name="Normal 2 4 2 3 5 3" xfId="7992" xr:uid="{00000000-0005-0000-0000-000014240000}"/>
    <cellStyle name="Normal 2 4 2 3 5 3 2" xfId="38326" xr:uid="{00000000-0005-0000-0000-000015240000}"/>
    <cellStyle name="Normal 2 4 2 3 5 3 3" xfId="23093" xr:uid="{00000000-0005-0000-0000-000016240000}"/>
    <cellStyle name="Normal 2 4 2 3 5 4" xfId="33313" xr:uid="{00000000-0005-0000-0000-000017240000}"/>
    <cellStyle name="Normal 2 4 2 3 5 5" xfId="18080" xr:uid="{00000000-0005-0000-0000-000018240000}"/>
    <cellStyle name="Normal 2 4 2 3 6" xfId="4631" xr:uid="{00000000-0005-0000-0000-000019240000}"/>
    <cellStyle name="Normal 2 4 2 3 6 2" xfId="14683" xr:uid="{00000000-0005-0000-0000-00001A240000}"/>
    <cellStyle name="Normal 2 4 2 3 6 2 2" xfId="45014" xr:uid="{00000000-0005-0000-0000-00001B240000}"/>
    <cellStyle name="Normal 2 4 2 3 6 2 3" xfId="29781" xr:uid="{00000000-0005-0000-0000-00001C240000}"/>
    <cellStyle name="Normal 2 4 2 3 6 3" xfId="9663" xr:uid="{00000000-0005-0000-0000-00001D240000}"/>
    <cellStyle name="Normal 2 4 2 3 6 3 2" xfId="39997" xr:uid="{00000000-0005-0000-0000-00001E240000}"/>
    <cellStyle name="Normal 2 4 2 3 6 3 3" xfId="24764" xr:uid="{00000000-0005-0000-0000-00001F240000}"/>
    <cellStyle name="Normal 2 4 2 3 6 4" xfId="34984" xr:uid="{00000000-0005-0000-0000-000020240000}"/>
    <cellStyle name="Normal 2 4 2 3 6 5" xfId="19751" xr:uid="{00000000-0005-0000-0000-000021240000}"/>
    <cellStyle name="Normal 2 4 2 3 7" xfId="11341" xr:uid="{00000000-0005-0000-0000-000022240000}"/>
    <cellStyle name="Normal 2 4 2 3 7 2" xfId="41672" xr:uid="{00000000-0005-0000-0000-000023240000}"/>
    <cellStyle name="Normal 2 4 2 3 7 3" xfId="26439" xr:uid="{00000000-0005-0000-0000-000024240000}"/>
    <cellStyle name="Normal 2 4 2 3 8" xfId="6320" xr:uid="{00000000-0005-0000-0000-000025240000}"/>
    <cellStyle name="Normal 2 4 2 3 8 2" xfId="36655" xr:uid="{00000000-0005-0000-0000-000026240000}"/>
    <cellStyle name="Normal 2 4 2 3 8 3" xfId="21422" xr:uid="{00000000-0005-0000-0000-000027240000}"/>
    <cellStyle name="Normal 2 4 2 3 9" xfId="31644" xr:uid="{00000000-0005-0000-0000-000028240000}"/>
    <cellStyle name="Normal 2 4 2 4" xfId="1345" xr:uid="{00000000-0005-0000-0000-000029240000}"/>
    <cellStyle name="Normal 2 4 2 4 2" xfId="1768" xr:uid="{00000000-0005-0000-0000-00002A240000}"/>
    <cellStyle name="Normal 2 4 2 4 2 2" xfId="2607" xr:uid="{00000000-0005-0000-0000-00002B240000}"/>
    <cellStyle name="Normal 2 4 2 4 2 2 2" xfId="4297" xr:uid="{00000000-0005-0000-0000-00002C240000}"/>
    <cellStyle name="Normal 2 4 2 4 2 2 2 2" xfId="14370" xr:uid="{00000000-0005-0000-0000-00002D240000}"/>
    <cellStyle name="Normal 2 4 2 4 2 2 2 2 2" xfId="44701" xr:uid="{00000000-0005-0000-0000-00002E240000}"/>
    <cellStyle name="Normal 2 4 2 4 2 2 2 2 3" xfId="29468" xr:uid="{00000000-0005-0000-0000-00002F240000}"/>
    <cellStyle name="Normal 2 4 2 4 2 2 2 3" xfId="9350" xr:uid="{00000000-0005-0000-0000-000030240000}"/>
    <cellStyle name="Normal 2 4 2 4 2 2 2 3 2" xfId="39684" xr:uid="{00000000-0005-0000-0000-000031240000}"/>
    <cellStyle name="Normal 2 4 2 4 2 2 2 3 3" xfId="24451" xr:uid="{00000000-0005-0000-0000-000032240000}"/>
    <cellStyle name="Normal 2 4 2 4 2 2 2 4" xfId="34671" xr:uid="{00000000-0005-0000-0000-000033240000}"/>
    <cellStyle name="Normal 2 4 2 4 2 2 2 5" xfId="19438" xr:uid="{00000000-0005-0000-0000-000034240000}"/>
    <cellStyle name="Normal 2 4 2 4 2 2 3" xfId="5989" xr:uid="{00000000-0005-0000-0000-000035240000}"/>
    <cellStyle name="Normal 2 4 2 4 2 2 3 2" xfId="16041" xr:uid="{00000000-0005-0000-0000-000036240000}"/>
    <cellStyle name="Normal 2 4 2 4 2 2 3 2 2" xfId="46372" xr:uid="{00000000-0005-0000-0000-000037240000}"/>
    <cellStyle name="Normal 2 4 2 4 2 2 3 2 3" xfId="31139" xr:uid="{00000000-0005-0000-0000-000038240000}"/>
    <cellStyle name="Normal 2 4 2 4 2 2 3 3" xfId="11021" xr:uid="{00000000-0005-0000-0000-000039240000}"/>
    <cellStyle name="Normal 2 4 2 4 2 2 3 3 2" xfId="41355" xr:uid="{00000000-0005-0000-0000-00003A240000}"/>
    <cellStyle name="Normal 2 4 2 4 2 2 3 3 3" xfId="26122" xr:uid="{00000000-0005-0000-0000-00003B240000}"/>
    <cellStyle name="Normal 2 4 2 4 2 2 3 4" xfId="36342" xr:uid="{00000000-0005-0000-0000-00003C240000}"/>
    <cellStyle name="Normal 2 4 2 4 2 2 3 5" xfId="21109" xr:uid="{00000000-0005-0000-0000-00003D240000}"/>
    <cellStyle name="Normal 2 4 2 4 2 2 4" xfId="12699" xr:uid="{00000000-0005-0000-0000-00003E240000}"/>
    <cellStyle name="Normal 2 4 2 4 2 2 4 2" xfId="43030" xr:uid="{00000000-0005-0000-0000-00003F240000}"/>
    <cellStyle name="Normal 2 4 2 4 2 2 4 3" xfId="27797" xr:uid="{00000000-0005-0000-0000-000040240000}"/>
    <cellStyle name="Normal 2 4 2 4 2 2 5" xfId="7678" xr:uid="{00000000-0005-0000-0000-000041240000}"/>
    <cellStyle name="Normal 2 4 2 4 2 2 5 2" xfId="38013" xr:uid="{00000000-0005-0000-0000-000042240000}"/>
    <cellStyle name="Normal 2 4 2 4 2 2 5 3" xfId="22780" xr:uid="{00000000-0005-0000-0000-000043240000}"/>
    <cellStyle name="Normal 2 4 2 4 2 2 6" xfId="33001" xr:uid="{00000000-0005-0000-0000-000044240000}"/>
    <cellStyle name="Normal 2 4 2 4 2 2 7" xfId="17767" xr:uid="{00000000-0005-0000-0000-000045240000}"/>
    <cellStyle name="Normal 2 4 2 4 2 3" xfId="3460" xr:uid="{00000000-0005-0000-0000-000046240000}"/>
    <cellStyle name="Normal 2 4 2 4 2 3 2" xfId="13534" xr:uid="{00000000-0005-0000-0000-000047240000}"/>
    <cellStyle name="Normal 2 4 2 4 2 3 2 2" xfId="43865" xr:uid="{00000000-0005-0000-0000-000048240000}"/>
    <cellStyle name="Normal 2 4 2 4 2 3 2 3" xfId="28632" xr:uid="{00000000-0005-0000-0000-000049240000}"/>
    <cellStyle name="Normal 2 4 2 4 2 3 3" xfId="8514" xr:uid="{00000000-0005-0000-0000-00004A240000}"/>
    <cellStyle name="Normal 2 4 2 4 2 3 3 2" xfId="38848" xr:uid="{00000000-0005-0000-0000-00004B240000}"/>
    <cellStyle name="Normal 2 4 2 4 2 3 3 3" xfId="23615" xr:uid="{00000000-0005-0000-0000-00004C240000}"/>
    <cellStyle name="Normal 2 4 2 4 2 3 4" xfId="33835" xr:uid="{00000000-0005-0000-0000-00004D240000}"/>
    <cellStyle name="Normal 2 4 2 4 2 3 5" xfId="18602" xr:uid="{00000000-0005-0000-0000-00004E240000}"/>
    <cellStyle name="Normal 2 4 2 4 2 4" xfId="5153" xr:uid="{00000000-0005-0000-0000-00004F240000}"/>
    <cellStyle name="Normal 2 4 2 4 2 4 2" xfId="15205" xr:uid="{00000000-0005-0000-0000-000050240000}"/>
    <cellStyle name="Normal 2 4 2 4 2 4 2 2" xfId="45536" xr:uid="{00000000-0005-0000-0000-000051240000}"/>
    <cellStyle name="Normal 2 4 2 4 2 4 2 3" xfId="30303" xr:uid="{00000000-0005-0000-0000-000052240000}"/>
    <cellStyle name="Normal 2 4 2 4 2 4 3" xfId="10185" xr:uid="{00000000-0005-0000-0000-000053240000}"/>
    <cellStyle name="Normal 2 4 2 4 2 4 3 2" xfId="40519" xr:uid="{00000000-0005-0000-0000-000054240000}"/>
    <cellStyle name="Normal 2 4 2 4 2 4 3 3" xfId="25286" xr:uid="{00000000-0005-0000-0000-000055240000}"/>
    <cellStyle name="Normal 2 4 2 4 2 4 4" xfId="35506" xr:uid="{00000000-0005-0000-0000-000056240000}"/>
    <cellStyle name="Normal 2 4 2 4 2 4 5" xfId="20273" xr:uid="{00000000-0005-0000-0000-000057240000}"/>
    <cellStyle name="Normal 2 4 2 4 2 5" xfId="11863" xr:uid="{00000000-0005-0000-0000-000058240000}"/>
    <cellStyle name="Normal 2 4 2 4 2 5 2" xfId="42194" xr:uid="{00000000-0005-0000-0000-000059240000}"/>
    <cellStyle name="Normal 2 4 2 4 2 5 3" xfId="26961" xr:uid="{00000000-0005-0000-0000-00005A240000}"/>
    <cellStyle name="Normal 2 4 2 4 2 6" xfId="6842" xr:uid="{00000000-0005-0000-0000-00005B240000}"/>
    <cellStyle name="Normal 2 4 2 4 2 6 2" xfId="37177" xr:uid="{00000000-0005-0000-0000-00005C240000}"/>
    <cellStyle name="Normal 2 4 2 4 2 6 3" xfId="21944" xr:uid="{00000000-0005-0000-0000-00005D240000}"/>
    <cellStyle name="Normal 2 4 2 4 2 7" xfId="32165" xr:uid="{00000000-0005-0000-0000-00005E240000}"/>
    <cellStyle name="Normal 2 4 2 4 2 8" xfId="16931" xr:uid="{00000000-0005-0000-0000-00005F240000}"/>
    <cellStyle name="Normal 2 4 2 4 3" xfId="2189" xr:uid="{00000000-0005-0000-0000-000060240000}"/>
    <cellStyle name="Normal 2 4 2 4 3 2" xfId="3879" xr:uid="{00000000-0005-0000-0000-000061240000}"/>
    <cellStyle name="Normal 2 4 2 4 3 2 2" xfId="13952" xr:uid="{00000000-0005-0000-0000-000062240000}"/>
    <cellStyle name="Normal 2 4 2 4 3 2 2 2" xfId="44283" xr:uid="{00000000-0005-0000-0000-000063240000}"/>
    <cellStyle name="Normal 2 4 2 4 3 2 2 3" xfId="29050" xr:uid="{00000000-0005-0000-0000-000064240000}"/>
    <cellStyle name="Normal 2 4 2 4 3 2 3" xfId="8932" xr:uid="{00000000-0005-0000-0000-000065240000}"/>
    <cellStyle name="Normal 2 4 2 4 3 2 3 2" xfId="39266" xr:uid="{00000000-0005-0000-0000-000066240000}"/>
    <cellStyle name="Normal 2 4 2 4 3 2 3 3" xfId="24033" xr:uid="{00000000-0005-0000-0000-000067240000}"/>
    <cellStyle name="Normal 2 4 2 4 3 2 4" xfId="34253" xr:uid="{00000000-0005-0000-0000-000068240000}"/>
    <cellStyle name="Normal 2 4 2 4 3 2 5" xfId="19020" xr:uid="{00000000-0005-0000-0000-000069240000}"/>
    <cellStyle name="Normal 2 4 2 4 3 3" xfId="5571" xr:uid="{00000000-0005-0000-0000-00006A240000}"/>
    <cellStyle name="Normal 2 4 2 4 3 3 2" xfId="15623" xr:uid="{00000000-0005-0000-0000-00006B240000}"/>
    <cellStyle name="Normal 2 4 2 4 3 3 2 2" xfId="45954" xr:uid="{00000000-0005-0000-0000-00006C240000}"/>
    <cellStyle name="Normal 2 4 2 4 3 3 2 3" xfId="30721" xr:uid="{00000000-0005-0000-0000-00006D240000}"/>
    <cellStyle name="Normal 2 4 2 4 3 3 3" xfId="10603" xr:uid="{00000000-0005-0000-0000-00006E240000}"/>
    <cellStyle name="Normal 2 4 2 4 3 3 3 2" xfId="40937" xr:uid="{00000000-0005-0000-0000-00006F240000}"/>
    <cellStyle name="Normal 2 4 2 4 3 3 3 3" xfId="25704" xr:uid="{00000000-0005-0000-0000-000070240000}"/>
    <cellStyle name="Normal 2 4 2 4 3 3 4" xfId="35924" xr:uid="{00000000-0005-0000-0000-000071240000}"/>
    <cellStyle name="Normal 2 4 2 4 3 3 5" xfId="20691" xr:uid="{00000000-0005-0000-0000-000072240000}"/>
    <cellStyle name="Normal 2 4 2 4 3 4" xfId="12281" xr:uid="{00000000-0005-0000-0000-000073240000}"/>
    <cellStyle name="Normal 2 4 2 4 3 4 2" xfId="42612" xr:uid="{00000000-0005-0000-0000-000074240000}"/>
    <cellStyle name="Normal 2 4 2 4 3 4 3" xfId="27379" xr:uid="{00000000-0005-0000-0000-000075240000}"/>
    <cellStyle name="Normal 2 4 2 4 3 5" xfId="7260" xr:uid="{00000000-0005-0000-0000-000076240000}"/>
    <cellStyle name="Normal 2 4 2 4 3 5 2" xfId="37595" xr:uid="{00000000-0005-0000-0000-000077240000}"/>
    <cellStyle name="Normal 2 4 2 4 3 5 3" xfId="22362" xr:uid="{00000000-0005-0000-0000-000078240000}"/>
    <cellStyle name="Normal 2 4 2 4 3 6" xfId="32583" xr:uid="{00000000-0005-0000-0000-000079240000}"/>
    <cellStyle name="Normal 2 4 2 4 3 7" xfId="17349" xr:uid="{00000000-0005-0000-0000-00007A240000}"/>
    <cellStyle name="Normal 2 4 2 4 4" xfId="3042" xr:uid="{00000000-0005-0000-0000-00007B240000}"/>
    <cellStyle name="Normal 2 4 2 4 4 2" xfId="13116" xr:uid="{00000000-0005-0000-0000-00007C240000}"/>
    <cellStyle name="Normal 2 4 2 4 4 2 2" xfId="43447" xr:uid="{00000000-0005-0000-0000-00007D240000}"/>
    <cellStyle name="Normal 2 4 2 4 4 2 3" xfId="28214" xr:uid="{00000000-0005-0000-0000-00007E240000}"/>
    <cellStyle name="Normal 2 4 2 4 4 3" xfId="8096" xr:uid="{00000000-0005-0000-0000-00007F240000}"/>
    <cellStyle name="Normal 2 4 2 4 4 3 2" xfId="38430" xr:uid="{00000000-0005-0000-0000-000080240000}"/>
    <cellStyle name="Normal 2 4 2 4 4 3 3" xfId="23197" xr:uid="{00000000-0005-0000-0000-000081240000}"/>
    <cellStyle name="Normal 2 4 2 4 4 4" xfId="33417" xr:uid="{00000000-0005-0000-0000-000082240000}"/>
    <cellStyle name="Normal 2 4 2 4 4 5" xfId="18184" xr:uid="{00000000-0005-0000-0000-000083240000}"/>
    <cellStyle name="Normal 2 4 2 4 5" xfId="4735" xr:uid="{00000000-0005-0000-0000-000084240000}"/>
    <cellStyle name="Normal 2 4 2 4 5 2" xfId="14787" xr:uid="{00000000-0005-0000-0000-000085240000}"/>
    <cellStyle name="Normal 2 4 2 4 5 2 2" xfId="45118" xr:uid="{00000000-0005-0000-0000-000086240000}"/>
    <cellStyle name="Normal 2 4 2 4 5 2 3" xfId="29885" xr:uid="{00000000-0005-0000-0000-000087240000}"/>
    <cellStyle name="Normal 2 4 2 4 5 3" xfId="9767" xr:uid="{00000000-0005-0000-0000-000088240000}"/>
    <cellStyle name="Normal 2 4 2 4 5 3 2" xfId="40101" xr:uid="{00000000-0005-0000-0000-000089240000}"/>
    <cellStyle name="Normal 2 4 2 4 5 3 3" xfId="24868" xr:uid="{00000000-0005-0000-0000-00008A240000}"/>
    <cellStyle name="Normal 2 4 2 4 5 4" xfId="35088" xr:uid="{00000000-0005-0000-0000-00008B240000}"/>
    <cellStyle name="Normal 2 4 2 4 5 5" xfId="19855" xr:uid="{00000000-0005-0000-0000-00008C240000}"/>
    <cellStyle name="Normal 2 4 2 4 6" xfId="11445" xr:uid="{00000000-0005-0000-0000-00008D240000}"/>
    <cellStyle name="Normal 2 4 2 4 6 2" xfId="41776" xr:uid="{00000000-0005-0000-0000-00008E240000}"/>
    <cellStyle name="Normal 2 4 2 4 6 3" xfId="26543" xr:uid="{00000000-0005-0000-0000-00008F240000}"/>
    <cellStyle name="Normal 2 4 2 4 7" xfId="6424" xr:uid="{00000000-0005-0000-0000-000090240000}"/>
    <cellStyle name="Normal 2 4 2 4 7 2" xfId="36759" xr:uid="{00000000-0005-0000-0000-000091240000}"/>
    <cellStyle name="Normal 2 4 2 4 7 3" xfId="21526" xr:uid="{00000000-0005-0000-0000-000092240000}"/>
    <cellStyle name="Normal 2 4 2 4 8" xfId="31747" xr:uid="{00000000-0005-0000-0000-000093240000}"/>
    <cellStyle name="Normal 2 4 2 4 9" xfId="16513" xr:uid="{00000000-0005-0000-0000-000094240000}"/>
    <cellStyle name="Normal 2 4 2 5" xfId="1558" xr:uid="{00000000-0005-0000-0000-000095240000}"/>
    <cellStyle name="Normal 2 4 2 5 2" xfId="2399" xr:uid="{00000000-0005-0000-0000-000096240000}"/>
    <cellStyle name="Normal 2 4 2 5 2 2" xfId="4089" xr:uid="{00000000-0005-0000-0000-000097240000}"/>
    <cellStyle name="Normal 2 4 2 5 2 2 2" xfId="14162" xr:uid="{00000000-0005-0000-0000-000098240000}"/>
    <cellStyle name="Normal 2 4 2 5 2 2 2 2" xfId="44493" xr:uid="{00000000-0005-0000-0000-000099240000}"/>
    <cellStyle name="Normal 2 4 2 5 2 2 2 3" xfId="29260" xr:uid="{00000000-0005-0000-0000-00009A240000}"/>
    <cellStyle name="Normal 2 4 2 5 2 2 3" xfId="9142" xr:uid="{00000000-0005-0000-0000-00009B240000}"/>
    <cellStyle name="Normal 2 4 2 5 2 2 3 2" xfId="39476" xr:uid="{00000000-0005-0000-0000-00009C240000}"/>
    <cellStyle name="Normal 2 4 2 5 2 2 3 3" xfId="24243" xr:uid="{00000000-0005-0000-0000-00009D240000}"/>
    <cellStyle name="Normal 2 4 2 5 2 2 4" xfId="34463" xr:uid="{00000000-0005-0000-0000-00009E240000}"/>
    <cellStyle name="Normal 2 4 2 5 2 2 5" xfId="19230" xr:uid="{00000000-0005-0000-0000-00009F240000}"/>
    <cellStyle name="Normal 2 4 2 5 2 3" xfId="5781" xr:uid="{00000000-0005-0000-0000-0000A0240000}"/>
    <cellStyle name="Normal 2 4 2 5 2 3 2" xfId="15833" xr:uid="{00000000-0005-0000-0000-0000A1240000}"/>
    <cellStyle name="Normal 2 4 2 5 2 3 2 2" xfId="46164" xr:uid="{00000000-0005-0000-0000-0000A2240000}"/>
    <cellStyle name="Normal 2 4 2 5 2 3 2 3" xfId="30931" xr:uid="{00000000-0005-0000-0000-0000A3240000}"/>
    <cellStyle name="Normal 2 4 2 5 2 3 3" xfId="10813" xr:uid="{00000000-0005-0000-0000-0000A4240000}"/>
    <cellStyle name="Normal 2 4 2 5 2 3 3 2" xfId="41147" xr:uid="{00000000-0005-0000-0000-0000A5240000}"/>
    <cellStyle name="Normal 2 4 2 5 2 3 3 3" xfId="25914" xr:uid="{00000000-0005-0000-0000-0000A6240000}"/>
    <cellStyle name="Normal 2 4 2 5 2 3 4" xfId="36134" xr:uid="{00000000-0005-0000-0000-0000A7240000}"/>
    <cellStyle name="Normal 2 4 2 5 2 3 5" xfId="20901" xr:uid="{00000000-0005-0000-0000-0000A8240000}"/>
    <cellStyle name="Normal 2 4 2 5 2 4" xfId="12491" xr:uid="{00000000-0005-0000-0000-0000A9240000}"/>
    <cellStyle name="Normal 2 4 2 5 2 4 2" xfId="42822" xr:uid="{00000000-0005-0000-0000-0000AA240000}"/>
    <cellStyle name="Normal 2 4 2 5 2 4 3" xfId="27589" xr:uid="{00000000-0005-0000-0000-0000AB240000}"/>
    <cellStyle name="Normal 2 4 2 5 2 5" xfId="7470" xr:uid="{00000000-0005-0000-0000-0000AC240000}"/>
    <cellStyle name="Normal 2 4 2 5 2 5 2" xfId="37805" xr:uid="{00000000-0005-0000-0000-0000AD240000}"/>
    <cellStyle name="Normal 2 4 2 5 2 5 3" xfId="22572" xr:uid="{00000000-0005-0000-0000-0000AE240000}"/>
    <cellStyle name="Normal 2 4 2 5 2 6" xfId="32793" xr:uid="{00000000-0005-0000-0000-0000AF240000}"/>
    <cellStyle name="Normal 2 4 2 5 2 7" xfId="17559" xr:uid="{00000000-0005-0000-0000-0000B0240000}"/>
    <cellStyle name="Normal 2 4 2 5 3" xfId="3252" xr:uid="{00000000-0005-0000-0000-0000B1240000}"/>
    <cellStyle name="Normal 2 4 2 5 3 2" xfId="13326" xr:uid="{00000000-0005-0000-0000-0000B2240000}"/>
    <cellStyle name="Normal 2 4 2 5 3 2 2" xfId="43657" xr:uid="{00000000-0005-0000-0000-0000B3240000}"/>
    <cellStyle name="Normal 2 4 2 5 3 2 3" xfId="28424" xr:uid="{00000000-0005-0000-0000-0000B4240000}"/>
    <cellStyle name="Normal 2 4 2 5 3 3" xfId="8306" xr:uid="{00000000-0005-0000-0000-0000B5240000}"/>
    <cellStyle name="Normal 2 4 2 5 3 3 2" xfId="38640" xr:uid="{00000000-0005-0000-0000-0000B6240000}"/>
    <cellStyle name="Normal 2 4 2 5 3 3 3" xfId="23407" xr:uid="{00000000-0005-0000-0000-0000B7240000}"/>
    <cellStyle name="Normal 2 4 2 5 3 4" xfId="33627" xr:uid="{00000000-0005-0000-0000-0000B8240000}"/>
    <cellStyle name="Normal 2 4 2 5 3 5" xfId="18394" xr:uid="{00000000-0005-0000-0000-0000B9240000}"/>
    <cellStyle name="Normal 2 4 2 5 4" xfId="4945" xr:uid="{00000000-0005-0000-0000-0000BA240000}"/>
    <cellStyle name="Normal 2 4 2 5 4 2" xfId="14997" xr:uid="{00000000-0005-0000-0000-0000BB240000}"/>
    <cellStyle name="Normal 2 4 2 5 4 2 2" xfId="45328" xr:uid="{00000000-0005-0000-0000-0000BC240000}"/>
    <cellStyle name="Normal 2 4 2 5 4 2 3" xfId="30095" xr:uid="{00000000-0005-0000-0000-0000BD240000}"/>
    <cellStyle name="Normal 2 4 2 5 4 3" xfId="9977" xr:uid="{00000000-0005-0000-0000-0000BE240000}"/>
    <cellStyle name="Normal 2 4 2 5 4 3 2" xfId="40311" xr:uid="{00000000-0005-0000-0000-0000BF240000}"/>
    <cellStyle name="Normal 2 4 2 5 4 3 3" xfId="25078" xr:uid="{00000000-0005-0000-0000-0000C0240000}"/>
    <cellStyle name="Normal 2 4 2 5 4 4" xfId="35298" xr:uid="{00000000-0005-0000-0000-0000C1240000}"/>
    <cellStyle name="Normal 2 4 2 5 4 5" xfId="20065" xr:uid="{00000000-0005-0000-0000-0000C2240000}"/>
    <cellStyle name="Normal 2 4 2 5 5" xfId="11655" xr:uid="{00000000-0005-0000-0000-0000C3240000}"/>
    <cellStyle name="Normal 2 4 2 5 5 2" xfId="41986" xr:uid="{00000000-0005-0000-0000-0000C4240000}"/>
    <cellStyle name="Normal 2 4 2 5 5 3" xfId="26753" xr:uid="{00000000-0005-0000-0000-0000C5240000}"/>
    <cellStyle name="Normal 2 4 2 5 6" xfId="6634" xr:uid="{00000000-0005-0000-0000-0000C6240000}"/>
    <cellStyle name="Normal 2 4 2 5 6 2" xfId="36969" xr:uid="{00000000-0005-0000-0000-0000C7240000}"/>
    <cellStyle name="Normal 2 4 2 5 6 3" xfId="21736" xr:uid="{00000000-0005-0000-0000-0000C8240000}"/>
    <cellStyle name="Normal 2 4 2 5 7" xfId="31957" xr:uid="{00000000-0005-0000-0000-0000C9240000}"/>
    <cellStyle name="Normal 2 4 2 5 8" xfId="16723" xr:uid="{00000000-0005-0000-0000-0000CA240000}"/>
    <cellStyle name="Normal 2 4 2 6" xfId="1979" xr:uid="{00000000-0005-0000-0000-0000CB240000}"/>
    <cellStyle name="Normal 2 4 2 6 2" xfId="3671" xr:uid="{00000000-0005-0000-0000-0000CC240000}"/>
    <cellStyle name="Normal 2 4 2 6 2 2" xfId="13744" xr:uid="{00000000-0005-0000-0000-0000CD240000}"/>
    <cellStyle name="Normal 2 4 2 6 2 2 2" xfId="44075" xr:uid="{00000000-0005-0000-0000-0000CE240000}"/>
    <cellStyle name="Normal 2 4 2 6 2 2 3" xfId="28842" xr:uid="{00000000-0005-0000-0000-0000CF240000}"/>
    <cellStyle name="Normal 2 4 2 6 2 3" xfId="8724" xr:uid="{00000000-0005-0000-0000-0000D0240000}"/>
    <cellStyle name="Normal 2 4 2 6 2 3 2" xfId="39058" xr:uid="{00000000-0005-0000-0000-0000D1240000}"/>
    <cellStyle name="Normal 2 4 2 6 2 3 3" xfId="23825" xr:uid="{00000000-0005-0000-0000-0000D2240000}"/>
    <cellStyle name="Normal 2 4 2 6 2 4" xfId="34045" xr:uid="{00000000-0005-0000-0000-0000D3240000}"/>
    <cellStyle name="Normal 2 4 2 6 2 5" xfId="18812" xr:uid="{00000000-0005-0000-0000-0000D4240000}"/>
    <cellStyle name="Normal 2 4 2 6 3" xfId="5363" xr:uid="{00000000-0005-0000-0000-0000D5240000}"/>
    <cellStyle name="Normal 2 4 2 6 3 2" xfId="15415" xr:uid="{00000000-0005-0000-0000-0000D6240000}"/>
    <cellStyle name="Normal 2 4 2 6 3 2 2" xfId="45746" xr:uid="{00000000-0005-0000-0000-0000D7240000}"/>
    <cellStyle name="Normal 2 4 2 6 3 2 3" xfId="30513" xr:uid="{00000000-0005-0000-0000-0000D8240000}"/>
    <cellStyle name="Normal 2 4 2 6 3 3" xfId="10395" xr:uid="{00000000-0005-0000-0000-0000D9240000}"/>
    <cellStyle name="Normal 2 4 2 6 3 3 2" xfId="40729" xr:uid="{00000000-0005-0000-0000-0000DA240000}"/>
    <cellStyle name="Normal 2 4 2 6 3 3 3" xfId="25496" xr:uid="{00000000-0005-0000-0000-0000DB240000}"/>
    <cellStyle name="Normal 2 4 2 6 3 4" xfId="35716" xr:uid="{00000000-0005-0000-0000-0000DC240000}"/>
    <cellStyle name="Normal 2 4 2 6 3 5" xfId="20483" xr:uid="{00000000-0005-0000-0000-0000DD240000}"/>
    <cellStyle name="Normal 2 4 2 6 4" xfId="12073" xr:uid="{00000000-0005-0000-0000-0000DE240000}"/>
    <cellStyle name="Normal 2 4 2 6 4 2" xfId="42404" xr:uid="{00000000-0005-0000-0000-0000DF240000}"/>
    <cellStyle name="Normal 2 4 2 6 4 3" xfId="27171" xr:uid="{00000000-0005-0000-0000-0000E0240000}"/>
    <cellStyle name="Normal 2 4 2 6 5" xfId="7052" xr:uid="{00000000-0005-0000-0000-0000E1240000}"/>
    <cellStyle name="Normal 2 4 2 6 5 2" xfId="37387" xr:uid="{00000000-0005-0000-0000-0000E2240000}"/>
    <cellStyle name="Normal 2 4 2 6 5 3" xfId="22154" xr:uid="{00000000-0005-0000-0000-0000E3240000}"/>
    <cellStyle name="Normal 2 4 2 6 6" xfId="32375" xr:uid="{00000000-0005-0000-0000-0000E4240000}"/>
    <cellStyle name="Normal 2 4 2 6 7" xfId="17141" xr:uid="{00000000-0005-0000-0000-0000E5240000}"/>
    <cellStyle name="Normal 2 4 2 7" xfId="2830" xr:uid="{00000000-0005-0000-0000-0000E6240000}"/>
    <cellStyle name="Normal 2 4 2 7 2" xfId="12908" xr:uid="{00000000-0005-0000-0000-0000E7240000}"/>
    <cellStyle name="Normal 2 4 2 7 2 2" xfId="43239" xr:uid="{00000000-0005-0000-0000-0000E8240000}"/>
    <cellStyle name="Normal 2 4 2 7 2 3" xfId="28006" xr:uid="{00000000-0005-0000-0000-0000E9240000}"/>
    <cellStyle name="Normal 2 4 2 7 3" xfId="7888" xr:uid="{00000000-0005-0000-0000-0000EA240000}"/>
    <cellStyle name="Normal 2 4 2 7 3 2" xfId="38222" xr:uid="{00000000-0005-0000-0000-0000EB240000}"/>
    <cellStyle name="Normal 2 4 2 7 3 3" xfId="22989" xr:uid="{00000000-0005-0000-0000-0000EC240000}"/>
    <cellStyle name="Normal 2 4 2 7 4" xfId="33209" xr:uid="{00000000-0005-0000-0000-0000ED240000}"/>
    <cellStyle name="Normal 2 4 2 7 5" xfId="17976" xr:uid="{00000000-0005-0000-0000-0000EE240000}"/>
    <cellStyle name="Normal 2 4 2 8" xfId="4524" xr:uid="{00000000-0005-0000-0000-0000EF240000}"/>
    <cellStyle name="Normal 2 4 2 8 2" xfId="14579" xr:uid="{00000000-0005-0000-0000-0000F0240000}"/>
    <cellStyle name="Normal 2 4 2 8 2 2" xfId="44910" xr:uid="{00000000-0005-0000-0000-0000F1240000}"/>
    <cellStyle name="Normal 2 4 2 8 2 3" xfId="29677" xr:uid="{00000000-0005-0000-0000-0000F2240000}"/>
    <cellStyle name="Normal 2 4 2 8 3" xfId="9559" xr:uid="{00000000-0005-0000-0000-0000F3240000}"/>
    <cellStyle name="Normal 2 4 2 8 3 2" xfId="39893" xr:uid="{00000000-0005-0000-0000-0000F4240000}"/>
    <cellStyle name="Normal 2 4 2 8 3 3" xfId="24660" xr:uid="{00000000-0005-0000-0000-0000F5240000}"/>
    <cellStyle name="Normal 2 4 2 8 4" xfId="34880" xr:uid="{00000000-0005-0000-0000-0000F6240000}"/>
    <cellStyle name="Normal 2 4 2 8 5" xfId="19647" xr:uid="{00000000-0005-0000-0000-0000F7240000}"/>
    <cellStyle name="Normal 2 4 2 9" xfId="11235" xr:uid="{00000000-0005-0000-0000-0000F8240000}"/>
    <cellStyle name="Normal 2 4 2 9 2" xfId="41568" xr:uid="{00000000-0005-0000-0000-0000F9240000}"/>
    <cellStyle name="Normal 2 4 2 9 3" xfId="26335" xr:uid="{00000000-0005-0000-0000-0000FA240000}"/>
    <cellStyle name="Normal 2 5" xfId="845" xr:uid="{00000000-0005-0000-0000-0000FB240000}"/>
    <cellStyle name="Normal 2 5 10" xfId="6215" xr:uid="{00000000-0005-0000-0000-0000FC240000}"/>
    <cellStyle name="Normal 2 5 10 2" xfId="36552" xr:uid="{00000000-0005-0000-0000-0000FD240000}"/>
    <cellStyle name="Normal 2 5 10 3" xfId="21319" xr:uid="{00000000-0005-0000-0000-0000FE240000}"/>
    <cellStyle name="Normal 2 5 11" xfId="31543" xr:uid="{00000000-0005-0000-0000-0000FF240000}"/>
    <cellStyle name="Normal 2 5 12" xfId="16304" xr:uid="{00000000-0005-0000-0000-000000250000}"/>
    <cellStyle name="Normal 2 5 13" xfId="46642" xr:uid="{00000000-0005-0000-0000-000001250000}"/>
    <cellStyle name="Normal 2 5 2" xfId="1179" xr:uid="{00000000-0005-0000-0000-000002250000}"/>
    <cellStyle name="Normal 2 5 2 10" xfId="31595" xr:uid="{00000000-0005-0000-0000-000003250000}"/>
    <cellStyle name="Normal 2 5 2 11" xfId="16358" xr:uid="{00000000-0005-0000-0000-000004250000}"/>
    <cellStyle name="Normal 2 5 2 2" xfId="1287" xr:uid="{00000000-0005-0000-0000-000005250000}"/>
    <cellStyle name="Normal 2 5 2 2 10" xfId="16462" xr:uid="{00000000-0005-0000-0000-000006250000}"/>
    <cellStyle name="Normal 2 5 2 2 2" xfId="1504" xr:uid="{00000000-0005-0000-0000-000007250000}"/>
    <cellStyle name="Normal 2 5 2 2 2 2" xfId="1925" xr:uid="{00000000-0005-0000-0000-000008250000}"/>
    <cellStyle name="Normal 2 5 2 2 2 2 2" xfId="2764" xr:uid="{00000000-0005-0000-0000-000009250000}"/>
    <cellStyle name="Normal 2 5 2 2 2 2 2 2" xfId="4454" xr:uid="{00000000-0005-0000-0000-00000A250000}"/>
    <cellStyle name="Normal 2 5 2 2 2 2 2 2 2" xfId="14527" xr:uid="{00000000-0005-0000-0000-00000B250000}"/>
    <cellStyle name="Normal 2 5 2 2 2 2 2 2 2 2" xfId="44858" xr:uid="{00000000-0005-0000-0000-00000C250000}"/>
    <cellStyle name="Normal 2 5 2 2 2 2 2 2 2 3" xfId="29625" xr:uid="{00000000-0005-0000-0000-00000D250000}"/>
    <cellStyle name="Normal 2 5 2 2 2 2 2 2 3" xfId="9507" xr:uid="{00000000-0005-0000-0000-00000E250000}"/>
    <cellStyle name="Normal 2 5 2 2 2 2 2 2 3 2" xfId="39841" xr:uid="{00000000-0005-0000-0000-00000F250000}"/>
    <cellStyle name="Normal 2 5 2 2 2 2 2 2 3 3" xfId="24608" xr:uid="{00000000-0005-0000-0000-000010250000}"/>
    <cellStyle name="Normal 2 5 2 2 2 2 2 2 4" xfId="34828" xr:uid="{00000000-0005-0000-0000-000011250000}"/>
    <cellStyle name="Normal 2 5 2 2 2 2 2 2 5" xfId="19595" xr:uid="{00000000-0005-0000-0000-000012250000}"/>
    <cellStyle name="Normal 2 5 2 2 2 2 2 3" xfId="6146" xr:uid="{00000000-0005-0000-0000-000013250000}"/>
    <cellStyle name="Normal 2 5 2 2 2 2 2 3 2" xfId="16198" xr:uid="{00000000-0005-0000-0000-000014250000}"/>
    <cellStyle name="Normal 2 5 2 2 2 2 2 3 2 2" xfId="46529" xr:uid="{00000000-0005-0000-0000-000015250000}"/>
    <cellStyle name="Normal 2 5 2 2 2 2 2 3 2 3" xfId="31296" xr:uid="{00000000-0005-0000-0000-000016250000}"/>
    <cellStyle name="Normal 2 5 2 2 2 2 2 3 3" xfId="11178" xr:uid="{00000000-0005-0000-0000-000017250000}"/>
    <cellStyle name="Normal 2 5 2 2 2 2 2 3 3 2" xfId="41512" xr:uid="{00000000-0005-0000-0000-000018250000}"/>
    <cellStyle name="Normal 2 5 2 2 2 2 2 3 3 3" xfId="26279" xr:uid="{00000000-0005-0000-0000-000019250000}"/>
    <cellStyle name="Normal 2 5 2 2 2 2 2 3 4" xfId="36499" xr:uid="{00000000-0005-0000-0000-00001A250000}"/>
    <cellStyle name="Normal 2 5 2 2 2 2 2 3 5" xfId="21266" xr:uid="{00000000-0005-0000-0000-00001B250000}"/>
    <cellStyle name="Normal 2 5 2 2 2 2 2 4" xfId="12856" xr:uid="{00000000-0005-0000-0000-00001C250000}"/>
    <cellStyle name="Normal 2 5 2 2 2 2 2 4 2" xfId="43187" xr:uid="{00000000-0005-0000-0000-00001D250000}"/>
    <cellStyle name="Normal 2 5 2 2 2 2 2 4 3" xfId="27954" xr:uid="{00000000-0005-0000-0000-00001E250000}"/>
    <cellStyle name="Normal 2 5 2 2 2 2 2 5" xfId="7835" xr:uid="{00000000-0005-0000-0000-00001F250000}"/>
    <cellStyle name="Normal 2 5 2 2 2 2 2 5 2" xfId="38170" xr:uid="{00000000-0005-0000-0000-000020250000}"/>
    <cellStyle name="Normal 2 5 2 2 2 2 2 5 3" xfId="22937" xr:uid="{00000000-0005-0000-0000-000021250000}"/>
    <cellStyle name="Normal 2 5 2 2 2 2 2 6" xfId="33158" xr:uid="{00000000-0005-0000-0000-000022250000}"/>
    <cellStyle name="Normal 2 5 2 2 2 2 2 7" xfId="17924" xr:uid="{00000000-0005-0000-0000-000023250000}"/>
    <cellStyle name="Normal 2 5 2 2 2 2 3" xfId="3617" xr:uid="{00000000-0005-0000-0000-000024250000}"/>
    <cellStyle name="Normal 2 5 2 2 2 2 3 2" xfId="13691" xr:uid="{00000000-0005-0000-0000-000025250000}"/>
    <cellStyle name="Normal 2 5 2 2 2 2 3 2 2" xfId="44022" xr:uid="{00000000-0005-0000-0000-000026250000}"/>
    <cellStyle name="Normal 2 5 2 2 2 2 3 2 3" xfId="28789" xr:uid="{00000000-0005-0000-0000-000027250000}"/>
    <cellStyle name="Normal 2 5 2 2 2 2 3 3" xfId="8671" xr:uid="{00000000-0005-0000-0000-000028250000}"/>
    <cellStyle name="Normal 2 5 2 2 2 2 3 3 2" xfId="39005" xr:uid="{00000000-0005-0000-0000-000029250000}"/>
    <cellStyle name="Normal 2 5 2 2 2 2 3 3 3" xfId="23772" xr:uid="{00000000-0005-0000-0000-00002A250000}"/>
    <cellStyle name="Normal 2 5 2 2 2 2 3 4" xfId="33992" xr:uid="{00000000-0005-0000-0000-00002B250000}"/>
    <cellStyle name="Normal 2 5 2 2 2 2 3 5" xfId="18759" xr:uid="{00000000-0005-0000-0000-00002C250000}"/>
    <cellStyle name="Normal 2 5 2 2 2 2 4" xfId="5310" xr:uid="{00000000-0005-0000-0000-00002D250000}"/>
    <cellStyle name="Normal 2 5 2 2 2 2 4 2" xfId="15362" xr:uid="{00000000-0005-0000-0000-00002E250000}"/>
    <cellStyle name="Normal 2 5 2 2 2 2 4 2 2" xfId="45693" xr:uid="{00000000-0005-0000-0000-00002F250000}"/>
    <cellStyle name="Normal 2 5 2 2 2 2 4 2 3" xfId="30460" xr:uid="{00000000-0005-0000-0000-000030250000}"/>
    <cellStyle name="Normal 2 5 2 2 2 2 4 3" xfId="10342" xr:uid="{00000000-0005-0000-0000-000031250000}"/>
    <cellStyle name="Normal 2 5 2 2 2 2 4 3 2" xfId="40676" xr:uid="{00000000-0005-0000-0000-000032250000}"/>
    <cellStyle name="Normal 2 5 2 2 2 2 4 3 3" xfId="25443" xr:uid="{00000000-0005-0000-0000-000033250000}"/>
    <cellStyle name="Normal 2 5 2 2 2 2 4 4" xfId="35663" xr:uid="{00000000-0005-0000-0000-000034250000}"/>
    <cellStyle name="Normal 2 5 2 2 2 2 4 5" xfId="20430" xr:uid="{00000000-0005-0000-0000-000035250000}"/>
    <cellStyle name="Normal 2 5 2 2 2 2 5" xfId="12020" xr:uid="{00000000-0005-0000-0000-000036250000}"/>
    <cellStyle name="Normal 2 5 2 2 2 2 5 2" xfId="42351" xr:uid="{00000000-0005-0000-0000-000037250000}"/>
    <cellStyle name="Normal 2 5 2 2 2 2 5 3" xfId="27118" xr:uid="{00000000-0005-0000-0000-000038250000}"/>
    <cellStyle name="Normal 2 5 2 2 2 2 6" xfId="6999" xr:uid="{00000000-0005-0000-0000-000039250000}"/>
    <cellStyle name="Normal 2 5 2 2 2 2 6 2" xfId="37334" xr:uid="{00000000-0005-0000-0000-00003A250000}"/>
    <cellStyle name="Normal 2 5 2 2 2 2 6 3" xfId="22101" xr:uid="{00000000-0005-0000-0000-00003B250000}"/>
    <cellStyle name="Normal 2 5 2 2 2 2 7" xfId="32322" xr:uid="{00000000-0005-0000-0000-00003C250000}"/>
    <cellStyle name="Normal 2 5 2 2 2 2 8" xfId="17088" xr:uid="{00000000-0005-0000-0000-00003D250000}"/>
    <cellStyle name="Normal 2 5 2 2 2 3" xfId="2346" xr:uid="{00000000-0005-0000-0000-00003E250000}"/>
    <cellStyle name="Normal 2 5 2 2 2 3 2" xfId="4036" xr:uid="{00000000-0005-0000-0000-00003F250000}"/>
    <cellStyle name="Normal 2 5 2 2 2 3 2 2" xfId="14109" xr:uid="{00000000-0005-0000-0000-000040250000}"/>
    <cellStyle name="Normal 2 5 2 2 2 3 2 2 2" xfId="44440" xr:uid="{00000000-0005-0000-0000-000041250000}"/>
    <cellStyle name="Normal 2 5 2 2 2 3 2 2 3" xfId="29207" xr:uid="{00000000-0005-0000-0000-000042250000}"/>
    <cellStyle name="Normal 2 5 2 2 2 3 2 3" xfId="9089" xr:uid="{00000000-0005-0000-0000-000043250000}"/>
    <cellStyle name="Normal 2 5 2 2 2 3 2 3 2" xfId="39423" xr:uid="{00000000-0005-0000-0000-000044250000}"/>
    <cellStyle name="Normal 2 5 2 2 2 3 2 3 3" xfId="24190" xr:uid="{00000000-0005-0000-0000-000045250000}"/>
    <cellStyle name="Normal 2 5 2 2 2 3 2 4" xfId="34410" xr:uid="{00000000-0005-0000-0000-000046250000}"/>
    <cellStyle name="Normal 2 5 2 2 2 3 2 5" xfId="19177" xr:uid="{00000000-0005-0000-0000-000047250000}"/>
    <cellStyle name="Normal 2 5 2 2 2 3 3" xfId="5728" xr:uid="{00000000-0005-0000-0000-000048250000}"/>
    <cellStyle name="Normal 2 5 2 2 2 3 3 2" xfId="15780" xr:uid="{00000000-0005-0000-0000-000049250000}"/>
    <cellStyle name="Normal 2 5 2 2 2 3 3 2 2" xfId="46111" xr:uid="{00000000-0005-0000-0000-00004A250000}"/>
    <cellStyle name="Normal 2 5 2 2 2 3 3 2 3" xfId="30878" xr:uid="{00000000-0005-0000-0000-00004B250000}"/>
    <cellStyle name="Normal 2 5 2 2 2 3 3 3" xfId="10760" xr:uid="{00000000-0005-0000-0000-00004C250000}"/>
    <cellStyle name="Normal 2 5 2 2 2 3 3 3 2" xfId="41094" xr:uid="{00000000-0005-0000-0000-00004D250000}"/>
    <cellStyle name="Normal 2 5 2 2 2 3 3 3 3" xfId="25861" xr:uid="{00000000-0005-0000-0000-00004E250000}"/>
    <cellStyle name="Normal 2 5 2 2 2 3 3 4" xfId="36081" xr:uid="{00000000-0005-0000-0000-00004F250000}"/>
    <cellStyle name="Normal 2 5 2 2 2 3 3 5" xfId="20848" xr:uid="{00000000-0005-0000-0000-000050250000}"/>
    <cellStyle name="Normal 2 5 2 2 2 3 4" xfId="12438" xr:uid="{00000000-0005-0000-0000-000051250000}"/>
    <cellStyle name="Normal 2 5 2 2 2 3 4 2" xfId="42769" xr:uid="{00000000-0005-0000-0000-000052250000}"/>
    <cellStyle name="Normal 2 5 2 2 2 3 4 3" xfId="27536" xr:uid="{00000000-0005-0000-0000-000053250000}"/>
    <cellStyle name="Normal 2 5 2 2 2 3 5" xfId="7417" xr:uid="{00000000-0005-0000-0000-000054250000}"/>
    <cellStyle name="Normal 2 5 2 2 2 3 5 2" xfId="37752" xr:uid="{00000000-0005-0000-0000-000055250000}"/>
    <cellStyle name="Normal 2 5 2 2 2 3 5 3" xfId="22519" xr:uid="{00000000-0005-0000-0000-000056250000}"/>
    <cellStyle name="Normal 2 5 2 2 2 3 6" xfId="32740" xr:uid="{00000000-0005-0000-0000-000057250000}"/>
    <cellStyle name="Normal 2 5 2 2 2 3 7" xfId="17506" xr:uid="{00000000-0005-0000-0000-000058250000}"/>
    <cellStyle name="Normal 2 5 2 2 2 4" xfId="3199" xr:uid="{00000000-0005-0000-0000-000059250000}"/>
    <cellStyle name="Normal 2 5 2 2 2 4 2" xfId="13273" xr:uid="{00000000-0005-0000-0000-00005A250000}"/>
    <cellStyle name="Normal 2 5 2 2 2 4 2 2" xfId="43604" xr:uid="{00000000-0005-0000-0000-00005B250000}"/>
    <cellStyle name="Normal 2 5 2 2 2 4 2 3" xfId="28371" xr:uid="{00000000-0005-0000-0000-00005C250000}"/>
    <cellStyle name="Normal 2 5 2 2 2 4 3" xfId="8253" xr:uid="{00000000-0005-0000-0000-00005D250000}"/>
    <cellStyle name="Normal 2 5 2 2 2 4 3 2" xfId="38587" xr:uid="{00000000-0005-0000-0000-00005E250000}"/>
    <cellStyle name="Normal 2 5 2 2 2 4 3 3" xfId="23354" xr:uid="{00000000-0005-0000-0000-00005F250000}"/>
    <cellStyle name="Normal 2 5 2 2 2 4 4" xfId="33574" xr:uid="{00000000-0005-0000-0000-000060250000}"/>
    <cellStyle name="Normal 2 5 2 2 2 4 5" xfId="18341" xr:uid="{00000000-0005-0000-0000-000061250000}"/>
    <cellStyle name="Normal 2 5 2 2 2 5" xfId="4892" xr:uid="{00000000-0005-0000-0000-000062250000}"/>
    <cellStyle name="Normal 2 5 2 2 2 5 2" xfId="14944" xr:uid="{00000000-0005-0000-0000-000063250000}"/>
    <cellStyle name="Normal 2 5 2 2 2 5 2 2" xfId="45275" xr:uid="{00000000-0005-0000-0000-000064250000}"/>
    <cellStyle name="Normal 2 5 2 2 2 5 2 3" xfId="30042" xr:uid="{00000000-0005-0000-0000-000065250000}"/>
    <cellStyle name="Normal 2 5 2 2 2 5 3" xfId="9924" xr:uid="{00000000-0005-0000-0000-000066250000}"/>
    <cellStyle name="Normal 2 5 2 2 2 5 3 2" xfId="40258" xr:uid="{00000000-0005-0000-0000-000067250000}"/>
    <cellStyle name="Normal 2 5 2 2 2 5 3 3" xfId="25025" xr:uid="{00000000-0005-0000-0000-000068250000}"/>
    <cellStyle name="Normal 2 5 2 2 2 5 4" xfId="35245" xr:uid="{00000000-0005-0000-0000-000069250000}"/>
    <cellStyle name="Normal 2 5 2 2 2 5 5" xfId="20012" xr:uid="{00000000-0005-0000-0000-00006A250000}"/>
    <cellStyle name="Normal 2 5 2 2 2 6" xfId="11602" xr:uid="{00000000-0005-0000-0000-00006B250000}"/>
    <cellStyle name="Normal 2 5 2 2 2 6 2" xfId="41933" xr:uid="{00000000-0005-0000-0000-00006C250000}"/>
    <cellStyle name="Normal 2 5 2 2 2 6 3" xfId="26700" xr:uid="{00000000-0005-0000-0000-00006D250000}"/>
    <cellStyle name="Normal 2 5 2 2 2 7" xfId="6581" xr:uid="{00000000-0005-0000-0000-00006E250000}"/>
    <cellStyle name="Normal 2 5 2 2 2 7 2" xfId="36916" xr:uid="{00000000-0005-0000-0000-00006F250000}"/>
    <cellStyle name="Normal 2 5 2 2 2 7 3" xfId="21683" xr:uid="{00000000-0005-0000-0000-000070250000}"/>
    <cellStyle name="Normal 2 5 2 2 2 8" xfId="31904" xr:uid="{00000000-0005-0000-0000-000071250000}"/>
    <cellStyle name="Normal 2 5 2 2 2 9" xfId="16670" xr:uid="{00000000-0005-0000-0000-000072250000}"/>
    <cellStyle name="Normal 2 5 2 2 3" xfId="1717" xr:uid="{00000000-0005-0000-0000-000073250000}"/>
    <cellStyle name="Normal 2 5 2 2 3 2" xfId="2556" xr:uid="{00000000-0005-0000-0000-000074250000}"/>
    <cellStyle name="Normal 2 5 2 2 3 2 2" xfId="4246" xr:uid="{00000000-0005-0000-0000-000075250000}"/>
    <cellStyle name="Normal 2 5 2 2 3 2 2 2" xfId="14319" xr:uid="{00000000-0005-0000-0000-000076250000}"/>
    <cellStyle name="Normal 2 5 2 2 3 2 2 2 2" xfId="44650" xr:uid="{00000000-0005-0000-0000-000077250000}"/>
    <cellStyle name="Normal 2 5 2 2 3 2 2 2 3" xfId="29417" xr:uid="{00000000-0005-0000-0000-000078250000}"/>
    <cellStyle name="Normal 2 5 2 2 3 2 2 3" xfId="9299" xr:uid="{00000000-0005-0000-0000-000079250000}"/>
    <cellStyle name="Normal 2 5 2 2 3 2 2 3 2" xfId="39633" xr:uid="{00000000-0005-0000-0000-00007A250000}"/>
    <cellStyle name="Normal 2 5 2 2 3 2 2 3 3" xfId="24400" xr:uid="{00000000-0005-0000-0000-00007B250000}"/>
    <cellStyle name="Normal 2 5 2 2 3 2 2 4" xfId="34620" xr:uid="{00000000-0005-0000-0000-00007C250000}"/>
    <cellStyle name="Normal 2 5 2 2 3 2 2 5" xfId="19387" xr:uid="{00000000-0005-0000-0000-00007D250000}"/>
    <cellStyle name="Normal 2 5 2 2 3 2 3" xfId="5938" xr:uid="{00000000-0005-0000-0000-00007E250000}"/>
    <cellStyle name="Normal 2 5 2 2 3 2 3 2" xfId="15990" xr:uid="{00000000-0005-0000-0000-00007F250000}"/>
    <cellStyle name="Normal 2 5 2 2 3 2 3 2 2" xfId="46321" xr:uid="{00000000-0005-0000-0000-000080250000}"/>
    <cellStyle name="Normal 2 5 2 2 3 2 3 2 3" xfId="31088" xr:uid="{00000000-0005-0000-0000-000081250000}"/>
    <cellStyle name="Normal 2 5 2 2 3 2 3 3" xfId="10970" xr:uid="{00000000-0005-0000-0000-000082250000}"/>
    <cellStyle name="Normal 2 5 2 2 3 2 3 3 2" xfId="41304" xr:uid="{00000000-0005-0000-0000-000083250000}"/>
    <cellStyle name="Normal 2 5 2 2 3 2 3 3 3" xfId="26071" xr:uid="{00000000-0005-0000-0000-000084250000}"/>
    <cellStyle name="Normal 2 5 2 2 3 2 3 4" xfId="36291" xr:uid="{00000000-0005-0000-0000-000085250000}"/>
    <cellStyle name="Normal 2 5 2 2 3 2 3 5" xfId="21058" xr:uid="{00000000-0005-0000-0000-000086250000}"/>
    <cellStyle name="Normal 2 5 2 2 3 2 4" xfId="12648" xr:uid="{00000000-0005-0000-0000-000087250000}"/>
    <cellStyle name="Normal 2 5 2 2 3 2 4 2" xfId="42979" xr:uid="{00000000-0005-0000-0000-000088250000}"/>
    <cellStyle name="Normal 2 5 2 2 3 2 4 3" xfId="27746" xr:uid="{00000000-0005-0000-0000-000089250000}"/>
    <cellStyle name="Normal 2 5 2 2 3 2 5" xfId="7627" xr:uid="{00000000-0005-0000-0000-00008A250000}"/>
    <cellStyle name="Normal 2 5 2 2 3 2 5 2" xfId="37962" xr:uid="{00000000-0005-0000-0000-00008B250000}"/>
    <cellStyle name="Normal 2 5 2 2 3 2 5 3" xfId="22729" xr:uid="{00000000-0005-0000-0000-00008C250000}"/>
    <cellStyle name="Normal 2 5 2 2 3 2 6" xfId="32950" xr:uid="{00000000-0005-0000-0000-00008D250000}"/>
    <cellStyle name="Normal 2 5 2 2 3 2 7" xfId="17716" xr:uid="{00000000-0005-0000-0000-00008E250000}"/>
    <cellStyle name="Normal 2 5 2 2 3 3" xfId="3409" xr:uid="{00000000-0005-0000-0000-00008F250000}"/>
    <cellStyle name="Normal 2 5 2 2 3 3 2" xfId="13483" xr:uid="{00000000-0005-0000-0000-000090250000}"/>
    <cellStyle name="Normal 2 5 2 2 3 3 2 2" xfId="43814" xr:uid="{00000000-0005-0000-0000-000091250000}"/>
    <cellStyle name="Normal 2 5 2 2 3 3 2 3" xfId="28581" xr:uid="{00000000-0005-0000-0000-000092250000}"/>
    <cellStyle name="Normal 2 5 2 2 3 3 3" xfId="8463" xr:uid="{00000000-0005-0000-0000-000093250000}"/>
    <cellStyle name="Normal 2 5 2 2 3 3 3 2" xfId="38797" xr:uid="{00000000-0005-0000-0000-000094250000}"/>
    <cellStyle name="Normal 2 5 2 2 3 3 3 3" xfId="23564" xr:uid="{00000000-0005-0000-0000-000095250000}"/>
    <cellStyle name="Normal 2 5 2 2 3 3 4" xfId="33784" xr:uid="{00000000-0005-0000-0000-000096250000}"/>
    <cellStyle name="Normal 2 5 2 2 3 3 5" xfId="18551" xr:uid="{00000000-0005-0000-0000-000097250000}"/>
    <cellStyle name="Normal 2 5 2 2 3 4" xfId="5102" xr:uid="{00000000-0005-0000-0000-000098250000}"/>
    <cellStyle name="Normal 2 5 2 2 3 4 2" xfId="15154" xr:uid="{00000000-0005-0000-0000-000099250000}"/>
    <cellStyle name="Normal 2 5 2 2 3 4 2 2" xfId="45485" xr:uid="{00000000-0005-0000-0000-00009A250000}"/>
    <cellStyle name="Normal 2 5 2 2 3 4 2 3" xfId="30252" xr:uid="{00000000-0005-0000-0000-00009B250000}"/>
    <cellStyle name="Normal 2 5 2 2 3 4 3" xfId="10134" xr:uid="{00000000-0005-0000-0000-00009C250000}"/>
    <cellStyle name="Normal 2 5 2 2 3 4 3 2" xfId="40468" xr:uid="{00000000-0005-0000-0000-00009D250000}"/>
    <cellStyle name="Normal 2 5 2 2 3 4 3 3" xfId="25235" xr:uid="{00000000-0005-0000-0000-00009E250000}"/>
    <cellStyle name="Normal 2 5 2 2 3 4 4" xfId="35455" xr:uid="{00000000-0005-0000-0000-00009F250000}"/>
    <cellStyle name="Normal 2 5 2 2 3 4 5" xfId="20222" xr:uid="{00000000-0005-0000-0000-0000A0250000}"/>
    <cellStyle name="Normal 2 5 2 2 3 5" xfId="11812" xr:uid="{00000000-0005-0000-0000-0000A1250000}"/>
    <cellStyle name="Normal 2 5 2 2 3 5 2" xfId="42143" xr:uid="{00000000-0005-0000-0000-0000A2250000}"/>
    <cellStyle name="Normal 2 5 2 2 3 5 3" xfId="26910" xr:uid="{00000000-0005-0000-0000-0000A3250000}"/>
    <cellStyle name="Normal 2 5 2 2 3 6" xfId="6791" xr:uid="{00000000-0005-0000-0000-0000A4250000}"/>
    <cellStyle name="Normal 2 5 2 2 3 6 2" xfId="37126" xr:uid="{00000000-0005-0000-0000-0000A5250000}"/>
    <cellStyle name="Normal 2 5 2 2 3 6 3" xfId="21893" xr:uid="{00000000-0005-0000-0000-0000A6250000}"/>
    <cellStyle name="Normal 2 5 2 2 3 7" xfId="32114" xr:uid="{00000000-0005-0000-0000-0000A7250000}"/>
    <cellStyle name="Normal 2 5 2 2 3 8" xfId="16880" xr:uid="{00000000-0005-0000-0000-0000A8250000}"/>
    <cellStyle name="Normal 2 5 2 2 4" xfId="2138" xr:uid="{00000000-0005-0000-0000-0000A9250000}"/>
    <cellStyle name="Normal 2 5 2 2 4 2" xfId="3828" xr:uid="{00000000-0005-0000-0000-0000AA250000}"/>
    <cellStyle name="Normal 2 5 2 2 4 2 2" xfId="13901" xr:uid="{00000000-0005-0000-0000-0000AB250000}"/>
    <cellStyle name="Normal 2 5 2 2 4 2 2 2" xfId="44232" xr:uid="{00000000-0005-0000-0000-0000AC250000}"/>
    <cellStyle name="Normal 2 5 2 2 4 2 2 3" xfId="28999" xr:uid="{00000000-0005-0000-0000-0000AD250000}"/>
    <cellStyle name="Normal 2 5 2 2 4 2 3" xfId="8881" xr:uid="{00000000-0005-0000-0000-0000AE250000}"/>
    <cellStyle name="Normal 2 5 2 2 4 2 3 2" xfId="39215" xr:uid="{00000000-0005-0000-0000-0000AF250000}"/>
    <cellStyle name="Normal 2 5 2 2 4 2 3 3" xfId="23982" xr:uid="{00000000-0005-0000-0000-0000B0250000}"/>
    <cellStyle name="Normal 2 5 2 2 4 2 4" xfId="34202" xr:uid="{00000000-0005-0000-0000-0000B1250000}"/>
    <cellStyle name="Normal 2 5 2 2 4 2 5" xfId="18969" xr:uid="{00000000-0005-0000-0000-0000B2250000}"/>
    <cellStyle name="Normal 2 5 2 2 4 3" xfId="5520" xr:uid="{00000000-0005-0000-0000-0000B3250000}"/>
    <cellStyle name="Normal 2 5 2 2 4 3 2" xfId="15572" xr:uid="{00000000-0005-0000-0000-0000B4250000}"/>
    <cellStyle name="Normal 2 5 2 2 4 3 2 2" xfId="45903" xr:uid="{00000000-0005-0000-0000-0000B5250000}"/>
    <cellStyle name="Normal 2 5 2 2 4 3 2 3" xfId="30670" xr:uid="{00000000-0005-0000-0000-0000B6250000}"/>
    <cellStyle name="Normal 2 5 2 2 4 3 3" xfId="10552" xr:uid="{00000000-0005-0000-0000-0000B7250000}"/>
    <cellStyle name="Normal 2 5 2 2 4 3 3 2" xfId="40886" xr:uid="{00000000-0005-0000-0000-0000B8250000}"/>
    <cellStyle name="Normal 2 5 2 2 4 3 3 3" xfId="25653" xr:uid="{00000000-0005-0000-0000-0000B9250000}"/>
    <cellStyle name="Normal 2 5 2 2 4 3 4" xfId="35873" xr:uid="{00000000-0005-0000-0000-0000BA250000}"/>
    <cellStyle name="Normal 2 5 2 2 4 3 5" xfId="20640" xr:uid="{00000000-0005-0000-0000-0000BB250000}"/>
    <cellStyle name="Normal 2 5 2 2 4 4" xfId="12230" xr:uid="{00000000-0005-0000-0000-0000BC250000}"/>
    <cellStyle name="Normal 2 5 2 2 4 4 2" xfId="42561" xr:uid="{00000000-0005-0000-0000-0000BD250000}"/>
    <cellStyle name="Normal 2 5 2 2 4 4 3" xfId="27328" xr:uid="{00000000-0005-0000-0000-0000BE250000}"/>
    <cellStyle name="Normal 2 5 2 2 4 5" xfId="7209" xr:uid="{00000000-0005-0000-0000-0000BF250000}"/>
    <cellStyle name="Normal 2 5 2 2 4 5 2" xfId="37544" xr:uid="{00000000-0005-0000-0000-0000C0250000}"/>
    <cellStyle name="Normal 2 5 2 2 4 5 3" xfId="22311" xr:uid="{00000000-0005-0000-0000-0000C1250000}"/>
    <cellStyle name="Normal 2 5 2 2 4 6" xfId="32532" xr:uid="{00000000-0005-0000-0000-0000C2250000}"/>
    <cellStyle name="Normal 2 5 2 2 4 7" xfId="17298" xr:uid="{00000000-0005-0000-0000-0000C3250000}"/>
    <cellStyle name="Normal 2 5 2 2 5" xfId="2991" xr:uid="{00000000-0005-0000-0000-0000C4250000}"/>
    <cellStyle name="Normal 2 5 2 2 5 2" xfId="13065" xr:uid="{00000000-0005-0000-0000-0000C5250000}"/>
    <cellStyle name="Normal 2 5 2 2 5 2 2" xfId="43396" xr:uid="{00000000-0005-0000-0000-0000C6250000}"/>
    <cellStyle name="Normal 2 5 2 2 5 2 3" xfId="28163" xr:uid="{00000000-0005-0000-0000-0000C7250000}"/>
    <cellStyle name="Normal 2 5 2 2 5 3" xfId="8045" xr:uid="{00000000-0005-0000-0000-0000C8250000}"/>
    <cellStyle name="Normal 2 5 2 2 5 3 2" xfId="38379" xr:uid="{00000000-0005-0000-0000-0000C9250000}"/>
    <cellStyle name="Normal 2 5 2 2 5 3 3" xfId="23146" xr:uid="{00000000-0005-0000-0000-0000CA250000}"/>
    <cellStyle name="Normal 2 5 2 2 5 4" xfId="33366" xr:uid="{00000000-0005-0000-0000-0000CB250000}"/>
    <cellStyle name="Normal 2 5 2 2 5 5" xfId="18133" xr:uid="{00000000-0005-0000-0000-0000CC250000}"/>
    <cellStyle name="Normal 2 5 2 2 6" xfId="4684" xr:uid="{00000000-0005-0000-0000-0000CD250000}"/>
    <cellStyle name="Normal 2 5 2 2 6 2" xfId="14736" xr:uid="{00000000-0005-0000-0000-0000CE250000}"/>
    <cellStyle name="Normal 2 5 2 2 6 2 2" xfId="45067" xr:uid="{00000000-0005-0000-0000-0000CF250000}"/>
    <cellStyle name="Normal 2 5 2 2 6 2 3" xfId="29834" xr:uid="{00000000-0005-0000-0000-0000D0250000}"/>
    <cellStyle name="Normal 2 5 2 2 6 3" xfId="9716" xr:uid="{00000000-0005-0000-0000-0000D1250000}"/>
    <cellStyle name="Normal 2 5 2 2 6 3 2" xfId="40050" xr:uid="{00000000-0005-0000-0000-0000D2250000}"/>
    <cellStyle name="Normal 2 5 2 2 6 3 3" xfId="24817" xr:uid="{00000000-0005-0000-0000-0000D3250000}"/>
    <cellStyle name="Normal 2 5 2 2 6 4" xfId="35037" xr:uid="{00000000-0005-0000-0000-0000D4250000}"/>
    <cellStyle name="Normal 2 5 2 2 6 5" xfId="19804" xr:uid="{00000000-0005-0000-0000-0000D5250000}"/>
    <cellStyle name="Normal 2 5 2 2 7" xfId="11394" xr:uid="{00000000-0005-0000-0000-0000D6250000}"/>
    <cellStyle name="Normal 2 5 2 2 7 2" xfId="41725" xr:uid="{00000000-0005-0000-0000-0000D7250000}"/>
    <cellStyle name="Normal 2 5 2 2 7 3" xfId="26492" xr:uid="{00000000-0005-0000-0000-0000D8250000}"/>
    <cellStyle name="Normal 2 5 2 2 8" xfId="6373" xr:uid="{00000000-0005-0000-0000-0000D9250000}"/>
    <cellStyle name="Normal 2 5 2 2 8 2" xfId="36708" xr:uid="{00000000-0005-0000-0000-0000DA250000}"/>
    <cellStyle name="Normal 2 5 2 2 8 3" xfId="21475" xr:uid="{00000000-0005-0000-0000-0000DB250000}"/>
    <cellStyle name="Normal 2 5 2 2 9" xfId="31696" xr:uid="{00000000-0005-0000-0000-0000DC250000}"/>
    <cellStyle name="Normal 2 5 2 3" xfId="1400" xr:uid="{00000000-0005-0000-0000-0000DD250000}"/>
    <cellStyle name="Normal 2 5 2 3 2" xfId="1821" xr:uid="{00000000-0005-0000-0000-0000DE250000}"/>
    <cellStyle name="Normal 2 5 2 3 2 2" xfId="2660" xr:uid="{00000000-0005-0000-0000-0000DF250000}"/>
    <cellStyle name="Normal 2 5 2 3 2 2 2" xfId="4350" xr:uid="{00000000-0005-0000-0000-0000E0250000}"/>
    <cellStyle name="Normal 2 5 2 3 2 2 2 2" xfId="14423" xr:uid="{00000000-0005-0000-0000-0000E1250000}"/>
    <cellStyle name="Normal 2 5 2 3 2 2 2 2 2" xfId="44754" xr:uid="{00000000-0005-0000-0000-0000E2250000}"/>
    <cellStyle name="Normal 2 5 2 3 2 2 2 2 3" xfId="29521" xr:uid="{00000000-0005-0000-0000-0000E3250000}"/>
    <cellStyle name="Normal 2 5 2 3 2 2 2 3" xfId="9403" xr:uid="{00000000-0005-0000-0000-0000E4250000}"/>
    <cellStyle name="Normal 2 5 2 3 2 2 2 3 2" xfId="39737" xr:uid="{00000000-0005-0000-0000-0000E5250000}"/>
    <cellStyle name="Normal 2 5 2 3 2 2 2 3 3" xfId="24504" xr:uid="{00000000-0005-0000-0000-0000E6250000}"/>
    <cellStyle name="Normal 2 5 2 3 2 2 2 4" xfId="34724" xr:uid="{00000000-0005-0000-0000-0000E7250000}"/>
    <cellStyle name="Normal 2 5 2 3 2 2 2 5" xfId="19491" xr:uid="{00000000-0005-0000-0000-0000E8250000}"/>
    <cellStyle name="Normal 2 5 2 3 2 2 3" xfId="6042" xr:uid="{00000000-0005-0000-0000-0000E9250000}"/>
    <cellStyle name="Normal 2 5 2 3 2 2 3 2" xfId="16094" xr:uid="{00000000-0005-0000-0000-0000EA250000}"/>
    <cellStyle name="Normal 2 5 2 3 2 2 3 2 2" xfId="46425" xr:uid="{00000000-0005-0000-0000-0000EB250000}"/>
    <cellStyle name="Normal 2 5 2 3 2 2 3 2 3" xfId="31192" xr:uid="{00000000-0005-0000-0000-0000EC250000}"/>
    <cellStyle name="Normal 2 5 2 3 2 2 3 3" xfId="11074" xr:uid="{00000000-0005-0000-0000-0000ED250000}"/>
    <cellStyle name="Normal 2 5 2 3 2 2 3 3 2" xfId="41408" xr:uid="{00000000-0005-0000-0000-0000EE250000}"/>
    <cellStyle name="Normal 2 5 2 3 2 2 3 3 3" xfId="26175" xr:uid="{00000000-0005-0000-0000-0000EF250000}"/>
    <cellStyle name="Normal 2 5 2 3 2 2 3 4" xfId="36395" xr:uid="{00000000-0005-0000-0000-0000F0250000}"/>
    <cellStyle name="Normal 2 5 2 3 2 2 3 5" xfId="21162" xr:uid="{00000000-0005-0000-0000-0000F1250000}"/>
    <cellStyle name="Normal 2 5 2 3 2 2 4" xfId="12752" xr:uid="{00000000-0005-0000-0000-0000F2250000}"/>
    <cellStyle name="Normal 2 5 2 3 2 2 4 2" xfId="43083" xr:uid="{00000000-0005-0000-0000-0000F3250000}"/>
    <cellStyle name="Normal 2 5 2 3 2 2 4 3" xfId="27850" xr:uid="{00000000-0005-0000-0000-0000F4250000}"/>
    <cellStyle name="Normal 2 5 2 3 2 2 5" xfId="7731" xr:uid="{00000000-0005-0000-0000-0000F5250000}"/>
    <cellStyle name="Normal 2 5 2 3 2 2 5 2" xfId="38066" xr:uid="{00000000-0005-0000-0000-0000F6250000}"/>
    <cellStyle name="Normal 2 5 2 3 2 2 5 3" xfId="22833" xr:uid="{00000000-0005-0000-0000-0000F7250000}"/>
    <cellStyle name="Normal 2 5 2 3 2 2 6" xfId="33054" xr:uid="{00000000-0005-0000-0000-0000F8250000}"/>
    <cellStyle name="Normal 2 5 2 3 2 2 7" xfId="17820" xr:uid="{00000000-0005-0000-0000-0000F9250000}"/>
    <cellStyle name="Normal 2 5 2 3 2 3" xfId="3513" xr:uid="{00000000-0005-0000-0000-0000FA250000}"/>
    <cellStyle name="Normal 2 5 2 3 2 3 2" xfId="13587" xr:uid="{00000000-0005-0000-0000-0000FB250000}"/>
    <cellStyle name="Normal 2 5 2 3 2 3 2 2" xfId="43918" xr:uid="{00000000-0005-0000-0000-0000FC250000}"/>
    <cellStyle name="Normal 2 5 2 3 2 3 2 3" xfId="28685" xr:uid="{00000000-0005-0000-0000-0000FD250000}"/>
    <cellStyle name="Normal 2 5 2 3 2 3 3" xfId="8567" xr:uid="{00000000-0005-0000-0000-0000FE250000}"/>
    <cellStyle name="Normal 2 5 2 3 2 3 3 2" xfId="38901" xr:uid="{00000000-0005-0000-0000-0000FF250000}"/>
    <cellStyle name="Normal 2 5 2 3 2 3 3 3" xfId="23668" xr:uid="{00000000-0005-0000-0000-000000260000}"/>
    <cellStyle name="Normal 2 5 2 3 2 3 4" xfId="33888" xr:uid="{00000000-0005-0000-0000-000001260000}"/>
    <cellStyle name="Normal 2 5 2 3 2 3 5" xfId="18655" xr:uid="{00000000-0005-0000-0000-000002260000}"/>
    <cellStyle name="Normal 2 5 2 3 2 4" xfId="5206" xr:uid="{00000000-0005-0000-0000-000003260000}"/>
    <cellStyle name="Normal 2 5 2 3 2 4 2" xfId="15258" xr:uid="{00000000-0005-0000-0000-000004260000}"/>
    <cellStyle name="Normal 2 5 2 3 2 4 2 2" xfId="45589" xr:uid="{00000000-0005-0000-0000-000005260000}"/>
    <cellStyle name="Normal 2 5 2 3 2 4 2 3" xfId="30356" xr:uid="{00000000-0005-0000-0000-000006260000}"/>
    <cellStyle name="Normal 2 5 2 3 2 4 3" xfId="10238" xr:uid="{00000000-0005-0000-0000-000007260000}"/>
    <cellStyle name="Normal 2 5 2 3 2 4 3 2" xfId="40572" xr:uid="{00000000-0005-0000-0000-000008260000}"/>
    <cellStyle name="Normal 2 5 2 3 2 4 3 3" xfId="25339" xr:uid="{00000000-0005-0000-0000-000009260000}"/>
    <cellStyle name="Normal 2 5 2 3 2 4 4" xfId="35559" xr:uid="{00000000-0005-0000-0000-00000A260000}"/>
    <cellStyle name="Normal 2 5 2 3 2 4 5" xfId="20326" xr:uid="{00000000-0005-0000-0000-00000B260000}"/>
    <cellStyle name="Normal 2 5 2 3 2 5" xfId="11916" xr:uid="{00000000-0005-0000-0000-00000C260000}"/>
    <cellStyle name="Normal 2 5 2 3 2 5 2" xfId="42247" xr:uid="{00000000-0005-0000-0000-00000D260000}"/>
    <cellStyle name="Normal 2 5 2 3 2 5 3" xfId="27014" xr:uid="{00000000-0005-0000-0000-00000E260000}"/>
    <cellStyle name="Normal 2 5 2 3 2 6" xfId="6895" xr:uid="{00000000-0005-0000-0000-00000F260000}"/>
    <cellStyle name="Normal 2 5 2 3 2 6 2" xfId="37230" xr:uid="{00000000-0005-0000-0000-000010260000}"/>
    <cellStyle name="Normal 2 5 2 3 2 6 3" xfId="21997" xr:uid="{00000000-0005-0000-0000-000011260000}"/>
    <cellStyle name="Normal 2 5 2 3 2 7" xfId="32218" xr:uid="{00000000-0005-0000-0000-000012260000}"/>
    <cellStyle name="Normal 2 5 2 3 2 8" xfId="16984" xr:uid="{00000000-0005-0000-0000-000013260000}"/>
    <cellStyle name="Normal 2 5 2 3 3" xfId="2242" xr:uid="{00000000-0005-0000-0000-000014260000}"/>
    <cellStyle name="Normal 2 5 2 3 3 2" xfId="3932" xr:uid="{00000000-0005-0000-0000-000015260000}"/>
    <cellStyle name="Normal 2 5 2 3 3 2 2" xfId="14005" xr:uid="{00000000-0005-0000-0000-000016260000}"/>
    <cellStyle name="Normal 2 5 2 3 3 2 2 2" xfId="44336" xr:uid="{00000000-0005-0000-0000-000017260000}"/>
    <cellStyle name="Normal 2 5 2 3 3 2 2 3" xfId="29103" xr:uid="{00000000-0005-0000-0000-000018260000}"/>
    <cellStyle name="Normal 2 5 2 3 3 2 3" xfId="8985" xr:uid="{00000000-0005-0000-0000-000019260000}"/>
    <cellStyle name="Normal 2 5 2 3 3 2 3 2" xfId="39319" xr:uid="{00000000-0005-0000-0000-00001A260000}"/>
    <cellStyle name="Normal 2 5 2 3 3 2 3 3" xfId="24086" xr:uid="{00000000-0005-0000-0000-00001B260000}"/>
    <cellStyle name="Normal 2 5 2 3 3 2 4" xfId="34306" xr:uid="{00000000-0005-0000-0000-00001C260000}"/>
    <cellStyle name="Normal 2 5 2 3 3 2 5" xfId="19073" xr:uid="{00000000-0005-0000-0000-00001D260000}"/>
    <cellStyle name="Normal 2 5 2 3 3 3" xfId="5624" xr:uid="{00000000-0005-0000-0000-00001E260000}"/>
    <cellStyle name="Normal 2 5 2 3 3 3 2" xfId="15676" xr:uid="{00000000-0005-0000-0000-00001F260000}"/>
    <cellStyle name="Normal 2 5 2 3 3 3 2 2" xfId="46007" xr:uid="{00000000-0005-0000-0000-000020260000}"/>
    <cellStyle name="Normal 2 5 2 3 3 3 2 3" xfId="30774" xr:uid="{00000000-0005-0000-0000-000021260000}"/>
    <cellStyle name="Normal 2 5 2 3 3 3 3" xfId="10656" xr:uid="{00000000-0005-0000-0000-000022260000}"/>
    <cellStyle name="Normal 2 5 2 3 3 3 3 2" xfId="40990" xr:uid="{00000000-0005-0000-0000-000023260000}"/>
    <cellStyle name="Normal 2 5 2 3 3 3 3 3" xfId="25757" xr:uid="{00000000-0005-0000-0000-000024260000}"/>
    <cellStyle name="Normal 2 5 2 3 3 3 4" xfId="35977" xr:uid="{00000000-0005-0000-0000-000025260000}"/>
    <cellStyle name="Normal 2 5 2 3 3 3 5" xfId="20744" xr:uid="{00000000-0005-0000-0000-000026260000}"/>
    <cellStyle name="Normal 2 5 2 3 3 4" xfId="12334" xr:uid="{00000000-0005-0000-0000-000027260000}"/>
    <cellStyle name="Normal 2 5 2 3 3 4 2" xfId="42665" xr:uid="{00000000-0005-0000-0000-000028260000}"/>
    <cellStyle name="Normal 2 5 2 3 3 4 3" xfId="27432" xr:uid="{00000000-0005-0000-0000-000029260000}"/>
    <cellStyle name="Normal 2 5 2 3 3 5" xfId="7313" xr:uid="{00000000-0005-0000-0000-00002A260000}"/>
    <cellStyle name="Normal 2 5 2 3 3 5 2" xfId="37648" xr:uid="{00000000-0005-0000-0000-00002B260000}"/>
    <cellStyle name="Normal 2 5 2 3 3 5 3" xfId="22415" xr:uid="{00000000-0005-0000-0000-00002C260000}"/>
    <cellStyle name="Normal 2 5 2 3 3 6" xfId="32636" xr:uid="{00000000-0005-0000-0000-00002D260000}"/>
    <cellStyle name="Normal 2 5 2 3 3 7" xfId="17402" xr:uid="{00000000-0005-0000-0000-00002E260000}"/>
    <cellStyle name="Normal 2 5 2 3 4" xfId="3095" xr:uid="{00000000-0005-0000-0000-00002F260000}"/>
    <cellStyle name="Normal 2 5 2 3 4 2" xfId="13169" xr:uid="{00000000-0005-0000-0000-000030260000}"/>
    <cellStyle name="Normal 2 5 2 3 4 2 2" xfId="43500" xr:uid="{00000000-0005-0000-0000-000031260000}"/>
    <cellStyle name="Normal 2 5 2 3 4 2 3" xfId="28267" xr:uid="{00000000-0005-0000-0000-000032260000}"/>
    <cellStyle name="Normal 2 5 2 3 4 3" xfId="8149" xr:uid="{00000000-0005-0000-0000-000033260000}"/>
    <cellStyle name="Normal 2 5 2 3 4 3 2" xfId="38483" xr:uid="{00000000-0005-0000-0000-000034260000}"/>
    <cellStyle name="Normal 2 5 2 3 4 3 3" xfId="23250" xr:uid="{00000000-0005-0000-0000-000035260000}"/>
    <cellStyle name="Normal 2 5 2 3 4 4" xfId="33470" xr:uid="{00000000-0005-0000-0000-000036260000}"/>
    <cellStyle name="Normal 2 5 2 3 4 5" xfId="18237" xr:uid="{00000000-0005-0000-0000-000037260000}"/>
    <cellStyle name="Normal 2 5 2 3 5" xfId="4788" xr:uid="{00000000-0005-0000-0000-000038260000}"/>
    <cellStyle name="Normal 2 5 2 3 5 2" xfId="14840" xr:uid="{00000000-0005-0000-0000-000039260000}"/>
    <cellStyle name="Normal 2 5 2 3 5 2 2" xfId="45171" xr:uid="{00000000-0005-0000-0000-00003A260000}"/>
    <cellStyle name="Normal 2 5 2 3 5 2 3" xfId="29938" xr:uid="{00000000-0005-0000-0000-00003B260000}"/>
    <cellStyle name="Normal 2 5 2 3 5 3" xfId="9820" xr:uid="{00000000-0005-0000-0000-00003C260000}"/>
    <cellStyle name="Normal 2 5 2 3 5 3 2" xfId="40154" xr:uid="{00000000-0005-0000-0000-00003D260000}"/>
    <cellStyle name="Normal 2 5 2 3 5 3 3" xfId="24921" xr:uid="{00000000-0005-0000-0000-00003E260000}"/>
    <cellStyle name="Normal 2 5 2 3 5 4" xfId="35141" xr:uid="{00000000-0005-0000-0000-00003F260000}"/>
    <cellStyle name="Normal 2 5 2 3 5 5" xfId="19908" xr:uid="{00000000-0005-0000-0000-000040260000}"/>
    <cellStyle name="Normal 2 5 2 3 6" xfId="11498" xr:uid="{00000000-0005-0000-0000-000041260000}"/>
    <cellStyle name="Normal 2 5 2 3 6 2" xfId="41829" xr:uid="{00000000-0005-0000-0000-000042260000}"/>
    <cellStyle name="Normal 2 5 2 3 6 3" xfId="26596" xr:uid="{00000000-0005-0000-0000-000043260000}"/>
    <cellStyle name="Normal 2 5 2 3 7" xfId="6477" xr:uid="{00000000-0005-0000-0000-000044260000}"/>
    <cellStyle name="Normal 2 5 2 3 7 2" xfId="36812" xr:uid="{00000000-0005-0000-0000-000045260000}"/>
    <cellStyle name="Normal 2 5 2 3 7 3" xfId="21579" xr:uid="{00000000-0005-0000-0000-000046260000}"/>
    <cellStyle name="Normal 2 5 2 3 8" xfId="31800" xr:uid="{00000000-0005-0000-0000-000047260000}"/>
    <cellStyle name="Normal 2 5 2 3 9" xfId="16566" xr:uid="{00000000-0005-0000-0000-000048260000}"/>
    <cellStyle name="Normal 2 5 2 4" xfId="1613" xr:uid="{00000000-0005-0000-0000-000049260000}"/>
    <cellStyle name="Normal 2 5 2 4 2" xfId="2452" xr:uid="{00000000-0005-0000-0000-00004A260000}"/>
    <cellStyle name="Normal 2 5 2 4 2 2" xfId="4142" xr:uid="{00000000-0005-0000-0000-00004B260000}"/>
    <cellStyle name="Normal 2 5 2 4 2 2 2" xfId="14215" xr:uid="{00000000-0005-0000-0000-00004C260000}"/>
    <cellStyle name="Normal 2 5 2 4 2 2 2 2" xfId="44546" xr:uid="{00000000-0005-0000-0000-00004D260000}"/>
    <cellStyle name="Normal 2 5 2 4 2 2 2 3" xfId="29313" xr:uid="{00000000-0005-0000-0000-00004E260000}"/>
    <cellStyle name="Normal 2 5 2 4 2 2 3" xfId="9195" xr:uid="{00000000-0005-0000-0000-00004F260000}"/>
    <cellStyle name="Normal 2 5 2 4 2 2 3 2" xfId="39529" xr:uid="{00000000-0005-0000-0000-000050260000}"/>
    <cellStyle name="Normal 2 5 2 4 2 2 3 3" xfId="24296" xr:uid="{00000000-0005-0000-0000-000051260000}"/>
    <cellStyle name="Normal 2 5 2 4 2 2 4" xfId="34516" xr:uid="{00000000-0005-0000-0000-000052260000}"/>
    <cellStyle name="Normal 2 5 2 4 2 2 5" xfId="19283" xr:uid="{00000000-0005-0000-0000-000053260000}"/>
    <cellStyle name="Normal 2 5 2 4 2 3" xfId="5834" xr:uid="{00000000-0005-0000-0000-000054260000}"/>
    <cellStyle name="Normal 2 5 2 4 2 3 2" xfId="15886" xr:uid="{00000000-0005-0000-0000-000055260000}"/>
    <cellStyle name="Normal 2 5 2 4 2 3 2 2" xfId="46217" xr:uid="{00000000-0005-0000-0000-000056260000}"/>
    <cellStyle name="Normal 2 5 2 4 2 3 2 3" xfId="30984" xr:uid="{00000000-0005-0000-0000-000057260000}"/>
    <cellStyle name="Normal 2 5 2 4 2 3 3" xfId="10866" xr:uid="{00000000-0005-0000-0000-000058260000}"/>
    <cellStyle name="Normal 2 5 2 4 2 3 3 2" xfId="41200" xr:uid="{00000000-0005-0000-0000-000059260000}"/>
    <cellStyle name="Normal 2 5 2 4 2 3 3 3" xfId="25967" xr:uid="{00000000-0005-0000-0000-00005A260000}"/>
    <cellStyle name="Normal 2 5 2 4 2 3 4" xfId="36187" xr:uid="{00000000-0005-0000-0000-00005B260000}"/>
    <cellStyle name="Normal 2 5 2 4 2 3 5" xfId="20954" xr:uid="{00000000-0005-0000-0000-00005C260000}"/>
    <cellStyle name="Normal 2 5 2 4 2 4" xfId="12544" xr:uid="{00000000-0005-0000-0000-00005D260000}"/>
    <cellStyle name="Normal 2 5 2 4 2 4 2" xfId="42875" xr:uid="{00000000-0005-0000-0000-00005E260000}"/>
    <cellStyle name="Normal 2 5 2 4 2 4 3" xfId="27642" xr:uid="{00000000-0005-0000-0000-00005F260000}"/>
    <cellStyle name="Normal 2 5 2 4 2 5" xfId="7523" xr:uid="{00000000-0005-0000-0000-000060260000}"/>
    <cellStyle name="Normal 2 5 2 4 2 5 2" xfId="37858" xr:uid="{00000000-0005-0000-0000-000061260000}"/>
    <cellStyle name="Normal 2 5 2 4 2 5 3" xfId="22625" xr:uid="{00000000-0005-0000-0000-000062260000}"/>
    <cellStyle name="Normal 2 5 2 4 2 6" xfId="32846" xr:uid="{00000000-0005-0000-0000-000063260000}"/>
    <cellStyle name="Normal 2 5 2 4 2 7" xfId="17612" xr:uid="{00000000-0005-0000-0000-000064260000}"/>
    <cellStyle name="Normal 2 5 2 4 3" xfId="3305" xr:uid="{00000000-0005-0000-0000-000065260000}"/>
    <cellStyle name="Normal 2 5 2 4 3 2" xfId="13379" xr:uid="{00000000-0005-0000-0000-000066260000}"/>
    <cellStyle name="Normal 2 5 2 4 3 2 2" xfId="43710" xr:uid="{00000000-0005-0000-0000-000067260000}"/>
    <cellStyle name="Normal 2 5 2 4 3 2 3" xfId="28477" xr:uid="{00000000-0005-0000-0000-000068260000}"/>
    <cellStyle name="Normal 2 5 2 4 3 3" xfId="8359" xr:uid="{00000000-0005-0000-0000-000069260000}"/>
    <cellStyle name="Normal 2 5 2 4 3 3 2" xfId="38693" xr:uid="{00000000-0005-0000-0000-00006A260000}"/>
    <cellStyle name="Normal 2 5 2 4 3 3 3" xfId="23460" xr:uid="{00000000-0005-0000-0000-00006B260000}"/>
    <cellStyle name="Normal 2 5 2 4 3 4" xfId="33680" xr:uid="{00000000-0005-0000-0000-00006C260000}"/>
    <cellStyle name="Normal 2 5 2 4 3 5" xfId="18447" xr:uid="{00000000-0005-0000-0000-00006D260000}"/>
    <cellStyle name="Normal 2 5 2 4 4" xfId="4998" xr:uid="{00000000-0005-0000-0000-00006E260000}"/>
    <cellStyle name="Normal 2 5 2 4 4 2" xfId="15050" xr:uid="{00000000-0005-0000-0000-00006F260000}"/>
    <cellStyle name="Normal 2 5 2 4 4 2 2" xfId="45381" xr:uid="{00000000-0005-0000-0000-000070260000}"/>
    <cellStyle name="Normal 2 5 2 4 4 2 3" xfId="30148" xr:uid="{00000000-0005-0000-0000-000071260000}"/>
    <cellStyle name="Normal 2 5 2 4 4 3" xfId="10030" xr:uid="{00000000-0005-0000-0000-000072260000}"/>
    <cellStyle name="Normal 2 5 2 4 4 3 2" xfId="40364" xr:uid="{00000000-0005-0000-0000-000073260000}"/>
    <cellStyle name="Normal 2 5 2 4 4 3 3" xfId="25131" xr:uid="{00000000-0005-0000-0000-000074260000}"/>
    <cellStyle name="Normal 2 5 2 4 4 4" xfId="35351" xr:uid="{00000000-0005-0000-0000-000075260000}"/>
    <cellStyle name="Normal 2 5 2 4 4 5" xfId="20118" xr:uid="{00000000-0005-0000-0000-000076260000}"/>
    <cellStyle name="Normal 2 5 2 4 5" xfId="11708" xr:uid="{00000000-0005-0000-0000-000077260000}"/>
    <cellStyle name="Normal 2 5 2 4 5 2" xfId="42039" xr:uid="{00000000-0005-0000-0000-000078260000}"/>
    <cellStyle name="Normal 2 5 2 4 5 3" xfId="26806" xr:uid="{00000000-0005-0000-0000-000079260000}"/>
    <cellStyle name="Normal 2 5 2 4 6" xfId="6687" xr:uid="{00000000-0005-0000-0000-00007A260000}"/>
    <cellStyle name="Normal 2 5 2 4 6 2" xfId="37022" xr:uid="{00000000-0005-0000-0000-00007B260000}"/>
    <cellStyle name="Normal 2 5 2 4 6 3" xfId="21789" xr:uid="{00000000-0005-0000-0000-00007C260000}"/>
    <cellStyle name="Normal 2 5 2 4 7" xfId="32010" xr:uid="{00000000-0005-0000-0000-00007D260000}"/>
    <cellStyle name="Normal 2 5 2 4 8" xfId="16776" xr:uid="{00000000-0005-0000-0000-00007E260000}"/>
    <cellStyle name="Normal 2 5 2 5" xfId="2034" xr:uid="{00000000-0005-0000-0000-00007F260000}"/>
    <cellStyle name="Normal 2 5 2 5 2" xfId="3724" xr:uid="{00000000-0005-0000-0000-000080260000}"/>
    <cellStyle name="Normal 2 5 2 5 2 2" xfId="13797" xr:uid="{00000000-0005-0000-0000-000081260000}"/>
    <cellStyle name="Normal 2 5 2 5 2 2 2" xfId="44128" xr:uid="{00000000-0005-0000-0000-000082260000}"/>
    <cellStyle name="Normal 2 5 2 5 2 2 3" xfId="28895" xr:uid="{00000000-0005-0000-0000-000083260000}"/>
    <cellStyle name="Normal 2 5 2 5 2 3" xfId="8777" xr:uid="{00000000-0005-0000-0000-000084260000}"/>
    <cellStyle name="Normal 2 5 2 5 2 3 2" xfId="39111" xr:uid="{00000000-0005-0000-0000-000085260000}"/>
    <cellStyle name="Normal 2 5 2 5 2 3 3" xfId="23878" xr:uid="{00000000-0005-0000-0000-000086260000}"/>
    <cellStyle name="Normal 2 5 2 5 2 4" xfId="34098" xr:uid="{00000000-0005-0000-0000-000087260000}"/>
    <cellStyle name="Normal 2 5 2 5 2 5" xfId="18865" xr:uid="{00000000-0005-0000-0000-000088260000}"/>
    <cellStyle name="Normal 2 5 2 5 3" xfId="5416" xr:uid="{00000000-0005-0000-0000-000089260000}"/>
    <cellStyle name="Normal 2 5 2 5 3 2" xfId="15468" xr:uid="{00000000-0005-0000-0000-00008A260000}"/>
    <cellStyle name="Normal 2 5 2 5 3 2 2" xfId="45799" xr:uid="{00000000-0005-0000-0000-00008B260000}"/>
    <cellStyle name="Normal 2 5 2 5 3 2 3" xfId="30566" xr:uid="{00000000-0005-0000-0000-00008C260000}"/>
    <cellStyle name="Normal 2 5 2 5 3 3" xfId="10448" xr:uid="{00000000-0005-0000-0000-00008D260000}"/>
    <cellStyle name="Normal 2 5 2 5 3 3 2" xfId="40782" xr:uid="{00000000-0005-0000-0000-00008E260000}"/>
    <cellStyle name="Normal 2 5 2 5 3 3 3" xfId="25549" xr:uid="{00000000-0005-0000-0000-00008F260000}"/>
    <cellStyle name="Normal 2 5 2 5 3 4" xfId="35769" xr:uid="{00000000-0005-0000-0000-000090260000}"/>
    <cellStyle name="Normal 2 5 2 5 3 5" xfId="20536" xr:uid="{00000000-0005-0000-0000-000091260000}"/>
    <cellStyle name="Normal 2 5 2 5 4" xfId="12126" xr:uid="{00000000-0005-0000-0000-000092260000}"/>
    <cellStyle name="Normal 2 5 2 5 4 2" xfId="42457" xr:uid="{00000000-0005-0000-0000-000093260000}"/>
    <cellStyle name="Normal 2 5 2 5 4 3" xfId="27224" xr:uid="{00000000-0005-0000-0000-000094260000}"/>
    <cellStyle name="Normal 2 5 2 5 5" xfId="7105" xr:uid="{00000000-0005-0000-0000-000095260000}"/>
    <cellStyle name="Normal 2 5 2 5 5 2" xfId="37440" xr:uid="{00000000-0005-0000-0000-000096260000}"/>
    <cellStyle name="Normal 2 5 2 5 5 3" xfId="22207" xr:uid="{00000000-0005-0000-0000-000097260000}"/>
    <cellStyle name="Normal 2 5 2 5 6" xfId="32428" xr:uid="{00000000-0005-0000-0000-000098260000}"/>
    <cellStyle name="Normal 2 5 2 5 7" xfId="17194" xr:uid="{00000000-0005-0000-0000-000099260000}"/>
    <cellStyle name="Normal 2 5 2 6" xfId="2887" xr:uid="{00000000-0005-0000-0000-00009A260000}"/>
    <cellStyle name="Normal 2 5 2 6 2" xfId="12961" xr:uid="{00000000-0005-0000-0000-00009B260000}"/>
    <cellStyle name="Normal 2 5 2 6 2 2" xfId="43292" xr:uid="{00000000-0005-0000-0000-00009C260000}"/>
    <cellStyle name="Normal 2 5 2 6 2 3" xfId="28059" xr:uid="{00000000-0005-0000-0000-00009D260000}"/>
    <cellStyle name="Normal 2 5 2 6 3" xfId="7941" xr:uid="{00000000-0005-0000-0000-00009E260000}"/>
    <cellStyle name="Normal 2 5 2 6 3 2" xfId="38275" xr:uid="{00000000-0005-0000-0000-00009F260000}"/>
    <cellStyle name="Normal 2 5 2 6 3 3" xfId="23042" xr:uid="{00000000-0005-0000-0000-0000A0260000}"/>
    <cellStyle name="Normal 2 5 2 6 4" xfId="33262" xr:uid="{00000000-0005-0000-0000-0000A1260000}"/>
    <cellStyle name="Normal 2 5 2 6 5" xfId="18029" xr:uid="{00000000-0005-0000-0000-0000A2260000}"/>
    <cellStyle name="Normal 2 5 2 7" xfId="4580" xr:uid="{00000000-0005-0000-0000-0000A3260000}"/>
    <cellStyle name="Normal 2 5 2 7 2" xfId="14632" xr:uid="{00000000-0005-0000-0000-0000A4260000}"/>
    <cellStyle name="Normal 2 5 2 7 2 2" xfId="44963" xr:uid="{00000000-0005-0000-0000-0000A5260000}"/>
    <cellStyle name="Normal 2 5 2 7 2 3" xfId="29730" xr:uid="{00000000-0005-0000-0000-0000A6260000}"/>
    <cellStyle name="Normal 2 5 2 7 3" xfId="9612" xr:uid="{00000000-0005-0000-0000-0000A7260000}"/>
    <cellStyle name="Normal 2 5 2 7 3 2" xfId="39946" xr:uid="{00000000-0005-0000-0000-0000A8260000}"/>
    <cellStyle name="Normal 2 5 2 7 3 3" xfId="24713" xr:uid="{00000000-0005-0000-0000-0000A9260000}"/>
    <cellStyle name="Normal 2 5 2 7 4" xfId="34933" xr:uid="{00000000-0005-0000-0000-0000AA260000}"/>
    <cellStyle name="Normal 2 5 2 7 5" xfId="19700" xr:uid="{00000000-0005-0000-0000-0000AB260000}"/>
    <cellStyle name="Normal 2 5 2 8" xfId="11290" xr:uid="{00000000-0005-0000-0000-0000AC260000}"/>
    <cellStyle name="Normal 2 5 2 8 2" xfId="41621" xr:uid="{00000000-0005-0000-0000-0000AD260000}"/>
    <cellStyle name="Normal 2 5 2 8 3" xfId="26388" xr:uid="{00000000-0005-0000-0000-0000AE260000}"/>
    <cellStyle name="Normal 2 5 2 9" xfId="6269" xr:uid="{00000000-0005-0000-0000-0000AF260000}"/>
    <cellStyle name="Normal 2 5 2 9 2" xfId="36604" xr:uid="{00000000-0005-0000-0000-0000B0260000}"/>
    <cellStyle name="Normal 2 5 2 9 3" xfId="21371" xr:uid="{00000000-0005-0000-0000-0000B1260000}"/>
    <cellStyle name="Normal 2 5 3" xfId="1233" xr:uid="{00000000-0005-0000-0000-0000B2260000}"/>
    <cellStyle name="Normal 2 5 3 10" xfId="16410" xr:uid="{00000000-0005-0000-0000-0000B3260000}"/>
    <cellStyle name="Normal 2 5 3 2" xfId="1452" xr:uid="{00000000-0005-0000-0000-0000B4260000}"/>
    <cellStyle name="Normal 2 5 3 2 2" xfId="1873" xr:uid="{00000000-0005-0000-0000-0000B5260000}"/>
    <cellStyle name="Normal 2 5 3 2 2 2" xfId="2712" xr:uid="{00000000-0005-0000-0000-0000B6260000}"/>
    <cellStyle name="Normal 2 5 3 2 2 2 2" xfId="4402" xr:uid="{00000000-0005-0000-0000-0000B7260000}"/>
    <cellStyle name="Normal 2 5 3 2 2 2 2 2" xfId="14475" xr:uid="{00000000-0005-0000-0000-0000B8260000}"/>
    <cellStyle name="Normal 2 5 3 2 2 2 2 2 2" xfId="44806" xr:uid="{00000000-0005-0000-0000-0000B9260000}"/>
    <cellStyle name="Normal 2 5 3 2 2 2 2 2 3" xfId="29573" xr:uid="{00000000-0005-0000-0000-0000BA260000}"/>
    <cellStyle name="Normal 2 5 3 2 2 2 2 3" xfId="9455" xr:uid="{00000000-0005-0000-0000-0000BB260000}"/>
    <cellStyle name="Normal 2 5 3 2 2 2 2 3 2" xfId="39789" xr:uid="{00000000-0005-0000-0000-0000BC260000}"/>
    <cellStyle name="Normal 2 5 3 2 2 2 2 3 3" xfId="24556" xr:uid="{00000000-0005-0000-0000-0000BD260000}"/>
    <cellStyle name="Normal 2 5 3 2 2 2 2 4" xfId="34776" xr:uid="{00000000-0005-0000-0000-0000BE260000}"/>
    <cellStyle name="Normal 2 5 3 2 2 2 2 5" xfId="19543" xr:uid="{00000000-0005-0000-0000-0000BF260000}"/>
    <cellStyle name="Normal 2 5 3 2 2 2 3" xfId="6094" xr:uid="{00000000-0005-0000-0000-0000C0260000}"/>
    <cellStyle name="Normal 2 5 3 2 2 2 3 2" xfId="16146" xr:uid="{00000000-0005-0000-0000-0000C1260000}"/>
    <cellStyle name="Normal 2 5 3 2 2 2 3 2 2" xfId="46477" xr:uid="{00000000-0005-0000-0000-0000C2260000}"/>
    <cellStyle name="Normal 2 5 3 2 2 2 3 2 3" xfId="31244" xr:uid="{00000000-0005-0000-0000-0000C3260000}"/>
    <cellStyle name="Normal 2 5 3 2 2 2 3 3" xfId="11126" xr:uid="{00000000-0005-0000-0000-0000C4260000}"/>
    <cellStyle name="Normal 2 5 3 2 2 2 3 3 2" xfId="41460" xr:uid="{00000000-0005-0000-0000-0000C5260000}"/>
    <cellStyle name="Normal 2 5 3 2 2 2 3 3 3" xfId="26227" xr:uid="{00000000-0005-0000-0000-0000C6260000}"/>
    <cellStyle name="Normal 2 5 3 2 2 2 3 4" xfId="36447" xr:uid="{00000000-0005-0000-0000-0000C7260000}"/>
    <cellStyle name="Normal 2 5 3 2 2 2 3 5" xfId="21214" xr:uid="{00000000-0005-0000-0000-0000C8260000}"/>
    <cellStyle name="Normal 2 5 3 2 2 2 4" xfId="12804" xr:uid="{00000000-0005-0000-0000-0000C9260000}"/>
    <cellStyle name="Normal 2 5 3 2 2 2 4 2" xfId="43135" xr:uid="{00000000-0005-0000-0000-0000CA260000}"/>
    <cellStyle name="Normal 2 5 3 2 2 2 4 3" xfId="27902" xr:uid="{00000000-0005-0000-0000-0000CB260000}"/>
    <cellStyle name="Normal 2 5 3 2 2 2 5" xfId="7783" xr:uid="{00000000-0005-0000-0000-0000CC260000}"/>
    <cellStyle name="Normal 2 5 3 2 2 2 5 2" xfId="38118" xr:uid="{00000000-0005-0000-0000-0000CD260000}"/>
    <cellStyle name="Normal 2 5 3 2 2 2 5 3" xfId="22885" xr:uid="{00000000-0005-0000-0000-0000CE260000}"/>
    <cellStyle name="Normal 2 5 3 2 2 2 6" xfId="33106" xr:uid="{00000000-0005-0000-0000-0000CF260000}"/>
    <cellStyle name="Normal 2 5 3 2 2 2 7" xfId="17872" xr:uid="{00000000-0005-0000-0000-0000D0260000}"/>
    <cellStyle name="Normal 2 5 3 2 2 3" xfId="3565" xr:uid="{00000000-0005-0000-0000-0000D1260000}"/>
    <cellStyle name="Normal 2 5 3 2 2 3 2" xfId="13639" xr:uid="{00000000-0005-0000-0000-0000D2260000}"/>
    <cellStyle name="Normal 2 5 3 2 2 3 2 2" xfId="43970" xr:uid="{00000000-0005-0000-0000-0000D3260000}"/>
    <cellStyle name="Normal 2 5 3 2 2 3 2 3" xfId="28737" xr:uid="{00000000-0005-0000-0000-0000D4260000}"/>
    <cellStyle name="Normal 2 5 3 2 2 3 3" xfId="8619" xr:uid="{00000000-0005-0000-0000-0000D5260000}"/>
    <cellStyle name="Normal 2 5 3 2 2 3 3 2" xfId="38953" xr:uid="{00000000-0005-0000-0000-0000D6260000}"/>
    <cellStyle name="Normal 2 5 3 2 2 3 3 3" xfId="23720" xr:uid="{00000000-0005-0000-0000-0000D7260000}"/>
    <cellStyle name="Normal 2 5 3 2 2 3 4" xfId="33940" xr:uid="{00000000-0005-0000-0000-0000D8260000}"/>
    <cellStyle name="Normal 2 5 3 2 2 3 5" xfId="18707" xr:uid="{00000000-0005-0000-0000-0000D9260000}"/>
    <cellStyle name="Normal 2 5 3 2 2 4" xfId="5258" xr:uid="{00000000-0005-0000-0000-0000DA260000}"/>
    <cellStyle name="Normal 2 5 3 2 2 4 2" xfId="15310" xr:uid="{00000000-0005-0000-0000-0000DB260000}"/>
    <cellStyle name="Normal 2 5 3 2 2 4 2 2" xfId="45641" xr:uid="{00000000-0005-0000-0000-0000DC260000}"/>
    <cellStyle name="Normal 2 5 3 2 2 4 2 3" xfId="30408" xr:uid="{00000000-0005-0000-0000-0000DD260000}"/>
    <cellStyle name="Normal 2 5 3 2 2 4 3" xfId="10290" xr:uid="{00000000-0005-0000-0000-0000DE260000}"/>
    <cellStyle name="Normal 2 5 3 2 2 4 3 2" xfId="40624" xr:uid="{00000000-0005-0000-0000-0000DF260000}"/>
    <cellStyle name="Normal 2 5 3 2 2 4 3 3" xfId="25391" xr:uid="{00000000-0005-0000-0000-0000E0260000}"/>
    <cellStyle name="Normal 2 5 3 2 2 4 4" xfId="35611" xr:uid="{00000000-0005-0000-0000-0000E1260000}"/>
    <cellStyle name="Normal 2 5 3 2 2 4 5" xfId="20378" xr:uid="{00000000-0005-0000-0000-0000E2260000}"/>
    <cellStyle name="Normal 2 5 3 2 2 5" xfId="11968" xr:uid="{00000000-0005-0000-0000-0000E3260000}"/>
    <cellStyle name="Normal 2 5 3 2 2 5 2" xfId="42299" xr:uid="{00000000-0005-0000-0000-0000E4260000}"/>
    <cellStyle name="Normal 2 5 3 2 2 5 3" xfId="27066" xr:uid="{00000000-0005-0000-0000-0000E5260000}"/>
    <cellStyle name="Normal 2 5 3 2 2 6" xfId="6947" xr:uid="{00000000-0005-0000-0000-0000E6260000}"/>
    <cellStyle name="Normal 2 5 3 2 2 6 2" xfId="37282" xr:uid="{00000000-0005-0000-0000-0000E7260000}"/>
    <cellStyle name="Normal 2 5 3 2 2 6 3" xfId="22049" xr:uid="{00000000-0005-0000-0000-0000E8260000}"/>
    <cellStyle name="Normal 2 5 3 2 2 7" xfId="32270" xr:uid="{00000000-0005-0000-0000-0000E9260000}"/>
    <cellStyle name="Normal 2 5 3 2 2 8" xfId="17036" xr:uid="{00000000-0005-0000-0000-0000EA260000}"/>
    <cellStyle name="Normal 2 5 3 2 3" xfId="2294" xr:uid="{00000000-0005-0000-0000-0000EB260000}"/>
    <cellStyle name="Normal 2 5 3 2 3 2" xfId="3984" xr:uid="{00000000-0005-0000-0000-0000EC260000}"/>
    <cellStyle name="Normal 2 5 3 2 3 2 2" xfId="14057" xr:uid="{00000000-0005-0000-0000-0000ED260000}"/>
    <cellStyle name="Normal 2 5 3 2 3 2 2 2" xfId="44388" xr:uid="{00000000-0005-0000-0000-0000EE260000}"/>
    <cellStyle name="Normal 2 5 3 2 3 2 2 3" xfId="29155" xr:uid="{00000000-0005-0000-0000-0000EF260000}"/>
    <cellStyle name="Normal 2 5 3 2 3 2 3" xfId="9037" xr:uid="{00000000-0005-0000-0000-0000F0260000}"/>
    <cellStyle name="Normal 2 5 3 2 3 2 3 2" xfId="39371" xr:uid="{00000000-0005-0000-0000-0000F1260000}"/>
    <cellStyle name="Normal 2 5 3 2 3 2 3 3" xfId="24138" xr:uid="{00000000-0005-0000-0000-0000F2260000}"/>
    <cellStyle name="Normal 2 5 3 2 3 2 4" xfId="34358" xr:uid="{00000000-0005-0000-0000-0000F3260000}"/>
    <cellStyle name="Normal 2 5 3 2 3 2 5" xfId="19125" xr:uid="{00000000-0005-0000-0000-0000F4260000}"/>
    <cellStyle name="Normal 2 5 3 2 3 3" xfId="5676" xr:uid="{00000000-0005-0000-0000-0000F5260000}"/>
    <cellStyle name="Normal 2 5 3 2 3 3 2" xfId="15728" xr:uid="{00000000-0005-0000-0000-0000F6260000}"/>
    <cellStyle name="Normal 2 5 3 2 3 3 2 2" xfId="46059" xr:uid="{00000000-0005-0000-0000-0000F7260000}"/>
    <cellStyle name="Normal 2 5 3 2 3 3 2 3" xfId="30826" xr:uid="{00000000-0005-0000-0000-0000F8260000}"/>
    <cellStyle name="Normal 2 5 3 2 3 3 3" xfId="10708" xr:uid="{00000000-0005-0000-0000-0000F9260000}"/>
    <cellStyle name="Normal 2 5 3 2 3 3 3 2" xfId="41042" xr:uid="{00000000-0005-0000-0000-0000FA260000}"/>
    <cellStyle name="Normal 2 5 3 2 3 3 3 3" xfId="25809" xr:uid="{00000000-0005-0000-0000-0000FB260000}"/>
    <cellStyle name="Normal 2 5 3 2 3 3 4" xfId="36029" xr:uid="{00000000-0005-0000-0000-0000FC260000}"/>
    <cellStyle name="Normal 2 5 3 2 3 3 5" xfId="20796" xr:uid="{00000000-0005-0000-0000-0000FD260000}"/>
    <cellStyle name="Normal 2 5 3 2 3 4" xfId="12386" xr:uid="{00000000-0005-0000-0000-0000FE260000}"/>
    <cellStyle name="Normal 2 5 3 2 3 4 2" xfId="42717" xr:uid="{00000000-0005-0000-0000-0000FF260000}"/>
    <cellStyle name="Normal 2 5 3 2 3 4 3" xfId="27484" xr:uid="{00000000-0005-0000-0000-000000270000}"/>
    <cellStyle name="Normal 2 5 3 2 3 5" xfId="7365" xr:uid="{00000000-0005-0000-0000-000001270000}"/>
    <cellStyle name="Normal 2 5 3 2 3 5 2" xfId="37700" xr:uid="{00000000-0005-0000-0000-000002270000}"/>
    <cellStyle name="Normal 2 5 3 2 3 5 3" xfId="22467" xr:uid="{00000000-0005-0000-0000-000003270000}"/>
    <cellStyle name="Normal 2 5 3 2 3 6" xfId="32688" xr:uid="{00000000-0005-0000-0000-000004270000}"/>
    <cellStyle name="Normal 2 5 3 2 3 7" xfId="17454" xr:uid="{00000000-0005-0000-0000-000005270000}"/>
    <cellStyle name="Normal 2 5 3 2 4" xfId="3147" xr:uid="{00000000-0005-0000-0000-000006270000}"/>
    <cellStyle name="Normal 2 5 3 2 4 2" xfId="13221" xr:uid="{00000000-0005-0000-0000-000007270000}"/>
    <cellStyle name="Normal 2 5 3 2 4 2 2" xfId="43552" xr:uid="{00000000-0005-0000-0000-000008270000}"/>
    <cellStyle name="Normal 2 5 3 2 4 2 3" xfId="28319" xr:uid="{00000000-0005-0000-0000-000009270000}"/>
    <cellStyle name="Normal 2 5 3 2 4 3" xfId="8201" xr:uid="{00000000-0005-0000-0000-00000A270000}"/>
    <cellStyle name="Normal 2 5 3 2 4 3 2" xfId="38535" xr:uid="{00000000-0005-0000-0000-00000B270000}"/>
    <cellStyle name="Normal 2 5 3 2 4 3 3" xfId="23302" xr:uid="{00000000-0005-0000-0000-00000C270000}"/>
    <cellStyle name="Normal 2 5 3 2 4 4" xfId="33522" xr:uid="{00000000-0005-0000-0000-00000D270000}"/>
    <cellStyle name="Normal 2 5 3 2 4 5" xfId="18289" xr:uid="{00000000-0005-0000-0000-00000E270000}"/>
    <cellStyle name="Normal 2 5 3 2 5" xfId="4840" xr:uid="{00000000-0005-0000-0000-00000F270000}"/>
    <cellStyle name="Normal 2 5 3 2 5 2" xfId="14892" xr:uid="{00000000-0005-0000-0000-000010270000}"/>
    <cellStyle name="Normal 2 5 3 2 5 2 2" xfId="45223" xr:uid="{00000000-0005-0000-0000-000011270000}"/>
    <cellStyle name="Normal 2 5 3 2 5 2 3" xfId="29990" xr:uid="{00000000-0005-0000-0000-000012270000}"/>
    <cellStyle name="Normal 2 5 3 2 5 3" xfId="9872" xr:uid="{00000000-0005-0000-0000-000013270000}"/>
    <cellStyle name="Normal 2 5 3 2 5 3 2" xfId="40206" xr:uid="{00000000-0005-0000-0000-000014270000}"/>
    <cellStyle name="Normal 2 5 3 2 5 3 3" xfId="24973" xr:uid="{00000000-0005-0000-0000-000015270000}"/>
    <cellStyle name="Normal 2 5 3 2 5 4" xfId="35193" xr:uid="{00000000-0005-0000-0000-000016270000}"/>
    <cellStyle name="Normal 2 5 3 2 5 5" xfId="19960" xr:uid="{00000000-0005-0000-0000-000017270000}"/>
    <cellStyle name="Normal 2 5 3 2 6" xfId="11550" xr:uid="{00000000-0005-0000-0000-000018270000}"/>
    <cellStyle name="Normal 2 5 3 2 6 2" xfId="41881" xr:uid="{00000000-0005-0000-0000-000019270000}"/>
    <cellStyle name="Normal 2 5 3 2 6 3" xfId="26648" xr:uid="{00000000-0005-0000-0000-00001A270000}"/>
    <cellStyle name="Normal 2 5 3 2 7" xfId="6529" xr:uid="{00000000-0005-0000-0000-00001B270000}"/>
    <cellStyle name="Normal 2 5 3 2 7 2" xfId="36864" xr:uid="{00000000-0005-0000-0000-00001C270000}"/>
    <cellStyle name="Normal 2 5 3 2 7 3" xfId="21631" xr:uid="{00000000-0005-0000-0000-00001D270000}"/>
    <cellStyle name="Normal 2 5 3 2 8" xfId="31852" xr:uid="{00000000-0005-0000-0000-00001E270000}"/>
    <cellStyle name="Normal 2 5 3 2 9" xfId="16618" xr:uid="{00000000-0005-0000-0000-00001F270000}"/>
    <cellStyle name="Normal 2 5 3 3" xfId="1665" xr:uid="{00000000-0005-0000-0000-000020270000}"/>
    <cellStyle name="Normal 2 5 3 3 2" xfId="2504" xr:uid="{00000000-0005-0000-0000-000021270000}"/>
    <cellStyle name="Normal 2 5 3 3 2 2" xfId="4194" xr:uid="{00000000-0005-0000-0000-000022270000}"/>
    <cellStyle name="Normal 2 5 3 3 2 2 2" xfId="14267" xr:uid="{00000000-0005-0000-0000-000023270000}"/>
    <cellStyle name="Normal 2 5 3 3 2 2 2 2" xfId="44598" xr:uid="{00000000-0005-0000-0000-000024270000}"/>
    <cellStyle name="Normal 2 5 3 3 2 2 2 3" xfId="29365" xr:uid="{00000000-0005-0000-0000-000025270000}"/>
    <cellStyle name="Normal 2 5 3 3 2 2 3" xfId="9247" xr:uid="{00000000-0005-0000-0000-000026270000}"/>
    <cellStyle name="Normal 2 5 3 3 2 2 3 2" xfId="39581" xr:uid="{00000000-0005-0000-0000-000027270000}"/>
    <cellStyle name="Normal 2 5 3 3 2 2 3 3" xfId="24348" xr:uid="{00000000-0005-0000-0000-000028270000}"/>
    <cellStyle name="Normal 2 5 3 3 2 2 4" xfId="34568" xr:uid="{00000000-0005-0000-0000-000029270000}"/>
    <cellStyle name="Normal 2 5 3 3 2 2 5" xfId="19335" xr:uid="{00000000-0005-0000-0000-00002A270000}"/>
    <cellStyle name="Normal 2 5 3 3 2 3" xfId="5886" xr:uid="{00000000-0005-0000-0000-00002B270000}"/>
    <cellStyle name="Normal 2 5 3 3 2 3 2" xfId="15938" xr:uid="{00000000-0005-0000-0000-00002C270000}"/>
    <cellStyle name="Normal 2 5 3 3 2 3 2 2" xfId="46269" xr:uid="{00000000-0005-0000-0000-00002D270000}"/>
    <cellStyle name="Normal 2 5 3 3 2 3 2 3" xfId="31036" xr:uid="{00000000-0005-0000-0000-00002E270000}"/>
    <cellStyle name="Normal 2 5 3 3 2 3 3" xfId="10918" xr:uid="{00000000-0005-0000-0000-00002F270000}"/>
    <cellStyle name="Normal 2 5 3 3 2 3 3 2" xfId="41252" xr:uid="{00000000-0005-0000-0000-000030270000}"/>
    <cellStyle name="Normal 2 5 3 3 2 3 3 3" xfId="26019" xr:uid="{00000000-0005-0000-0000-000031270000}"/>
    <cellStyle name="Normal 2 5 3 3 2 3 4" xfId="36239" xr:uid="{00000000-0005-0000-0000-000032270000}"/>
    <cellStyle name="Normal 2 5 3 3 2 3 5" xfId="21006" xr:uid="{00000000-0005-0000-0000-000033270000}"/>
    <cellStyle name="Normal 2 5 3 3 2 4" xfId="12596" xr:uid="{00000000-0005-0000-0000-000034270000}"/>
    <cellStyle name="Normal 2 5 3 3 2 4 2" xfId="42927" xr:uid="{00000000-0005-0000-0000-000035270000}"/>
    <cellStyle name="Normal 2 5 3 3 2 4 3" xfId="27694" xr:uid="{00000000-0005-0000-0000-000036270000}"/>
    <cellStyle name="Normal 2 5 3 3 2 5" xfId="7575" xr:uid="{00000000-0005-0000-0000-000037270000}"/>
    <cellStyle name="Normal 2 5 3 3 2 5 2" xfId="37910" xr:uid="{00000000-0005-0000-0000-000038270000}"/>
    <cellStyle name="Normal 2 5 3 3 2 5 3" xfId="22677" xr:uid="{00000000-0005-0000-0000-000039270000}"/>
    <cellStyle name="Normal 2 5 3 3 2 6" xfId="32898" xr:uid="{00000000-0005-0000-0000-00003A270000}"/>
    <cellStyle name="Normal 2 5 3 3 2 7" xfId="17664" xr:uid="{00000000-0005-0000-0000-00003B270000}"/>
    <cellStyle name="Normal 2 5 3 3 3" xfId="3357" xr:uid="{00000000-0005-0000-0000-00003C270000}"/>
    <cellStyle name="Normal 2 5 3 3 3 2" xfId="13431" xr:uid="{00000000-0005-0000-0000-00003D270000}"/>
    <cellStyle name="Normal 2 5 3 3 3 2 2" xfId="43762" xr:uid="{00000000-0005-0000-0000-00003E270000}"/>
    <cellStyle name="Normal 2 5 3 3 3 2 3" xfId="28529" xr:uid="{00000000-0005-0000-0000-00003F270000}"/>
    <cellStyle name="Normal 2 5 3 3 3 3" xfId="8411" xr:uid="{00000000-0005-0000-0000-000040270000}"/>
    <cellStyle name="Normal 2 5 3 3 3 3 2" xfId="38745" xr:uid="{00000000-0005-0000-0000-000041270000}"/>
    <cellStyle name="Normal 2 5 3 3 3 3 3" xfId="23512" xr:uid="{00000000-0005-0000-0000-000042270000}"/>
    <cellStyle name="Normal 2 5 3 3 3 4" xfId="33732" xr:uid="{00000000-0005-0000-0000-000043270000}"/>
    <cellStyle name="Normal 2 5 3 3 3 5" xfId="18499" xr:uid="{00000000-0005-0000-0000-000044270000}"/>
    <cellStyle name="Normal 2 5 3 3 4" xfId="5050" xr:uid="{00000000-0005-0000-0000-000045270000}"/>
    <cellStyle name="Normal 2 5 3 3 4 2" xfId="15102" xr:uid="{00000000-0005-0000-0000-000046270000}"/>
    <cellStyle name="Normal 2 5 3 3 4 2 2" xfId="45433" xr:uid="{00000000-0005-0000-0000-000047270000}"/>
    <cellStyle name="Normal 2 5 3 3 4 2 3" xfId="30200" xr:uid="{00000000-0005-0000-0000-000048270000}"/>
    <cellStyle name="Normal 2 5 3 3 4 3" xfId="10082" xr:uid="{00000000-0005-0000-0000-000049270000}"/>
    <cellStyle name="Normal 2 5 3 3 4 3 2" xfId="40416" xr:uid="{00000000-0005-0000-0000-00004A270000}"/>
    <cellStyle name="Normal 2 5 3 3 4 3 3" xfId="25183" xr:uid="{00000000-0005-0000-0000-00004B270000}"/>
    <cellStyle name="Normal 2 5 3 3 4 4" xfId="35403" xr:uid="{00000000-0005-0000-0000-00004C270000}"/>
    <cellStyle name="Normal 2 5 3 3 4 5" xfId="20170" xr:uid="{00000000-0005-0000-0000-00004D270000}"/>
    <cellStyle name="Normal 2 5 3 3 5" xfId="11760" xr:uid="{00000000-0005-0000-0000-00004E270000}"/>
    <cellStyle name="Normal 2 5 3 3 5 2" xfId="42091" xr:uid="{00000000-0005-0000-0000-00004F270000}"/>
    <cellStyle name="Normal 2 5 3 3 5 3" xfId="26858" xr:uid="{00000000-0005-0000-0000-000050270000}"/>
    <cellStyle name="Normal 2 5 3 3 6" xfId="6739" xr:uid="{00000000-0005-0000-0000-000051270000}"/>
    <cellStyle name="Normal 2 5 3 3 6 2" xfId="37074" xr:uid="{00000000-0005-0000-0000-000052270000}"/>
    <cellStyle name="Normal 2 5 3 3 6 3" xfId="21841" xr:uid="{00000000-0005-0000-0000-000053270000}"/>
    <cellStyle name="Normal 2 5 3 3 7" xfId="32062" xr:uid="{00000000-0005-0000-0000-000054270000}"/>
    <cellStyle name="Normal 2 5 3 3 8" xfId="16828" xr:uid="{00000000-0005-0000-0000-000055270000}"/>
    <cellStyle name="Normal 2 5 3 4" xfId="2086" xr:uid="{00000000-0005-0000-0000-000056270000}"/>
    <cellStyle name="Normal 2 5 3 4 2" xfId="3776" xr:uid="{00000000-0005-0000-0000-000057270000}"/>
    <cellStyle name="Normal 2 5 3 4 2 2" xfId="13849" xr:uid="{00000000-0005-0000-0000-000058270000}"/>
    <cellStyle name="Normal 2 5 3 4 2 2 2" xfId="44180" xr:uid="{00000000-0005-0000-0000-000059270000}"/>
    <cellStyle name="Normal 2 5 3 4 2 2 3" xfId="28947" xr:uid="{00000000-0005-0000-0000-00005A270000}"/>
    <cellStyle name="Normal 2 5 3 4 2 3" xfId="8829" xr:uid="{00000000-0005-0000-0000-00005B270000}"/>
    <cellStyle name="Normal 2 5 3 4 2 3 2" xfId="39163" xr:uid="{00000000-0005-0000-0000-00005C270000}"/>
    <cellStyle name="Normal 2 5 3 4 2 3 3" xfId="23930" xr:uid="{00000000-0005-0000-0000-00005D270000}"/>
    <cellStyle name="Normal 2 5 3 4 2 4" xfId="34150" xr:uid="{00000000-0005-0000-0000-00005E270000}"/>
    <cellStyle name="Normal 2 5 3 4 2 5" xfId="18917" xr:uid="{00000000-0005-0000-0000-00005F270000}"/>
    <cellStyle name="Normal 2 5 3 4 3" xfId="5468" xr:uid="{00000000-0005-0000-0000-000060270000}"/>
    <cellStyle name="Normal 2 5 3 4 3 2" xfId="15520" xr:uid="{00000000-0005-0000-0000-000061270000}"/>
    <cellStyle name="Normal 2 5 3 4 3 2 2" xfId="45851" xr:uid="{00000000-0005-0000-0000-000062270000}"/>
    <cellStyle name="Normal 2 5 3 4 3 2 3" xfId="30618" xr:uid="{00000000-0005-0000-0000-000063270000}"/>
    <cellStyle name="Normal 2 5 3 4 3 3" xfId="10500" xr:uid="{00000000-0005-0000-0000-000064270000}"/>
    <cellStyle name="Normal 2 5 3 4 3 3 2" xfId="40834" xr:uid="{00000000-0005-0000-0000-000065270000}"/>
    <cellStyle name="Normal 2 5 3 4 3 3 3" xfId="25601" xr:uid="{00000000-0005-0000-0000-000066270000}"/>
    <cellStyle name="Normal 2 5 3 4 3 4" xfId="35821" xr:uid="{00000000-0005-0000-0000-000067270000}"/>
    <cellStyle name="Normal 2 5 3 4 3 5" xfId="20588" xr:uid="{00000000-0005-0000-0000-000068270000}"/>
    <cellStyle name="Normal 2 5 3 4 4" xfId="12178" xr:uid="{00000000-0005-0000-0000-000069270000}"/>
    <cellStyle name="Normal 2 5 3 4 4 2" xfId="42509" xr:uid="{00000000-0005-0000-0000-00006A270000}"/>
    <cellStyle name="Normal 2 5 3 4 4 3" xfId="27276" xr:uid="{00000000-0005-0000-0000-00006B270000}"/>
    <cellStyle name="Normal 2 5 3 4 5" xfId="7157" xr:uid="{00000000-0005-0000-0000-00006C270000}"/>
    <cellStyle name="Normal 2 5 3 4 5 2" xfId="37492" xr:uid="{00000000-0005-0000-0000-00006D270000}"/>
    <cellStyle name="Normal 2 5 3 4 5 3" xfId="22259" xr:uid="{00000000-0005-0000-0000-00006E270000}"/>
    <cellStyle name="Normal 2 5 3 4 6" xfId="32480" xr:uid="{00000000-0005-0000-0000-00006F270000}"/>
    <cellStyle name="Normal 2 5 3 4 7" xfId="17246" xr:uid="{00000000-0005-0000-0000-000070270000}"/>
    <cellStyle name="Normal 2 5 3 5" xfId="2939" xr:uid="{00000000-0005-0000-0000-000071270000}"/>
    <cellStyle name="Normal 2 5 3 5 2" xfId="13013" xr:uid="{00000000-0005-0000-0000-000072270000}"/>
    <cellStyle name="Normal 2 5 3 5 2 2" xfId="43344" xr:uid="{00000000-0005-0000-0000-000073270000}"/>
    <cellStyle name="Normal 2 5 3 5 2 3" xfId="28111" xr:uid="{00000000-0005-0000-0000-000074270000}"/>
    <cellStyle name="Normal 2 5 3 5 3" xfId="7993" xr:uid="{00000000-0005-0000-0000-000075270000}"/>
    <cellStyle name="Normal 2 5 3 5 3 2" xfId="38327" xr:uid="{00000000-0005-0000-0000-000076270000}"/>
    <cellStyle name="Normal 2 5 3 5 3 3" xfId="23094" xr:uid="{00000000-0005-0000-0000-000077270000}"/>
    <cellStyle name="Normal 2 5 3 5 4" xfId="33314" xr:uid="{00000000-0005-0000-0000-000078270000}"/>
    <cellStyle name="Normal 2 5 3 5 5" xfId="18081" xr:uid="{00000000-0005-0000-0000-000079270000}"/>
    <cellStyle name="Normal 2 5 3 6" xfId="4632" xr:uid="{00000000-0005-0000-0000-00007A270000}"/>
    <cellStyle name="Normal 2 5 3 6 2" xfId="14684" xr:uid="{00000000-0005-0000-0000-00007B270000}"/>
    <cellStyle name="Normal 2 5 3 6 2 2" xfId="45015" xr:uid="{00000000-0005-0000-0000-00007C270000}"/>
    <cellStyle name="Normal 2 5 3 6 2 3" xfId="29782" xr:uid="{00000000-0005-0000-0000-00007D270000}"/>
    <cellStyle name="Normal 2 5 3 6 3" xfId="9664" xr:uid="{00000000-0005-0000-0000-00007E270000}"/>
    <cellStyle name="Normal 2 5 3 6 3 2" xfId="39998" xr:uid="{00000000-0005-0000-0000-00007F270000}"/>
    <cellStyle name="Normal 2 5 3 6 3 3" xfId="24765" xr:uid="{00000000-0005-0000-0000-000080270000}"/>
    <cellStyle name="Normal 2 5 3 6 4" xfId="34985" xr:uid="{00000000-0005-0000-0000-000081270000}"/>
    <cellStyle name="Normal 2 5 3 6 5" xfId="19752" xr:uid="{00000000-0005-0000-0000-000082270000}"/>
    <cellStyle name="Normal 2 5 3 7" xfId="11342" xr:uid="{00000000-0005-0000-0000-000083270000}"/>
    <cellStyle name="Normal 2 5 3 7 2" xfId="41673" xr:uid="{00000000-0005-0000-0000-000084270000}"/>
    <cellStyle name="Normal 2 5 3 7 3" xfId="26440" xr:uid="{00000000-0005-0000-0000-000085270000}"/>
    <cellStyle name="Normal 2 5 3 8" xfId="6321" xr:uid="{00000000-0005-0000-0000-000086270000}"/>
    <cellStyle name="Normal 2 5 3 8 2" xfId="36656" xr:uid="{00000000-0005-0000-0000-000087270000}"/>
    <cellStyle name="Normal 2 5 3 8 3" xfId="21423" xr:uid="{00000000-0005-0000-0000-000088270000}"/>
    <cellStyle name="Normal 2 5 3 9" xfId="31645" xr:uid="{00000000-0005-0000-0000-000089270000}"/>
    <cellStyle name="Normal 2 5 4" xfId="1346" xr:uid="{00000000-0005-0000-0000-00008A270000}"/>
    <cellStyle name="Normal 2 5 4 2" xfId="1769" xr:uid="{00000000-0005-0000-0000-00008B270000}"/>
    <cellStyle name="Normal 2 5 4 2 2" xfId="2608" xr:uid="{00000000-0005-0000-0000-00008C270000}"/>
    <cellStyle name="Normal 2 5 4 2 2 2" xfId="4298" xr:uid="{00000000-0005-0000-0000-00008D270000}"/>
    <cellStyle name="Normal 2 5 4 2 2 2 2" xfId="14371" xr:uid="{00000000-0005-0000-0000-00008E270000}"/>
    <cellStyle name="Normal 2 5 4 2 2 2 2 2" xfId="44702" xr:uid="{00000000-0005-0000-0000-00008F270000}"/>
    <cellStyle name="Normal 2 5 4 2 2 2 2 3" xfId="29469" xr:uid="{00000000-0005-0000-0000-000090270000}"/>
    <cellStyle name="Normal 2 5 4 2 2 2 3" xfId="9351" xr:uid="{00000000-0005-0000-0000-000091270000}"/>
    <cellStyle name="Normal 2 5 4 2 2 2 3 2" xfId="39685" xr:uid="{00000000-0005-0000-0000-000092270000}"/>
    <cellStyle name="Normal 2 5 4 2 2 2 3 3" xfId="24452" xr:uid="{00000000-0005-0000-0000-000093270000}"/>
    <cellStyle name="Normal 2 5 4 2 2 2 4" xfId="34672" xr:uid="{00000000-0005-0000-0000-000094270000}"/>
    <cellStyle name="Normal 2 5 4 2 2 2 5" xfId="19439" xr:uid="{00000000-0005-0000-0000-000095270000}"/>
    <cellStyle name="Normal 2 5 4 2 2 3" xfId="5990" xr:uid="{00000000-0005-0000-0000-000096270000}"/>
    <cellStyle name="Normal 2 5 4 2 2 3 2" xfId="16042" xr:uid="{00000000-0005-0000-0000-000097270000}"/>
    <cellStyle name="Normal 2 5 4 2 2 3 2 2" xfId="46373" xr:uid="{00000000-0005-0000-0000-000098270000}"/>
    <cellStyle name="Normal 2 5 4 2 2 3 2 3" xfId="31140" xr:uid="{00000000-0005-0000-0000-000099270000}"/>
    <cellStyle name="Normal 2 5 4 2 2 3 3" xfId="11022" xr:uid="{00000000-0005-0000-0000-00009A270000}"/>
    <cellStyle name="Normal 2 5 4 2 2 3 3 2" xfId="41356" xr:uid="{00000000-0005-0000-0000-00009B270000}"/>
    <cellStyle name="Normal 2 5 4 2 2 3 3 3" xfId="26123" xr:uid="{00000000-0005-0000-0000-00009C270000}"/>
    <cellStyle name="Normal 2 5 4 2 2 3 4" xfId="36343" xr:uid="{00000000-0005-0000-0000-00009D270000}"/>
    <cellStyle name="Normal 2 5 4 2 2 3 5" xfId="21110" xr:uid="{00000000-0005-0000-0000-00009E270000}"/>
    <cellStyle name="Normal 2 5 4 2 2 4" xfId="12700" xr:uid="{00000000-0005-0000-0000-00009F270000}"/>
    <cellStyle name="Normal 2 5 4 2 2 4 2" xfId="43031" xr:uid="{00000000-0005-0000-0000-0000A0270000}"/>
    <cellStyle name="Normal 2 5 4 2 2 4 3" xfId="27798" xr:uid="{00000000-0005-0000-0000-0000A1270000}"/>
    <cellStyle name="Normal 2 5 4 2 2 5" xfId="7679" xr:uid="{00000000-0005-0000-0000-0000A2270000}"/>
    <cellStyle name="Normal 2 5 4 2 2 5 2" xfId="38014" xr:uid="{00000000-0005-0000-0000-0000A3270000}"/>
    <cellStyle name="Normal 2 5 4 2 2 5 3" xfId="22781" xr:uid="{00000000-0005-0000-0000-0000A4270000}"/>
    <cellStyle name="Normal 2 5 4 2 2 6" xfId="33002" xr:uid="{00000000-0005-0000-0000-0000A5270000}"/>
    <cellStyle name="Normal 2 5 4 2 2 7" xfId="17768" xr:uid="{00000000-0005-0000-0000-0000A6270000}"/>
    <cellStyle name="Normal 2 5 4 2 3" xfId="3461" xr:uid="{00000000-0005-0000-0000-0000A7270000}"/>
    <cellStyle name="Normal 2 5 4 2 3 2" xfId="13535" xr:uid="{00000000-0005-0000-0000-0000A8270000}"/>
    <cellStyle name="Normal 2 5 4 2 3 2 2" xfId="43866" xr:uid="{00000000-0005-0000-0000-0000A9270000}"/>
    <cellStyle name="Normal 2 5 4 2 3 2 3" xfId="28633" xr:uid="{00000000-0005-0000-0000-0000AA270000}"/>
    <cellStyle name="Normal 2 5 4 2 3 3" xfId="8515" xr:uid="{00000000-0005-0000-0000-0000AB270000}"/>
    <cellStyle name="Normal 2 5 4 2 3 3 2" xfId="38849" xr:uid="{00000000-0005-0000-0000-0000AC270000}"/>
    <cellStyle name="Normal 2 5 4 2 3 3 3" xfId="23616" xr:uid="{00000000-0005-0000-0000-0000AD270000}"/>
    <cellStyle name="Normal 2 5 4 2 3 4" xfId="33836" xr:uid="{00000000-0005-0000-0000-0000AE270000}"/>
    <cellStyle name="Normal 2 5 4 2 3 5" xfId="18603" xr:uid="{00000000-0005-0000-0000-0000AF270000}"/>
    <cellStyle name="Normal 2 5 4 2 4" xfId="5154" xr:uid="{00000000-0005-0000-0000-0000B0270000}"/>
    <cellStyle name="Normal 2 5 4 2 4 2" xfId="15206" xr:uid="{00000000-0005-0000-0000-0000B1270000}"/>
    <cellStyle name="Normal 2 5 4 2 4 2 2" xfId="45537" xr:uid="{00000000-0005-0000-0000-0000B2270000}"/>
    <cellStyle name="Normal 2 5 4 2 4 2 3" xfId="30304" xr:uid="{00000000-0005-0000-0000-0000B3270000}"/>
    <cellStyle name="Normal 2 5 4 2 4 3" xfId="10186" xr:uid="{00000000-0005-0000-0000-0000B4270000}"/>
    <cellStyle name="Normal 2 5 4 2 4 3 2" xfId="40520" xr:uid="{00000000-0005-0000-0000-0000B5270000}"/>
    <cellStyle name="Normal 2 5 4 2 4 3 3" xfId="25287" xr:uid="{00000000-0005-0000-0000-0000B6270000}"/>
    <cellStyle name="Normal 2 5 4 2 4 4" xfId="35507" xr:uid="{00000000-0005-0000-0000-0000B7270000}"/>
    <cellStyle name="Normal 2 5 4 2 4 5" xfId="20274" xr:uid="{00000000-0005-0000-0000-0000B8270000}"/>
    <cellStyle name="Normal 2 5 4 2 5" xfId="11864" xr:uid="{00000000-0005-0000-0000-0000B9270000}"/>
    <cellStyle name="Normal 2 5 4 2 5 2" xfId="42195" xr:uid="{00000000-0005-0000-0000-0000BA270000}"/>
    <cellStyle name="Normal 2 5 4 2 5 3" xfId="26962" xr:uid="{00000000-0005-0000-0000-0000BB270000}"/>
    <cellStyle name="Normal 2 5 4 2 6" xfId="6843" xr:uid="{00000000-0005-0000-0000-0000BC270000}"/>
    <cellStyle name="Normal 2 5 4 2 6 2" xfId="37178" xr:uid="{00000000-0005-0000-0000-0000BD270000}"/>
    <cellStyle name="Normal 2 5 4 2 6 3" xfId="21945" xr:uid="{00000000-0005-0000-0000-0000BE270000}"/>
    <cellStyle name="Normal 2 5 4 2 7" xfId="32166" xr:uid="{00000000-0005-0000-0000-0000BF270000}"/>
    <cellStyle name="Normal 2 5 4 2 8" xfId="16932" xr:uid="{00000000-0005-0000-0000-0000C0270000}"/>
    <cellStyle name="Normal 2 5 4 3" xfId="2190" xr:uid="{00000000-0005-0000-0000-0000C1270000}"/>
    <cellStyle name="Normal 2 5 4 3 2" xfId="3880" xr:uid="{00000000-0005-0000-0000-0000C2270000}"/>
    <cellStyle name="Normal 2 5 4 3 2 2" xfId="13953" xr:uid="{00000000-0005-0000-0000-0000C3270000}"/>
    <cellStyle name="Normal 2 5 4 3 2 2 2" xfId="44284" xr:uid="{00000000-0005-0000-0000-0000C4270000}"/>
    <cellStyle name="Normal 2 5 4 3 2 2 3" xfId="29051" xr:uid="{00000000-0005-0000-0000-0000C5270000}"/>
    <cellStyle name="Normal 2 5 4 3 2 3" xfId="8933" xr:uid="{00000000-0005-0000-0000-0000C6270000}"/>
    <cellStyle name="Normal 2 5 4 3 2 3 2" xfId="39267" xr:uid="{00000000-0005-0000-0000-0000C7270000}"/>
    <cellStyle name="Normal 2 5 4 3 2 3 3" xfId="24034" xr:uid="{00000000-0005-0000-0000-0000C8270000}"/>
    <cellStyle name="Normal 2 5 4 3 2 4" xfId="34254" xr:uid="{00000000-0005-0000-0000-0000C9270000}"/>
    <cellStyle name="Normal 2 5 4 3 2 5" xfId="19021" xr:uid="{00000000-0005-0000-0000-0000CA270000}"/>
    <cellStyle name="Normal 2 5 4 3 3" xfId="5572" xr:uid="{00000000-0005-0000-0000-0000CB270000}"/>
    <cellStyle name="Normal 2 5 4 3 3 2" xfId="15624" xr:uid="{00000000-0005-0000-0000-0000CC270000}"/>
    <cellStyle name="Normal 2 5 4 3 3 2 2" xfId="45955" xr:uid="{00000000-0005-0000-0000-0000CD270000}"/>
    <cellStyle name="Normal 2 5 4 3 3 2 3" xfId="30722" xr:uid="{00000000-0005-0000-0000-0000CE270000}"/>
    <cellStyle name="Normal 2 5 4 3 3 3" xfId="10604" xr:uid="{00000000-0005-0000-0000-0000CF270000}"/>
    <cellStyle name="Normal 2 5 4 3 3 3 2" xfId="40938" xr:uid="{00000000-0005-0000-0000-0000D0270000}"/>
    <cellStyle name="Normal 2 5 4 3 3 3 3" xfId="25705" xr:uid="{00000000-0005-0000-0000-0000D1270000}"/>
    <cellStyle name="Normal 2 5 4 3 3 4" xfId="35925" xr:uid="{00000000-0005-0000-0000-0000D2270000}"/>
    <cellStyle name="Normal 2 5 4 3 3 5" xfId="20692" xr:uid="{00000000-0005-0000-0000-0000D3270000}"/>
    <cellStyle name="Normal 2 5 4 3 4" xfId="12282" xr:uid="{00000000-0005-0000-0000-0000D4270000}"/>
    <cellStyle name="Normal 2 5 4 3 4 2" xfId="42613" xr:uid="{00000000-0005-0000-0000-0000D5270000}"/>
    <cellStyle name="Normal 2 5 4 3 4 3" xfId="27380" xr:uid="{00000000-0005-0000-0000-0000D6270000}"/>
    <cellStyle name="Normal 2 5 4 3 5" xfId="7261" xr:uid="{00000000-0005-0000-0000-0000D7270000}"/>
    <cellStyle name="Normal 2 5 4 3 5 2" xfId="37596" xr:uid="{00000000-0005-0000-0000-0000D8270000}"/>
    <cellStyle name="Normal 2 5 4 3 5 3" xfId="22363" xr:uid="{00000000-0005-0000-0000-0000D9270000}"/>
    <cellStyle name="Normal 2 5 4 3 6" xfId="32584" xr:uid="{00000000-0005-0000-0000-0000DA270000}"/>
    <cellStyle name="Normal 2 5 4 3 7" xfId="17350" xr:uid="{00000000-0005-0000-0000-0000DB270000}"/>
    <cellStyle name="Normal 2 5 4 4" xfId="3043" xr:uid="{00000000-0005-0000-0000-0000DC270000}"/>
    <cellStyle name="Normal 2 5 4 4 2" xfId="13117" xr:uid="{00000000-0005-0000-0000-0000DD270000}"/>
    <cellStyle name="Normal 2 5 4 4 2 2" xfId="43448" xr:uid="{00000000-0005-0000-0000-0000DE270000}"/>
    <cellStyle name="Normal 2 5 4 4 2 3" xfId="28215" xr:uid="{00000000-0005-0000-0000-0000DF270000}"/>
    <cellStyle name="Normal 2 5 4 4 3" xfId="8097" xr:uid="{00000000-0005-0000-0000-0000E0270000}"/>
    <cellStyle name="Normal 2 5 4 4 3 2" xfId="38431" xr:uid="{00000000-0005-0000-0000-0000E1270000}"/>
    <cellStyle name="Normal 2 5 4 4 3 3" xfId="23198" xr:uid="{00000000-0005-0000-0000-0000E2270000}"/>
    <cellStyle name="Normal 2 5 4 4 4" xfId="33418" xr:uid="{00000000-0005-0000-0000-0000E3270000}"/>
    <cellStyle name="Normal 2 5 4 4 5" xfId="18185" xr:uid="{00000000-0005-0000-0000-0000E4270000}"/>
    <cellStyle name="Normal 2 5 4 5" xfId="4736" xr:uid="{00000000-0005-0000-0000-0000E5270000}"/>
    <cellStyle name="Normal 2 5 4 5 2" xfId="14788" xr:uid="{00000000-0005-0000-0000-0000E6270000}"/>
    <cellStyle name="Normal 2 5 4 5 2 2" xfId="45119" xr:uid="{00000000-0005-0000-0000-0000E7270000}"/>
    <cellStyle name="Normal 2 5 4 5 2 3" xfId="29886" xr:uid="{00000000-0005-0000-0000-0000E8270000}"/>
    <cellStyle name="Normal 2 5 4 5 3" xfId="9768" xr:uid="{00000000-0005-0000-0000-0000E9270000}"/>
    <cellStyle name="Normal 2 5 4 5 3 2" xfId="40102" xr:uid="{00000000-0005-0000-0000-0000EA270000}"/>
    <cellStyle name="Normal 2 5 4 5 3 3" xfId="24869" xr:uid="{00000000-0005-0000-0000-0000EB270000}"/>
    <cellStyle name="Normal 2 5 4 5 4" xfId="35089" xr:uid="{00000000-0005-0000-0000-0000EC270000}"/>
    <cellStyle name="Normal 2 5 4 5 5" xfId="19856" xr:uid="{00000000-0005-0000-0000-0000ED270000}"/>
    <cellStyle name="Normal 2 5 4 6" xfId="11446" xr:uid="{00000000-0005-0000-0000-0000EE270000}"/>
    <cellStyle name="Normal 2 5 4 6 2" xfId="41777" xr:uid="{00000000-0005-0000-0000-0000EF270000}"/>
    <cellStyle name="Normal 2 5 4 6 3" xfId="26544" xr:uid="{00000000-0005-0000-0000-0000F0270000}"/>
    <cellStyle name="Normal 2 5 4 7" xfId="6425" xr:uid="{00000000-0005-0000-0000-0000F1270000}"/>
    <cellStyle name="Normal 2 5 4 7 2" xfId="36760" xr:uid="{00000000-0005-0000-0000-0000F2270000}"/>
    <cellStyle name="Normal 2 5 4 7 3" xfId="21527" xr:uid="{00000000-0005-0000-0000-0000F3270000}"/>
    <cellStyle name="Normal 2 5 4 8" xfId="31748" xr:uid="{00000000-0005-0000-0000-0000F4270000}"/>
    <cellStyle name="Normal 2 5 4 9" xfId="16514" xr:uid="{00000000-0005-0000-0000-0000F5270000}"/>
    <cellStyle name="Normal 2 5 5" xfId="1559" xr:uid="{00000000-0005-0000-0000-0000F6270000}"/>
    <cellStyle name="Normal 2 5 5 2" xfId="2400" xr:uid="{00000000-0005-0000-0000-0000F7270000}"/>
    <cellStyle name="Normal 2 5 5 2 2" xfId="4090" xr:uid="{00000000-0005-0000-0000-0000F8270000}"/>
    <cellStyle name="Normal 2 5 5 2 2 2" xfId="14163" xr:uid="{00000000-0005-0000-0000-0000F9270000}"/>
    <cellStyle name="Normal 2 5 5 2 2 2 2" xfId="44494" xr:uid="{00000000-0005-0000-0000-0000FA270000}"/>
    <cellStyle name="Normal 2 5 5 2 2 2 3" xfId="29261" xr:uid="{00000000-0005-0000-0000-0000FB270000}"/>
    <cellStyle name="Normal 2 5 5 2 2 3" xfId="9143" xr:uid="{00000000-0005-0000-0000-0000FC270000}"/>
    <cellStyle name="Normal 2 5 5 2 2 3 2" xfId="39477" xr:uid="{00000000-0005-0000-0000-0000FD270000}"/>
    <cellStyle name="Normal 2 5 5 2 2 3 3" xfId="24244" xr:uid="{00000000-0005-0000-0000-0000FE270000}"/>
    <cellStyle name="Normal 2 5 5 2 2 4" xfId="34464" xr:uid="{00000000-0005-0000-0000-0000FF270000}"/>
    <cellStyle name="Normal 2 5 5 2 2 5" xfId="19231" xr:uid="{00000000-0005-0000-0000-000000280000}"/>
    <cellStyle name="Normal 2 5 5 2 3" xfId="5782" xr:uid="{00000000-0005-0000-0000-000001280000}"/>
    <cellStyle name="Normal 2 5 5 2 3 2" xfId="15834" xr:uid="{00000000-0005-0000-0000-000002280000}"/>
    <cellStyle name="Normal 2 5 5 2 3 2 2" xfId="46165" xr:uid="{00000000-0005-0000-0000-000003280000}"/>
    <cellStyle name="Normal 2 5 5 2 3 2 3" xfId="30932" xr:uid="{00000000-0005-0000-0000-000004280000}"/>
    <cellStyle name="Normal 2 5 5 2 3 3" xfId="10814" xr:uid="{00000000-0005-0000-0000-000005280000}"/>
    <cellStyle name="Normal 2 5 5 2 3 3 2" xfId="41148" xr:uid="{00000000-0005-0000-0000-000006280000}"/>
    <cellStyle name="Normal 2 5 5 2 3 3 3" xfId="25915" xr:uid="{00000000-0005-0000-0000-000007280000}"/>
    <cellStyle name="Normal 2 5 5 2 3 4" xfId="36135" xr:uid="{00000000-0005-0000-0000-000008280000}"/>
    <cellStyle name="Normal 2 5 5 2 3 5" xfId="20902" xr:uid="{00000000-0005-0000-0000-000009280000}"/>
    <cellStyle name="Normal 2 5 5 2 4" xfId="12492" xr:uid="{00000000-0005-0000-0000-00000A280000}"/>
    <cellStyle name="Normal 2 5 5 2 4 2" xfId="42823" xr:uid="{00000000-0005-0000-0000-00000B280000}"/>
    <cellStyle name="Normal 2 5 5 2 4 3" xfId="27590" xr:uid="{00000000-0005-0000-0000-00000C280000}"/>
    <cellStyle name="Normal 2 5 5 2 5" xfId="7471" xr:uid="{00000000-0005-0000-0000-00000D280000}"/>
    <cellStyle name="Normal 2 5 5 2 5 2" xfId="37806" xr:uid="{00000000-0005-0000-0000-00000E280000}"/>
    <cellStyle name="Normal 2 5 5 2 5 3" xfId="22573" xr:uid="{00000000-0005-0000-0000-00000F280000}"/>
    <cellStyle name="Normal 2 5 5 2 6" xfId="32794" xr:uid="{00000000-0005-0000-0000-000010280000}"/>
    <cellStyle name="Normal 2 5 5 2 7" xfId="17560" xr:uid="{00000000-0005-0000-0000-000011280000}"/>
    <cellStyle name="Normal 2 5 5 3" xfId="3253" xr:uid="{00000000-0005-0000-0000-000012280000}"/>
    <cellStyle name="Normal 2 5 5 3 2" xfId="13327" xr:uid="{00000000-0005-0000-0000-000013280000}"/>
    <cellStyle name="Normal 2 5 5 3 2 2" xfId="43658" xr:uid="{00000000-0005-0000-0000-000014280000}"/>
    <cellStyle name="Normal 2 5 5 3 2 3" xfId="28425" xr:uid="{00000000-0005-0000-0000-000015280000}"/>
    <cellStyle name="Normal 2 5 5 3 3" xfId="8307" xr:uid="{00000000-0005-0000-0000-000016280000}"/>
    <cellStyle name="Normal 2 5 5 3 3 2" xfId="38641" xr:uid="{00000000-0005-0000-0000-000017280000}"/>
    <cellStyle name="Normal 2 5 5 3 3 3" xfId="23408" xr:uid="{00000000-0005-0000-0000-000018280000}"/>
    <cellStyle name="Normal 2 5 5 3 4" xfId="33628" xr:uid="{00000000-0005-0000-0000-000019280000}"/>
    <cellStyle name="Normal 2 5 5 3 5" xfId="18395" xr:uid="{00000000-0005-0000-0000-00001A280000}"/>
    <cellStyle name="Normal 2 5 5 4" xfId="4946" xr:uid="{00000000-0005-0000-0000-00001B280000}"/>
    <cellStyle name="Normal 2 5 5 4 2" xfId="14998" xr:uid="{00000000-0005-0000-0000-00001C280000}"/>
    <cellStyle name="Normal 2 5 5 4 2 2" xfId="45329" xr:uid="{00000000-0005-0000-0000-00001D280000}"/>
    <cellStyle name="Normal 2 5 5 4 2 3" xfId="30096" xr:uid="{00000000-0005-0000-0000-00001E280000}"/>
    <cellStyle name="Normal 2 5 5 4 3" xfId="9978" xr:uid="{00000000-0005-0000-0000-00001F280000}"/>
    <cellStyle name="Normal 2 5 5 4 3 2" xfId="40312" xr:uid="{00000000-0005-0000-0000-000020280000}"/>
    <cellStyle name="Normal 2 5 5 4 3 3" xfId="25079" xr:uid="{00000000-0005-0000-0000-000021280000}"/>
    <cellStyle name="Normal 2 5 5 4 4" xfId="35299" xr:uid="{00000000-0005-0000-0000-000022280000}"/>
    <cellStyle name="Normal 2 5 5 4 5" xfId="20066" xr:uid="{00000000-0005-0000-0000-000023280000}"/>
    <cellStyle name="Normal 2 5 5 5" xfId="11656" xr:uid="{00000000-0005-0000-0000-000024280000}"/>
    <cellStyle name="Normal 2 5 5 5 2" xfId="41987" xr:uid="{00000000-0005-0000-0000-000025280000}"/>
    <cellStyle name="Normal 2 5 5 5 3" xfId="26754" xr:uid="{00000000-0005-0000-0000-000026280000}"/>
    <cellStyle name="Normal 2 5 5 6" xfId="6635" xr:uid="{00000000-0005-0000-0000-000027280000}"/>
    <cellStyle name="Normal 2 5 5 6 2" xfId="36970" xr:uid="{00000000-0005-0000-0000-000028280000}"/>
    <cellStyle name="Normal 2 5 5 6 3" xfId="21737" xr:uid="{00000000-0005-0000-0000-000029280000}"/>
    <cellStyle name="Normal 2 5 5 7" xfId="31958" xr:uid="{00000000-0005-0000-0000-00002A280000}"/>
    <cellStyle name="Normal 2 5 5 8" xfId="16724" xr:uid="{00000000-0005-0000-0000-00002B280000}"/>
    <cellStyle name="Normal 2 5 6" xfId="1980" xr:uid="{00000000-0005-0000-0000-00002C280000}"/>
    <cellStyle name="Normal 2 5 6 2" xfId="3672" xr:uid="{00000000-0005-0000-0000-00002D280000}"/>
    <cellStyle name="Normal 2 5 6 2 2" xfId="13745" xr:uid="{00000000-0005-0000-0000-00002E280000}"/>
    <cellStyle name="Normal 2 5 6 2 2 2" xfId="44076" xr:uid="{00000000-0005-0000-0000-00002F280000}"/>
    <cellStyle name="Normal 2 5 6 2 2 3" xfId="28843" xr:uid="{00000000-0005-0000-0000-000030280000}"/>
    <cellStyle name="Normal 2 5 6 2 3" xfId="8725" xr:uid="{00000000-0005-0000-0000-000031280000}"/>
    <cellStyle name="Normal 2 5 6 2 3 2" xfId="39059" xr:uid="{00000000-0005-0000-0000-000032280000}"/>
    <cellStyle name="Normal 2 5 6 2 3 3" xfId="23826" xr:uid="{00000000-0005-0000-0000-000033280000}"/>
    <cellStyle name="Normal 2 5 6 2 4" xfId="34046" xr:uid="{00000000-0005-0000-0000-000034280000}"/>
    <cellStyle name="Normal 2 5 6 2 5" xfId="18813" xr:uid="{00000000-0005-0000-0000-000035280000}"/>
    <cellStyle name="Normal 2 5 6 3" xfId="5364" xr:uid="{00000000-0005-0000-0000-000036280000}"/>
    <cellStyle name="Normal 2 5 6 3 2" xfId="15416" xr:uid="{00000000-0005-0000-0000-000037280000}"/>
    <cellStyle name="Normal 2 5 6 3 2 2" xfId="45747" xr:uid="{00000000-0005-0000-0000-000038280000}"/>
    <cellStyle name="Normal 2 5 6 3 2 3" xfId="30514" xr:uid="{00000000-0005-0000-0000-000039280000}"/>
    <cellStyle name="Normal 2 5 6 3 3" xfId="10396" xr:uid="{00000000-0005-0000-0000-00003A280000}"/>
    <cellStyle name="Normal 2 5 6 3 3 2" xfId="40730" xr:uid="{00000000-0005-0000-0000-00003B280000}"/>
    <cellStyle name="Normal 2 5 6 3 3 3" xfId="25497" xr:uid="{00000000-0005-0000-0000-00003C280000}"/>
    <cellStyle name="Normal 2 5 6 3 4" xfId="35717" xr:uid="{00000000-0005-0000-0000-00003D280000}"/>
    <cellStyle name="Normal 2 5 6 3 5" xfId="20484" xr:uid="{00000000-0005-0000-0000-00003E280000}"/>
    <cellStyle name="Normal 2 5 6 4" xfId="12074" xr:uid="{00000000-0005-0000-0000-00003F280000}"/>
    <cellStyle name="Normal 2 5 6 4 2" xfId="42405" xr:uid="{00000000-0005-0000-0000-000040280000}"/>
    <cellStyle name="Normal 2 5 6 4 3" xfId="27172" xr:uid="{00000000-0005-0000-0000-000041280000}"/>
    <cellStyle name="Normal 2 5 6 5" xfId="7053" xr:uid="{00000000-0005-0000-0000-000042280000}"/>
    <cellStyle name="Normal 2 5 6 5 2" xfId="37388" xr:uid="{00000000-0005-0000-0000-000043280000}"/>
    <cellStyle name="Normal 2 5 6 5 3" xfId="22155" xr:uid="{00000000-0005-0000-0000-000044280000}"/>
    <cellStyle name="Normal 2 5 6 6" xfId="32376" xr:uid="{00000000-0005-0000-0000-000045280000}"/>
    <cellStyle name="Normal 2 5 6 7" xfId="17142" xr:uid="{00000000-0005-0000-0000-000046280000}"/>
    <cellStyle name="Normal 2 5 7" xfId="2831" xr:uid="{00000000-0005-0000-0000-000047280000}"/>
    <cellStyle name="Normal 2 5 7 2" xfId="12909" xr:uid="{00000000-0005-0000-0000-000048280000}"/>
    <cellStyle name="Normal 2 5 7 2 2" xfId="43240" xr:uid="{00000000-0005-0000-0000-000049280000}"/>
    <cellStyle name="Normal 2 5 7 2 3" xfId="28007" xr:uid="{00000000-0005-0000-0000-00004A280000}"/>
    <cellStyle name="Normal 2 5 7 3" xfId="7889" xr:uid="{00000000-0005-0000-0000-00004B280000}"/>
    <cellStyle name="Normal 2 5 7 3 2" xfId="38223" xr:uid="{00000000-0005-0000-0000-00004C280000}"/>
    <cellStyle name="Normal 2 5 7 3 3" xfId="22990" xr:uid="{00000000-0005-0000-0000-00004D280000}"/>
    <cellStyle name="Normal 2 5 7 4" xfId="33210" xr:uid="{00000000-0005-0000-0000-00004E280000}"/>
    <cellStyle name="Normal 2 5 7 5" xfId="17977" xr:uid="{00000000-0005-0000-0000-00004F280000}"/>
    <cellStyle name="Normal 2 5 8" xfId="4525" xr:uid="{00000000-0005-0000-0000-000050280000}"/>
    <cellStyle name="Normal 2 5 8 2" xfId="14580" xr:uid="{00000000-0005-0000-0000-000051280000}"/>
    <cellStyle name="Normal 2 5 8 2 2" xfId="44911" xr:uid="{00000000-0005-0000-0000-000052280000}"/>
    <cellStyle name="Normal 2 5 8 2 3" xfId="29678" xr:uid="{00000000-0005-0000-0000-000053280000}"/>
    <cellStyle name="Normal 2 5 8 3" xfId="9560" xr:uid="{00000000-0005-0000-0000-000054280000}"/>
    <cellStyle name="Normal 2 5 8 3 2" xfId="39894" xr:uid="{00000000-0005-0000-0000-000055280000}"/>
    <cellStyle name="Normal 2 5 8 3 3" xfId="24661" xr:uid="{00000000-0005-0000-0000-000056280000}"/>
    <cellStyle name="Normal 2 5 8 4" xfId="34881" xr:uid="{00000000-0005-0000-0000-000057280000}"/>
    <cellStyle name="Normal 2 5 8 5" xfId="19648" xr:uid="{00000000-0005-0000-0000-000058280000}"/>
    <cellStyle name="Normal 2 5 9" xfId="11236" xr:uid="{00000000-0005-0000-0000-000059280000}"/>
    <cellStyle name="Normal 2 5 9 2" xfId="41569" xr:uid="{00000000-0005-0000-0000-00005A280000}"/>
    <cellStyle name="Normal 2 5 9 3" xfId="26336" xr:uid="{00000000-0005-0000-0000-00005B280000}"/>
    <cellStyle name="Normal 2 6" xfId="31438" xr:uid="{00000000-0005-0000-0000-00005C280000}"/>
    <cellStyle name="Normal 2 7" xfId="46795" xr:uid="{00000000-0005-0000-0000-00005D280000}"/>
    <cellStyle name="Normal 20" xfId="137" xr:uid="{00000000-0005-0000-0000-00005E280000}"/>
    <cellStyle name="Normal 21" xfId="138" xr:uid="{00000000-0005-0000-0000-00005F280000}"/>
    <cellStyle name="Normal 22" xfId="139" xr:uid="{00000000-0005-0000-0000-000060280000}"/>
    <cellStyle name="Normal 23" xfId="140" xr:uid="{00000000-0005-0000-0000-000061280000}"/>
    <cellStyle name="Normal 24" xfId="141" xr:uid="{00000000-0005-0000-0000-000062280000}"/>
    <cellStyle name="Normal 25" xfId="142" xr:uid="{00000000-0005-0000-0000-000063280000}"/>
    <cellStyle name="Normal 26" xfId="143" xr:uid="{00000000-0005-0000-0000-000064280000}"/>
    <cellStyle name="Normal 26 2" xfId="144" xr:uid="{00000000-0005-0000-0000-000065280000}"/>
    <cellStyle name="Normal 26_Sheet2" xfId="361" xr:uid="{00000000-0005-0000-0000-000066280000}"/>
    <cellStyle name="Normal 27" xfId="145" xr:uid="{00000000-0005-0000-0000-000067280000}"/>
    <cellStyle name="Normal 27 2" xfId="146" xr:uid="{00000000-0005-0000-0000-000068280000}"/>
    <cellStyle name="Normal 27_Sheet2" xfId="360" xr:uid="{00000000-0005-0000-0000-000069280000}"/>
    <cellStyle name="Normal 28" xfId="147" xr:uid="{00000000-0005-0000-0000-00006A280000}"/>
    <cellStyle name="Normal 28 2" xfId="148" xr:uid="{00000000-0005-0000-0000-00006B280000}"/>
    <cellStyle name="Normal 28 3" xfId="846" xr:uid="{00000000-0005-0000-0000-00006C280000}"/>
    <cellStyle name="Normal 28 3 10" xfId="6216" xr:uid="{00000000-0005-0000-0000-00006D280000}"/>
    <cellStyle name="Normal 28 3 10 2" xfId="36553" xr:uid="{00000000-0005-0000-0000-00006E280000}"/>
    <cellStyle name="Normal 28 3 10 3" xfId="21320" xr:uid="{00000000-0005-0000-0000-00006F280000}"/>
    <cellStyle name="Normal 28 3 11" xfId="31544" xr:uid="{00000000-0005-0000-0000-000070280000}"/>
    <cellStyle name="Normal 28 3 12" xfId="16305" xr:uid="{00000000-0005-0000-0000-000071280000}"/>
    <cellStyle name="Normal 28 3 2" xfId="1180" xr:uid="{00000000-0005-0000-0000-000072280000}"/>
    <cellStyle name="Normal 28 3 2 10" xfId="31596" xr:uid="{00000000-0005-0000-0000-000073280000}"/>
    <cellStyle name="Normal 28 3 2 11" xfId="16359" xr:uid="{00000000-0005-0000-0000-000074280000}"/>
    <cellStyle name="Normal 28 3 2 2" xfId="1288" xr:uid="{00000000-0005-0000-0000-000075280000}"/>
    <cellStyle name="Normal 28 3 2 2 10" xfId="16463" xr:uid="{00000000-0005-0000-0000-000076280000}"/>
    <cellStyle name="Normal 28 3 2 2 2" xfId="1505" xr:uid="{00000000-0005-0000-0000-000077280000}"/>
    <cellStyle name="Normal 28 3 2 2 2 2" xfId="1926" xr:uid="{00000000-0005-0000-0000-000078280000}"/>
    <cellStyle name="Normal 28 3 2 2 2 2 2" xfId="2765" xr:uid="{00000000-0005-0000-0000-000079280000}"/>
    <cellStyle name="Normal 28 3 2 2 2 2 2 2" xfId="4455" xr:uid="{00000000-0005-0000-0000-00007A280000}"/>
    <cellStyle name="Normal 28 3 2 2 2 2 2 2 2" xfId="14528" xr:uid="{00000000-0005-0000-0000-00007B280000}"/>
    <cellStyle name="Normal 28 3 2 2 2 2 2 2 2 2" xfId="44859" xr:uid="{00000000-0005-0000-0000-00007C280000}"/>
    <cellStyle name="Normal 28 3 2 2 2 2 2 2 2 3" xfId="29626" xr:uid="{00000000-0005-0000-0000-00007D280000}"/>
    <cellStyle name="Normal 28 3 2 2 2 2 2 2 3" xfId="9508" xr:uid="{00000000-0005-0000-0000-00007E280000}"/>
    <cellStyle name="Normal 28 3 2 2 2 2 2 2 3 2" xfId="39842" xr:uid="{00000000-0005-0000-0000-00007F280000}"/>
    <cellStyle name="Normal 28 3 2 2 2 2 2 2 3 3" xfId="24609" xr:uid="{00000000-0005-0000-0000-000080280000}"/>
    <cellStyle name="Normal 28 3 2 2 2 2 2 2 4" xfId="34829" xr:uid="{00000000-0005-0000-0000-000081280000}"/>
    <cellStyle name="Normal 28 3 2 2 2 2 2 2 5" xfId="19596" xr:uid="{00000000-0005-0000-0000-000082280000}"/>
    <cellStyle name="Normal 28 3 2 2 2 2 2 3" xfId="6147" xr:uid="{00000000-0005-0000-0000-000083280000}"/>
    <cellStyle name="Normal 28 3 2 2 2 2 2 3 2" xfId="16199" xr:uid="{00000000-0005-0000-0000-000084280000}"/>
    <cellStyle name="Normal 28 3 2 2 2 2 2 3 2 2" xfId="46530" xr:uid="{00000000-0005-0000-0000-000085280000}"/>
    <cellStyle name="Normal 28 3 2 2 2 2 2 3 2 3" xfId="31297" xr:uid="{00000000-0005-0000-0000-000086280000}"/>
    <cellStyle name="Normal 28 3 2 2 2 2 2 3 3" xfId="11179" xr:uid="{00000000-0005-0000-0000-000087280000}"/>
    <cellStyle name="Normal 28 3 2 2 2 2 2 3 3 2" xfId="41513" xr:uid="{00000000-0005-0000-0000-000088280000}"/>
    <cellStyle name="Normal 28 3 2 2 2 2 2 3 3 3" xfId="26280" xr:uid="{00000000-0005-0000-0000-000089280000}"/>
    <cellStyle name="Normal 28 3 2 2 2 2 2 3 4" xfId="36500" xr:uid="{00000000-0005-0000-0000-00008A280000}"/>
    <cellStyle name="Normal 28 3 2 2 2 2 2 3 5" xfId="21267" xr:uid="{00000000-0005-0000-0000-00008B280000}"/>
    <cellStyle name="Normal 28 3 2 2 2 2 2 4" xfId="12857" xr:uid="{00000000-0005-0000-0000-00008C280000}"/>
    <cellStyle name="Normal 28 3 2 2 2 2 2 4 2" xfId="43188" xr:uid="{00000000-0005-0000-0000-00008D280000}"/>
    <cellStyle name="Normal 28 3 2 2 2 2 2 4 3" xfId="27955" xr:uid="{00000000-0005-0000-0000-00008E280000}"/>
    <cellStyle name="Normal 28 3 2 2 2 2 2 5" xfId="7836" xr:uid="{00000000-0005-0000-0000-00008F280000}"/>
    <cellStyle name="Normal 28 3 2 2 2 2 2 5 2" xfId="38171" xr:uid="{00000000-0005-0000-0000-000090280000}"/>
    <cellStyle name="Normal 28 3 2 2 2 2 2 5 3" xfId="22938" xr:uid="{00000000-0005-0000-0000-000091280000}"/>
    <cellStyle name="Normal 28 3 2 2 2 2 2 6" xfId="33159" xr:uid="{00000000-0005-0000-0000-000092280000}"/>
    <cellStyle name="Normal 28 3 2 2 2 2 2 7" xfId="17925" xr:uid="{00000000-0005-0000-0000-000093280000}"/>
    <cellStyle name="Normal 28 3 2 2 2 2 3" xfId="3618" xr:uid="{00000000-0005-0000-0000-000094280000}"/>
    <cellStyle name="Normal 28 3 2 2 2 2 3 2" xfId="13692" xr:uid="{00000000-0005-0000-0000-000095280000}"/>
    <cellStyle name="Normal 28 3 2 2 2 2 3 2 2" xfId="44023" xr:uid="{00000000-0005-0000-0000-000096280000}"/>
    <cellStyle name="Normal 28 3 2 2 2 2 3 2 3" xfId="28790" xr:uid="{00000000-0005-0000-0000-000097280000}"/>
    <cellStyle name="Normal 28 3 2 2 2 2 3 3" xfId="8672" xr:uid="{00000000-0005-0000-0000-000098280000}"/>
    <cellStyle name="Normal 28 3 2 2 2 2 3 3 2" xfId="39006" xr:uid="{00000000-0005-0000-0000-000099280000}"/>
    <cellStyle name="Normal 28 3 2 2 2 2 3 3 3" xfId="23773" xr:uid="{00000000-0005-0000-0000-00009A280000}"/>
    <cellStyle name="Normal 28 3 2 2 2 2 3 4" xfId="33993" xr:uid="{00000000-0005-0000-0000-00009B280000}"/>
    <cellStyle name="Normal 28 3 2 2 2 2 3 5" xfId="18760" xr:uid="{00000000-0005-0000-0000-00009C280000}"/>
    <cellStyle name="Normal 28 3 2 2 2 2 4" xfId="5311" xr:uid="{00000000-0005-0000-0000-00009D280000}"/>
    <cellStyle name="Normal 28 3 2 2 2 2 4 2" xfId="15363" xr:uid="{00000000-0005-0000-0000-00009E280000}"/>
    <cellStyle name="Normal 28 3 2 2 2 2 4 2 2" xfId="45694" xr:uid="{00000000-0005-0000-0000-00009F280000}"/>
    <cellStyle name="Normal 28 3 2 2 2 2 4 2 3" xfId="30461" xr:uid="{00000000-0005-0000-0000-0000A0280000}"/>
    <cellStyle name="Normal 28 3 2 2 2 2 4 3" xfId="10343" xr:uid="{00000000-0005-0000-0000-0000A1280000}"/>
    <cellStyle name="Normal 28 3 2 2 2 2 4 3 2" xfId="40677" xr:uid="{00000000-0005-0000-0000-0000A2280000}"/>
    <cellStyle name="Normal 28 3 2 2 2 2 4 3 3" xfId="25444" xr:uid="{00000000-0005-0000-0000-0000A3280000}"/>
    <cellStyle name="Normal 28 3 2 2 2 2 4 4" xfId="35664" xr:uid="{00000000-0005-0000-0000-0000A4280000}"/>
    <cellStyle name="Normal 28 3 2 2 2 2 4 5" xfId="20431" xr:uid="{00000000-0005-0000-0000-0000A5280000}"/>
    <cellStyle name="Normal 28 3 2 2 2 2 5" xfId="12021" xr:uid="{00000000-0005-0000-0000-0000A6280000}"/>
    <cellStyle name="Normal 28 3 2 2 2 2 5 2" xfId="42352" xr:uid="{00000000-0005-0000-0000-0000A7280000}"/>
    <cellStyle name="Normal 28 3 2 2 2 2 5 3" xfId="27119" xr:uid="{00000000-0005-0000-0000-0000A8280000}"/>
    <cellStyle name="Normal 28 3 2 2 2 2 6" xfId="7000" xr:uid="{00000000-0005-0000-0000-0000A9280000}"/>
    <cellStyle name="Normal 28 3 2 2 2 2 6 2" xfId="37335" xr:uid="{00000000-0005-0000-0000-0000AA280000}"/>
    <cellStyle name="Normal 28 3 2 2 2 2 6 3" xfId="22102" xr:uid="{00000000-0005-0000-0000-0000AB280000}"/>
    <cellStyle name="Normal 28 3 2 2 2 2 7" xfId="32323" xr:uid="{00000000-0005-0000-0000-0000AC280000}"/>
    <cellStyle name="Normal 28 3 2 2 2 2 8" xfId="17089" xr:uid="{00000000-0005-0000-0000-0000AD280000}"/>
    <cellStyle name="Normal 28 3 2 2 2 3" xfId="2347" xr:uid="{00000000-0005-0000-0000-0000AE280000}"/>
    <cellStyle name="Normal 28 3 2 2 2 3 2" xfId="4037" xr:uid="{00000000-0005-0000-0000-0000AF280000}"/>
    <cellStyle name="Normal 28 3 2 2 2 3 2 2" xfId="14110" xr:uid="{00000000-0005-0000-0000-0000B0280000}"/>
    <cellStyle name="Normal 28 3 2 2 2 3 2 2 2" xfId="44441" xr:uid="{00000000-0005-0000-0000-0000B1280000}"/>
    <cellStyle name="Normal 28 3 2 2 2 3 2 2 3" xfId="29208" xr:uid="{00000000-0005-0000-0000-0000B2280000}"/>
    <cellStyle name="Normal 28 3 2 2 2 3 2 3" xfId="9090" xr:uid="{00000000-0005-0000-0000-0000B3280000}"/>
    <cellStyle name="Normal 28 3 2 2 2 3 2 3 2" xfId="39424" xr:uid="{00000000-0005-0000-0000-0000B4280000}"/>
    <cellStyle name="Normal 28 3 2 2 2 3 2 3 3" xfId="24191" xr:uid="{00000000-0005-0000-0000-0000B5280000}"/>
    <cellStyle name="Normal 28 3 2 2 2 3 2 4" xfId="34411" xr:uid="{00000000-0005-0000-0000-0000B6280000}"/>
    <cellStyle name="Normal 28 3 2 2 2 3 2 5" xfId="19178" xr:uid="{00000000-0005-0000-0000-0000B7280000}"/>
    <cellStyle name="Normal 28 3 2 2 2 3 3" xfId="5729" xr:uid="{00000000-0005-0000-0000-0000B8280000}"/>
    <cellStyle name="Normal 28 3 2 2 2 3 3 2" xfId="15781" xr:uid="{00000000-0005-0000-0000-0000B9280000}"/>
    <cellStyle name="Normal 28 3 2 2 2 3 3 2 2" xfId="46112" xr:uid="{00000000-0005-0000-0000-0000BA280000}"/>
    <cellStyle name="Normal 28 3 2 2 2 3 3 2 3" xfId="30879" xr:uid="{00000000-0005-0000-0000-0000BB280000}"/>
    <cellStyle name="Normal 28 3 2 2 2 3 3 3" xfId="10761" xr:uid="{00000000-0005-0000-0000-0000BC280000}"/>
    <cellStyle name="Normal 28 3 2 2 2 3 3 3 2" xfId="41095" xr:uid="{00000000-0005-0000-0000-0000BD280000}"/>
    <cellStyle name="Normal 28 3 2 2 2 3 3 3 3" xfId="25862" xr:uid="{00000000-0005-0000-0000-0000BE280000}"/>
    <cellStyle name="Normal 28 3 2 2 2 3 3 4" xfId="36082" xr:uid="{00000000-0005-0000-0000-0000BF280000}"/>
    <cellStyle name="Normal 28 3 2 2 2 3 3 5" xfId="20849" xr:uid="{00000000-0005-0000-0000-0000C0280000}"/>
    <cellStyle name="Normal 28 3 2 2 2 3 4" xfId="12439" xr:uid="{00000000-0005-0000-0000-0000C1280000}"/>
    <cellStyle name="Normal 28 3 2 2 2 3 4 2" xfId="42770" xr:uid="{00000000-0005-0000-0000-0000C2280000}"/>
    <cellStyle name="Normal 28 3 2 2 2 3 4 3" xfId="27537" xr:uid="{00000000-0005-0000-0000-0000C3280000}"/>
    <cellStyle name="Normal 28 3 2 2 2 3 5" xfId="7418" xr:uid="{00000000-0005-0000-0000-0000C4280000}"/>
    <cellStyle name="Normal 28 3 2 2 2 3 5 2" xfId="37753" xr:uid="{00000000-0005-0000-0000-0000C5280000}"/>
    <cellStyle name="Normal 28 3 2 2 2 3 5 3" xfId="22520" xr:uid="{00000000-0005-0000-0000-0000C6280000}"/>
    <cellStyle name="Normal 28 3 2 2 2 3 6" xfId="32741" xr:uid="{00000000-0005-0000-0000-0000C7280000}"/>
    <cellStyle name="Normal 28 3 2 2 2 3 7" xfId="17507" xr:uid="{00000000-0005-0000-0000-0000C8280000}"/>
    <cellStyle name="Normal 28 3 2 2 2 4" xfId="3200" xr:uid="{00000000-0005-0000-0000-0000C9280000}"/>
    <cellStyle name="Normal 28 3 2 2 2 4 2" xfId="13274" xr:uid="{00000000-0005-0000-0000-0000CA280000}"/>
    <cellStyle name="Normal 28 3 2 2 2 4 2 2" xfId="43605" xr:uid="{00000000-0005-0000-0000-0000CB280000}"/>
    <cellStyle name="Normal 28 3 2 2 2 4 2 3" xfId="28372" xr:uid="{00000000-0005-0000-0000-0000CC280000}"/>
    <cellStyle name="Normal 28 3 2 2 2 4 3" xfId="8254" xr:uid="{00000000-0005-0000-0000-0000CD280000}"/>
    <cellStyle name="Normal 28 3 2 2 2 4 3 2" xfId="38588" xr:uid="{00000000-0005-0000-0000-0000CE280000}"/>
    <cellStyle name="Normal 28 3 2 2 2 4 3 3" xfId="23355" xr:uid="{00000000-0005-0000-0000-0000CF280000}"/>
    <cellStyle name="Normal 28 3 2 2 2 4 4" xfId="33575" xr:uid="{00000000-0005-0000-0000-0000D0280000}"/>
    <cellStyle name="Normal 28 3 2 2 2 4 5" xfId="18342" xr:uid="{00000000-0005-0000-0000-0000D1280000}"/>
    <cellStyle name="Normal 28 3 2 2 2 5" xfId="4893" xr:uid="{00000000-0005-0000-0000-0000D2280000}"/>
    <cellStyle name="Normal 28 3 2 2 2 5 2" xfId="14945" xr:uid="{00000000-0005-0000-0000-0000D3280000}"/>
    <cellStyle name="Normal 28 3 2 2 2 5 2 2" xfId="45276" xr:uid="{00000000-0005-0000-0000-0000D4280000}"/>
    <cellStyle name="Normal 28 3 2 2 2 5 2 3" xfId="30043" xr:uid="{00000000-0005-0000-0000-0000D5280000}"/>
    <cellStyle name="Normal 28 3 2 2 2 5 3" xfId="9925" xr:uid="{00000000-0005-0000-0000-0000D6280000}"/>
    <cellStyle name="Normal 28 3 2 2 2 5 3 2" xfId="40259" xr:uid="{00000000-0005-0000-0000-0000D7280000}"/>
    <cellStyle name="Normal 28 3 2 2 2 5 3 3" xfId="25026" xr:uid="{00000000-0005-0000-0000-0000D8280000}"/>
    <cellStyle name="Normal 28 3 2 2 2 5 4" xfId="35246" xr:uid="{00000000-0005-0000-0000-0000D9280000}"/>
    <cellStyle name="Normal 28 3 2 2 2 5 5" xfId="20013" xr:uid="{00000000-0005-0000-0000-0000DA280000}"/>
    <cellStyle name="Normal 28 3 2 2 2 6" xfId="11603" xr:uid="{00000000-0005-0000-0000-0000DB280000}"/>
    <cellStyle name="Normal 28 3 2 2 2 6 2" xfId="41934" xr:uid="{00000000-0005-0000-0000-0000DC280000}"/>
    <cellStyle name="Normal 28 3 2 2 2 6 3" xfId="26701" xr:uid="{00000000-0005-0000-0000-0000DD280000}"/>
    <cellStyle name="Normal 28 3 2 2 2 7" xfId="6582" xr:uid="{00000000-0005-0000-0000-0000DE280000}"/>
    <cellStyle name="Normal 28 3 2 2 2 7 2" xfId="36917" xr:uid="{00000000-0005-0000-0000-0000DF280000}"/>
    <cellStyle name="Normal 28 3 2 2 2 7 3" xfId="21684" xr:uid="{00000000-0005-0000-0000-0000E0280000}"/>
    <cellStyle name="Normal 28 3 2 2 2 8" xfId="31905" xr:uid="{00000000-0005-0000-0000-0000E1280000}"/>
    <cellStyle name="Normal 28 3 2 2 2 9" xfId="16671" xr:uid="{00000000-0005-0000-0000-0000E2280000}"/>
    <cellStyle name="Normal 28 3 2 2 3" xfId="1718" xr:uid="{00000000-0005-0000-0000-0000E3280000}"/>
    <cellStyle name="Normal 28 3 2 2 3 2" xfId="2557" xr:uid="{00000000-0005-0000-0000-0000E4280000}"/>
    <cellStyle name="Normal 28 3 2 2 3 2 2" xfId="4247" xr:uid="{00000000-0005-0000-0000-0000E5280000}"/>
    <cellStyle name="Normal 28 3 2 2 3 2 2 2" xfId="14320" xr:uid="{00000000-0005-0000-0000-0000E6280000}"/>
    <cellStyle name="Normal 28 3 2 2 3 2 2 2 2" xfId="44651" xr:uid="{00000000-0005-0000-0000-0000E7280000}"/>
    <cellStyle name="Normal 28 3 2 2 3 2 2 2 3" xfId="29418" xr:uid="{00000000-0005-0000-0000-0000E8280000}"/>
    <cellStyle name="Normal 28 3 2 2 3 2 2 3" xfId="9300" xr:uid="{00000000-0005-0000-0000-0000E9280000}"/>
    <cellStyle name="Normal 28 3 2 2 3 2 2 3 2" xfId="39634" xr:uid="{00000000-0005-0000-0000-0000EA280000}"/>
    <cellStyle name="Normal 28 3 2 2 3 2 2 3 3" xfId="24401" xr:uid="{00000000-0005-0000-0000-0000EB280000}"/>
    <cellStyle name="Normal 28 3 2 2 3 2 2 4" xfId="34621" xr:uid="{00000000-0005-0000-0000-0000EC280000}"/>
    <cellStyle name="Normal 28 3 2 2 3 2 2 5" xfId="19388" xr:uid="{00000000-0005-0000-0000-0000ED280000}"/>
    <cellStyle name="Normal 28 3 2 2 3 2 3" xfId="5939" xr:uid="{00000000-0005-0000-0000-0000EE280000}"/>
    <cellStyle name="Normal 28 3 2 2 3 2 3 2" xfId="15991" xr:uid="{00000000-0005-0000-0000-0000EF280000}"/>
    <cellStyle name="Normal 28 3 2 2 3 2 3 2 2" xfId="46322" xr:uid="{00000000-0005-0000-0000-0000F0280000}"/>
    <cellStyle name="Normal 28 3 2 2 3 2 3 2 3" xfId="31089" xr:uid="{00000000-0005-0000-0000-0000F1280000}"/>
    <cellStyle name="Normal 28 3 2 2 3 2 3 3" xfId="10971" xr:uid="{00000000-0005-0000-0000-0000F2280000}"/>
    <cellStyle name="Normal 28 3 2 2 3 2 3 3 2" xfId="41305" xr:uid="{00000000-0005-0000-0000-0000F3280000}"/>
    <cellStyle name="Normal 28 3 2 2 3 2 3 3 3" xfId="26072" xr:uid="{00000000-0005-0000-0000-0000F4280000}"/>
    <cellStyle name="Normal 28 3 2 2 3 2 3 4" xfId="36292" xr:uid="{00000000-0005-0000-0000-0000F5280000}"/>
    <cellStyle name="Normal 28 3 2 2 3 2 3 5" xfId="21059" xr:uid="{00000000-0005-0000-0000-0000F6280000}"/>
    <cellStyle name="Normal 28 3 2 2 3 2 4" xfId="12649" xr:uid="{00000000-0005-0000-0000-0000F7280000}"/>
    <cellStyle name="Normal 28 3 2 2 3 2 4 2" xfId="42980" xr:uid="{00000000-0005-0000-0000-0000F8280000}"/>
    <cellStyle name="Normal 28 3 2 2 3 2 4 3" xfId="27747" xr:uid="{00000000-0005-0000-0000-0000F9280000}"/>
    <cellStyle name="Normal 28 3 2 2 3 2 5" xfId="7628" xr:uid="{00000000-0005-0000-0000-0000FA280000}"/>
    <cellStyle name="Normal 28 3 2 2 3 2 5 2" xfId="37963" xr:uid="{00000000-0005-0000-0000-0000FB280000}"/>
    <cellStyle name="Normal 28 3 2 2 3 2 5 3" xfId="22730" xr:uid="{00000000-0005-0000-0000-0000FC280000}"/>
    <cellStyle name="Normal 28 3 2 2 3 2 6" xfId="32951" xr:uid="{00000000-0005-0000-0000-0000FD280000}"/>
    <cellStyle name="Normal 28 3 2 2 3 2 7" xfId="17717" xr:uid="{00000000-0005-0000-0000-0000FE280000}"/>
    <cellStyle name="Normal 28 3 2 2 3 3" xfId="3410" xr:uid="{00000000-0005-0000-0000-0000FF280000}"/>
    <cellStyle name="Normal 28 3 2 2 3 3 2" xfId="13484" xr:uid="{00000000-0005-0000-0000-000000290000}"/>
    <cellStyle name="Normal 28 3 2 2 3 3 2 2" xfId="43815" xr:uid="{00000000-0005-0000-0000-000001290000}"/>
    <cellStyle name="Normal 28 3 2 2 3 3 2 3" xfId="28582" xr:uid="{00000000-0005-0000-0000-000002290000}"/>
    <cellStyle name="Normal 28 3 2 2 3 3 3" xfId="8464" xr:uid="{00000000-0005-0000-0000-000003290000}"/>
    <cellStyle name="Normal 28 3 2 2 3 3 3 2" xfId="38798" xr:uid="{00000000-0005-0000-0000-000004290000}"/>
    <cellStyle name="Normal 28 3 2 2 3 3 3 3" xfId="23565" xr:uid="{00000000-0005-0000-0000-000005290000}"/>
    <cellStyle name="Normal 28 3 2 2 3 3 4" xfId="33785" xr:uid="{00000000-0005-0000-0000-000006290000}"/>
    <cellStyle name="Normal 28 3 2 2 3 3 5" xfId="18552" xr:uid="{00000000-0005-0000-0000-000007290000}"/>
    <cellStyle name="Normal 28 3 2 2 3 4" xfId="5103" xr:uid="{00000000-0005-0000-0000-000008290000}"/>
    <cellStyle name="Normal 28 3 2 2 3 4 2" xfId="15155" xr:uid="{00000000-0005-0000-0000-000009290000}"/>
    <cellStyle name="Normal 28 3 2 2 3 4 2 2" xfId="45486" xr:uid="{00000000-0005-0000-0000-00000A290000}"/>
    <cellStyle name="Normal 28 3 2 2 3 4 2 3" xfId="30253" xr:uid="{00000000-0005-0000-0000-00000B290000}"/>
    <cellStyle name="Normal 28 3 2 2 3 4 3" xfId="10135" xr:uid="{00000000-0005-0000-0000-00000C290000}"/>
    <cellStyle name="Normal 28 3 2 2 3 4 3 2" xfId="40469" xr:uid="{00000000-0005-0000-0000-00000D290000}"/>
    <cellStyle name="Normal 28 3 2 2 3 4 3 3" xfId="25236" xr:uid="{00000000-0005-0000-0000-00000E290000}"/>
    <cellStyle name="Normal 28 3 2 2 3 4 4" xfId="35456" xr:uid="{00000000-0005-0000-0000-00000F290000}"/>
    <cellStyle name="Normal 28 3 2 2 3 4 5" xfId="20223" xr:uid="{00000000-0005-0000-0000-000010290000}"/>
    <cellStyle name="Normal 28 3 2 2 3 5" xfId="11813" xr:uid="{00000000-0005-0000-0000-000011290000}"/>
    <cellStyle name="Normal 28 3 2 2 3 5 2" xfId="42144" xr:uid="{00000000-0005-0000-0000-000012290000}"/>
    <cellStyle name="Normal 28 3 2 2 3 5 3" xfId="26911" xr:uid="{00000000-0005-0000-0000-000013290000}"/>
    <cellStyle name="Normal 28 3 2 2 3 6" xfId="6792" xr:uid="{00000000-0005-0000-0000-000014290000}"/>
    <cellStyle name="Normal 28 3 2 2 3 6 2" xfId="37127" xr:uid="{00000000-0005-0000-0000-000015290000}"/>
    <cellStyle name="Normal 28 3 2 2 3 6 3" xfId="21894" xr:uid="{00000000-0005-0000-0000-000016290000}"/>
    <cellStyle name="Normal 28 3 2 2 3 7" xfId="32115" xr:uid="{00000000-0005-0000-0000-000017290000}"/>
    <cellStyle name="Normal 28 3 2 2 3 8" xfId="16881" xr:uid="{00000000-0005-0000-0000-000018290000}"/>
    <cellStyle name="Normal 28 3 2 2 4" xfId="2139" xr:uid="{00000000-0005-0000-0000-000019290000}"/>
    <cellStyle name="Normal 28 3 2 2 4 2" xfId="3829" xr:uid="{00000000-0005-0000-0000-00001A290000}"/>
    <cellStyle name="Normal 28 3 2 2 4 2 2" xfId="13902" xr:uid="{00000000-0005-0000-0000-00001B290000}"/>
    <cellStyle name="Normal 28 3 2 2 4 2 2 2" xfId="44233" xr:uid="{00000000-0005-0000-0000-00001C290000}"/>
    <cellStyle name="Normal 28 3 2 2 4 2 2 3" xfId="29000" xr:uid="{00000000-0005-0000-0000-00001D290000}"/>
    <cellStyle name="Normal 28 3 2 2 4 2 3" xfId="8882" xr:uid="{00000000-0005-0000-0000-00001E290000}"/>
    <cellStyle name="Normal 28 3 2 2 4 2 3 2" xfId="39216" xr:uid="{00000000-0005-0000-0000-00001F290000}"/>
    <cellStyle name="Normal 28 3 2 2 4 2 3 3" xfId="23983" xr:uid="{00000000-0005-0000-0000-000020290000}"/>
    <cellStyle name="Normal 28 3 2 2 4 2 4" xfId="34203" xr:uid="{00000000-0005-0000-0000-000021290000}"/>
    <cellStyle name="Normal 28 3 2 2 4 2 5" xfId="18970" xr:uid="{00000000-0005-0000-0000-000022290000}"/>
    <cellStyle name="Normal 28 3 2 2 4 3" xfId="5521" xr:uid="{00000000-0005-0000-0000-000023290000}"/>
    <cellStyle name="Normal 28 3 2 2 4 3 2" xfId="15573" xr:uid="{00000000-0005-0000-0000-000024290000}"/>
    <cellStyle name="Normal 28 3 2 2 4 3 2 2" xfId="45904" xr:uid="{00000000-0005-0000-0000-000025290000}"/>
    <cellStyle name="Normal 28 3 2 2 4 3 2 3" xfId="30671" xr:uid="{00000000-0005-0000-0000-000026290000}"/>
    <cellStyle name="Normal 28 3 2 2 4 3 3" xfId="10553" xr:uid="{00000000-0005-0000-0000-000027290000}"/>
    <cellStyle name="Normal 28 3 2 2 4 3 3 2" xfId="40887" xr:uid="{00000000-0005-0000-0000-000028290000}"/>
    <cellStyle name="Normal 28 3 2 2 4 3 3 3" xfId="25654" xr:uid="{00000000-0005-0000-0000-000029290000}"/>
    <cellStyle name="Normal 28 3 2 2 4 3 4" xfId="35874" xr:uid="{00000000-0005-0000-0000-00002A290000}"/>
    <cellStyle name="Normal 28 3 2 2 4 3 5" xfId="20641" xr:uid="{00000000-0005-0000-0000-00002B290000}"/>
    <cellStyle name="Normal 28 3 2 2 4 4" xfId="12231" xr:uid="{00000000-0005-0000-0000-00002C290000}"/>
    <cellStyle name="Normal 28 3 2 2 4 4 2" xfId="42562" xr:uid="{00000000-0005-0000-0000-00002D290000}"/>
    <cellStyle name="Normal 28 3 2 2 4 4 3" xfId="27329" xr:uid="{00000000-0005-0000-0000-00002E290000}"/>
    <cellStyle name="Normal 28 3 2 2 4 5" xfId="7210" xr:uid="{00000000-0005-0000-0000-00002F290000}"/>
    <cellStyle name="Normal 28 3 2 2 4 5 2" xfId="37545" xr:uid="{00000000-0005-0000-0000-000030290000}"/>
    <cellStyle name="Normal 28 3 2 2 4 5 3" xfId="22312" xr:uid="{00000000-0005-0000-0000-000031290000}"/>
    <cellStyle name="Normal 28 3 2 2 4 6" xfId="32533" xr:uid="{00000000-0005-0000-0000-000032290000}"/>
    <cellStyle name="Normal 28 3 2 2 4 7" xfId="17299" xr:uid="{00000000-0005-0000-0000-000033290000}"/>
    <cellStyle name="Normal 28 3 2 2 5" xfId="2992" xr:uid="{00000000-0005-0000-0000-000034290000}"/>
    <cellStyle name="Normal 28 3 2 2 5 2" xfId="13066" xr:uid="{00000000-0005-0000-0000-000035290000}"/>
    <cellStyle name="Normal 28 3 2 2 5 2 2" xfId="43397" xr:uid="{00000000-0005-0000-0000-000036290000}"/>
    <cellStyle name="Normal 28 3 2 2 5 2 3" xfId="28164" xr:uid="{00000000-0005-0000-0000-000037290000}"/>
    <cellStyle name="Normal 28 3 2 2 5 3" xfId="8046" xr:uid="{00000000-0005-0000-0000-000038290000}"/>
    <cellStyle name="Normal 28 3 2 2 5 3 2" xfId="38380" xr:uid="{00000000-0005-0000-0000-000039290000}"/>
    <cellStyle name="Normal 28 3 2 2 5 3 3" xfId="23147" xr:uid="{00000000-0005-0000-0000-00003A290000}"/>
    <cellStyle name="Normal 28 3 2 2 5 4" xfId="33367" xr:uid="{00000000-0005-0000-0000-00003B290000}"/>
    <cellStyle name="Normal 28 3 2 2 5 5" xfId="18134" xr:uid="{00000000-0005-0000-0000-00003C290000}"/>
    <cellStyle name="Normal 28 3 2 2 6" xfId="4685" xr:uid="{00000000-0005-0000-0000-00003D290000}"/>
    <cellStyle name="Normal 28 3 2 2 6 2" xfId="14737" xr:uid="{00000000-0005-0000-0000-00003E290000}"/>
    <cellStyle name="Normal 28 3 2 2 6 2 2" xfId="45068" xr:uid="{00000000-0005-0000-0000-00003F290000}"/>
    <cellStyle name="Normal 28 3 2 2 6 2 3" xfId="29835" xr:uid="{00000000-0005-0000-0000-000040290000}"/>
    <cellStyle name="Normal 28 3 2 2 6 3" xfId="9717" xr:uid="{00000000-0005-0000-0000-000041290000}"/>
    <cellStyle name="Normal 28 3 2 2 6 3 2" xfId="40051" xr:uid="{00000000-0005-0000-0000-000042290000}"/>
    <cellStyle name="Normal 28 3 2 2 6 3 3" xfId="24818" xr:uid="{00000000-0005-0000-0000-000043290000}"/>
    <cellStyle name="Normal 28 3 2 2 6 4" xfId="35038" xr:uid="{00000000-0005-0000-0000-000044290000}"/>
    <cellStyle name="Normal 28 3 2 2 6 5" xfId="19805" xr:uid="{00000000-0005-0000-0000-000045290000}"/>
    <cellStyle name="Normal 28 3 2 2 7" xfId="11395" xr:uid="{00000000-0005-0000-0000-000046290000}"/>
    <cellStyle name="Normal 28 3 2 2 7 2" xfId="41726" xr:uid="{00000000-0005-0000-0000-000047290000}"/>
    <cellStyle name="Normal 28 3 2 2 7 3" xfId="26493" xr:uid="{00000000-0005-0000-0000-000048290000}"/>
    <cellStyle name="Normal 28 3 2 2 8" xfId="6374" xr:uid="{00000000-0005-0000-0000-000049290000}"/>
    <cellStyle name="Normal 28 3 2 2 8 2" xfId="36709" xr:uid="{00000000-0005-0000-0000-00004A290000}"/>
    <cellStyle name="Normal 28 3 2 2 8 3" xfId="21476" xr:uid="{00000000-0005-0000-0000-00004B290000}"/>
    <cellStyle name="Normal 28 3 2 2 9" xfId="31697" xr:uid="{00000000-0005-0000-0000-00004C290000}"/>
    <cellStyle name="Normal 28 3 2 3" xfId="1401" xr:uid="{00000000-0005-0000-0000-00004D290000}"/>
    <cellStyle name="Normal 28 3 2 3 2" xfId="1822" xr:uid="{00000000-0005-0000-0000-00004E290000}"/>
    <cellStyle name="Normal 28 3 2 3 2 2" xfId="2661" xr:uid="{00000000-0005-0000-0000-00004F290000}"/>
    <cellStyle name="Normal 28 3 2 3 2 2 2" xfId="4351" xr:uid="{00000000-0005-0000-0000-000050290000}"/>
    <cellStyle name="Normal 28 3 2 3 2 2 2 2" xfId="14424" xr:uid="{00000000-0005-0000-0000-000051290000}"/>
    <cellStyle name="Normal 28 3 2 3 2 2 2 2 2" xfId="44755" xr:uid="{00000000-0005-0000-0000-000052290000}"/>
    <cellStyle name="Normal 28 3 2 3 2 2 2 2 3" xfId="29522" xr:uid="{00000000-0005-0000-0000-000053290000}"/>
    <cellStyle name="Normal 28 3 2 3 2 2 2 3" xfId="9404" xr:uid="{00000000-0005-0000-0000-000054290000}"/>
    <cellStyle name="Normal 28 3 2 3 2 2 2 3 2" xfId="39738" xr:uid="{00000000-0005-0000-0000-000055290000}"/>
    <cellStyle name="Normal 28 3 2 3 2 2 2 3 3" xfId="24505" xr:uid="{00000000-0005-0000-0000-000056290000}"/>
    <cellStyle name="Normal 28 3 2 3 2 2 2 4" xfId="34725" xr:uid="{00000000-0005-0000-0000-000057290000}"/>
    <cellStyle name="Normal 28 3 2 3 2 2 2 5" xfId="19492" xr:uid="{00000000-0005-0000-0000-000058290000}"/>
    <cellStyle name="Normal 28 3 2 3 2 2 3" xfId="6043" xr:uid="{00000000-0005-0000-0000-000059290000}"/>
    <cellStyle name="Normal 28 3 2 3 2 2 3 2" xfId="16095" xr:uid="{00000000-0005-0000-0000-00005A290000}"/>
    <cellStyle name="Normal 28 3 2 3 2 2 3 2 2" xfId="46426" xr:uid="{00000000-0005-0000-0000-00005B290000}"/>
    <cellStyle name="Normal 28 3 2 3 2 2 3 2 3" xfId="31193" xr:uid="{00000000-0005-0000-0000-00005C290000}"/>
    <cellStyle name="Normal 28 3 2 3 2 2 3 3" xfId="11075" xr:uid="{00000000-0005-0000-0000-00005D290000}"/>
    <cellStyle name="Normal 28 3 2 3 2 2 3 3 2" xfId="41409" xr:uid="{00000000-0005-0000-0000-00005E290000}"/>
    <cellStyle name="Normal 28 3 2 3 2 2 3 3 3" xfId="26176" xr:uid="{00000000-0005-0000-0000-00005F290000}"/>
    <cellStyle name="Normal 28 3 2 3 2 2 3 4" xfId="36396" xr:uid="{00000000-0005-0000-0000-000060290000}"/>
    <cellStyle name="Normal 28 3 2 3 2 2 3 5" xfId="21163" xr:uid="{00000000-0005-0000-0000-000061290000}"/>
    <cellStyle name="Normal 28 3 2 3 2 2 4" xfId="12753" xr:uid="{00000000-0005-0000-0000-000062290000}"/>
    <cellStyle name="Normal 28 3 2 3 2 2 4 2" xfId="43084" xr:uid="{00000000-0005-0000-0000-000063290000}"/>
    <cellStyle name="Normal 28 3 2 3 2 2 4 3" xfId="27851" xr:uid="{00000000-0005-0000-0000-000064290000}"/>
    <cellStyle name="Normal 28 3 2 3 2 2 5" xfId="7732" xr:uid="{00000000-0005-0000-0000-000065290000}"/>
    <cellStyle name="Normal 28 3 2 3 2 2 5 2" xfId="38067" xr:uid="{00000000-0005-0000-0000-000066290000}"/>
    <cellStyle name="Normal 28 3 2 3 2 2 5 3" xfId="22834" xr:uid="{00000000-0005-0000-0000-000067290000}"/>
    <cellStyle name="Normal 28 3 2 3 2 2 6" xfId="33055" xr:uid="{00000000-0005-0000-0000-000068290000}"/>
    <cellStyle name="Normal 28 3 2 3 2 2 7" xfId="17821" xr:uid="{00000000-0005-0000-0000-000069290000}"/>
    <cellStyle name="Normal 28 3 2 3 2 3" xfId="3514" xr:uid="{00000000-0005-0000-0000-00006A290000}"/>
    <cellStyle name="Normal 28 3 2 3 2 3 2" xfId="13588" xr:uid="{00000000-0005-0000-0000-00006B290000}"/>
    <cellStyle name="Normal 28 3 2 3 2 3 2 2" xfId="43919" xr:uid="{00000000-0005-0000-0000-00006C290000}"/>
    <cellStyle name="Normal 28 3 2 3 2 3 2 3" xfId="28686" xr:uid="{00000000-0005-0000-0000-00006D290000}"/>
    <cellStyle name="Normal 28 3 2 3 2 3 3" xfId="8568" xr:uid="{00000000-0005-0000-0000-00006E290000}"/>
    <cellStyle name="Normal 28 3 2 3 2 3 3 2" xfId="38902" xr:uid="{00000000-0005-0000-0000-00006F290000}"/>
    <cellStyle name="Normal 28 3 2 3 2 3 3 3" xfId="23669" xr:uid="{00000000-0005-0000-0000-000070290000}"/>
    <cellStyle name="Normal 28 3 2 3 2 3 4" xfId="33889" xr:uid="{00000000-0005-0000-0000-000071290000}"/>
    <cellStyle name="Normal 28 3 2 3 2 3 5" xfId="18656" xr:uid="{00000000-0005-0000-0000-000072290000}"/>
    <cellStyle name="Normal 28 3 2 3 2 4" xfId="5207" xr:uid="{00000000-0005-0000-0000-000073290000}"/>
    <cellStyle name="Normal 28 3 2 3 2 4 2" xfId="15259" xr:uid="{00000000-0005-0000-0000-000074290000}"/>
    <cellStyle name="Normal 28 3 2 3 2 4 2 2" xfId="45590" xr:uid="{00000000-0005-0000-0000-000075290000}"/>
    <cellStyle name="Normal 28 3 2 3 2 4 2 3" xfId="30357" xr:uid="{00000000-0005-0000-0000-000076290000}"/>
    <cellStyle name="Normal 28 3 2 3 2 4 3" xfId="10239" xr:uid="{00000000-0005-0000-0000-000077290000}"/>
    <cellStyle name="Normal 28 3 2 3 2 4 3 2" xfId="40573" xr:uid="{00000000-0005-0000-0000-000078290000}"/>
    <cellStyle name="Normal 28 3 2 3 2 4 3 3" xfId="25340" xr:uid="{00000000-0005-0000-0000-000079290000}"/>
    <cellStyle name="Normal 28 3 2 3 2 4 4" xfId="35560" xr:uid="{00000000-0005-0000-0000-00007A290000}"/>
    <cellStyle name="Normal 28 3 2 3 2 4 5" xfId="20327" xr:uid="{00000000-0005-0000-0000-00007B290000}"/>
    <cellStyle name="Normal 28 3 2 3 2 5" xfId="11917" xr:uid="{00000000-0005-0000-0000-00007C290000}"/>
    <cellStyle name="Normal 28 3 2 3 2 5 2" xfId="42248" xr:uid="{00000000-0005-0000-0000-00007D290000}"/>
    <cellStyle name="Normal 28 3 2 3 2 5 3" xfId="27015" xr:uid="{00000000-0005-0000-0000-00007E290000}"/>
    <cellStyle name="Normal 28 3 2 3 2 6" xfId="6896" xr:uid="{00000000-0005-0000-0000-00007F290000}"/>
    <cellStyle name="Normal 28 3 2 3 2 6 2" xfId="37231" xr:uid="{00000000-0005-0000-0000-000080290000}"/>
    <cellStyle name="Normal 28 3 2 3 2 6 3" xfId="21998" xr:uid="{00000000-0005-0000-0000-000081290000}"/>
    <cellStyle name="Normal 28 3 2 3 2 7" xfId="32219" xr:uid="{00000000-0005-0000-0000-000082290000}"/>
    <cellStyle name="Normal 28 3 2 3 2 8" xfId="16985" xr:uid="{00000000-0005-0000-0000-000083290000}"/>
    <cellStyle name="Normal 28 3 2 3 3" xfId="2243" xr:uid="{00000000-0005-0000-0000-000084290000}"/>
    <cellStyle name="Normal 28 3 2 3 3 2" xfId="3933" xr:uid="{00000000-0005-0000-0000-000085290000}"/>
    <cellStyle name="Normal 28 3 2 3 3 2 2" xfId="14006" xr:uid="{00000000-0005-0000-0000-000086290000}"/>
    <cellStyle name="Normal 28 3 2 3 3 2 2 2" xfId="44337" xr:uid="{00000000-0005-0000-0000-000087290000}"/>
    <cellStyle name="Normal 28 3 2 3 3 2 2 3" xfId="29104" xr:uid="{00000000-0005-0000-0000-000088290000}"/>
    <cellStyle name="Normal 28 3 2 3 3 2 3" xfId="8986" xr:uid="{00000000-0005-0000-0000-000089290000}"/>
    <cellStyle name="Normal 28 3 2 3 3 2 3 2" xfId="39320" xr:uid="{00000000-0005-0000-0000-00008A290000}"/>
    <cellStyle name="Normal 28 3 2 3 3 2 3 3" xfId="24087" xr:uid="{00000000-0005-0000-0000-00008B290000}"/>
    <cellStyle name="Normal 28 3 2 3 3 2 4" xfId="34307" xr:uid="{00000000-0005-0000-0000-00008C290000}"/>
    <cellStyle name="Normal 28 3 2 3 3 2 5" xfId="19074" xr:uid="{00000000-0005-0000-0000-00008D290000}"/>
    <cellStyle name="Normal 28 3 2 3 3 3" xfId="5625" xr:uid="{00000000-0005-0000-0000-00008E290000}"/>
    <cellStyle name="Normal 28 3 2 3 3 3 2" xfId="15677" xr:uid="{00000000-0005-0000-0000-00008F290000}"/>
    <cellStyle name="Normal 28 3 2 3 3 3 2 2" xfId="46008" xr:uid="{00000000-0005-0000-0000-000090290000}"/>
    <cellStyle name="Normal 28 3 2 3 3 3 2 3" xfId="30775" xr:uid="{00000000-0005-0000-0000-000091290000}"/>
    <cellStyle name="Normal 28 3 2 3 3 3 3" xfId="10657" xr:uid="{00000000-0005-0000-0000-000092290000}"/>
    <cellStyle name="Normal 28 3 2 3 3 3 3 2" xfId="40991" xr:uid="{00000000-0005-0000-0000-000093290000}"/>
    <cellStyle name="Normal 28 3 2 3 3 3 3 3" xfId="25758" xr:uid="{00000000-0005-0000-0000-000094290000}"/>
    <cellStyle name="Normal 28 3 2 3 3 3 4" xfId="35978" xr:uid="{00000000-0005-0000-0000-000095290000}"/>
    <cellStyle name="Normal 28 3 2 3 3 3 5" xfId="20745" xr:uid="{00000000-0005-0000-0000-000096290000}"/>
    <cellStyle name="Normal 28 3 2 3 3 4" xfId="12335" xr:uid="{00000000-0005-0000-0000-000097290000}"/>
    <cellStyle name="Normal 28 3 2 3 3 4 2" xfId="42666" xr:uid="{00000000-0005-0000-0000-000098290000}"/>
    <cellStyle name="Normal 28 3 2 3 3 4 3" xfId="27433" xr:uid="{00000000-0005-0000-0000-000099290000}"/>
    <cellStyle name="Normal 28 3 2 3 3 5" xfId="7314" xr:uid="{00000000-0005-0000-0000-00009A290000}"/>
    <cellStyle name="Normal 28 3 2 3 3 5 2" xfId="37649" xr:uid="{00000000-0005-0000-0000-00009B290000}"/>
    <cellStyle name="Normal 28 3 2 3 3 5 3" xfId="22416" xr:uid="{00000000-0005-0000-0000-00009C290000}"/>
    <cellStyle name="Normal 28 3 2 3 3 6" xfId="32637" xr:uid="{00000000-0005-0000-0000-00009D290000}"/>
    <cellStyle name="Normal 28 3 2 3 3 7" xfId="17403" xr:uid="{00000000-0005-0000-0000-00009E290000}"/>
    <cellStyle name="Normal 28 3 2 3 4" xfId="3096" xr:uid="{00000000-0005-0000-0000-00009F290000}"/>
    <cellStyle name="Normal 28 3 2 3 4 2" xfId="13170" xr:uid="{00000000-0005-0000-0000-0000A0290000}"/>
    <cellStyle name="Normal 28 3 2 3 4 2 2" xfId="43501" xr:uid="{00000000-0005-0000-0000-0000A1290000}"/>
    <cellStyle name="Normal 28 3 2 3 4 2 3" xfId="28268" xr:uid="{00000000-0005-0000-0000-0000A2290000}"/>
    <cellStyle name="Normal 28 3 2 3 4 3" xfId="8150" xr:uid="{00000000-0005-0000-0000-0000A3290000}"/>
    <cellStyle name="Normal 28 3 2 3 4 3 2" xfId="38484" xr:uid="{00000000-0005-0000-0000-0000A4290000}"/>
    <cellStyle name="Normal 28 3 2 3 4 3 3" xfId="23251" xr:uid="{00000000-0005-0000-0000-0000A5290000}"/>
    <cellStyle name="Normal 28 3 2 3 4 4" xfId="33471" xr:uid="{00000000-0005-0000-0000-0000A6290000}"/>
    <cellStyle name="Normal 28 3 2 3 4 5" xfId="18238" xr:uid="{00000000-0005-0000-0000-0000A7290000}"/>
    <cellStyle name="Normal 28 3 2 3 5" xfId="4789" xr:uid="{00000000-0005-0000-0000-0000A8290000}"/>
    <cellStyle name="Normal 28 3 2 3 5 2" xfId="14841" xr:uid="{00000000-0005-0000-0000-0000A9290000}"/>
    <cellStyle name="Normal 28 3 2 3 5 2 2" xfId="45172" xr:uid="{00000000-0005-0000-0000-0000AA290000}"/>
    <cellStyle name="Normal 28 3 2 3 5 2 3" xfId="29939" xr:uid="{00000000-0005-0000-0000-0000AB290000}"/>
    <cellStyle name="Normal 28 3 2 3 5 3" xfId="9821" xr:uid="{00000000-0005-0000-0000-0000AC290000}"/>
    <cellStyle name="Normal 28 3 2 3 5 3 2" xfId="40155" xr:uid="{00000000-0005-0000-0000-0000AD290000}"/>
    <cellStyle name="Normal 28 3 2 3 5 3 3" xfId="24922" xr:uid="{00000000-0005-0000-0000-0000AE290000}"/>
    <cellStyle name="Normal 28 3 2 3 5 4" xfId="35142" xr:uid="{00000000-0005-0000-0000-0000AF290000}"/>
    <cellStyle name="Normal 28 3 2 3 5 5" xfId="19909" xr:uid="{00000000-0005-0000-0000-0000B0290000}"/>
    <cellStyle name="Normal 28 3 2 3 6" xfId="11499" xr:uid="{00000000-0005-0000-0000-0000B1290000}"/>
    <cellStyle name="Normal 28 3 2 3 6 2" xfId="41830" xr:uid="{00000000-0005-0000-0000-0000B2290000}"/>
    <cellStyle name="Normal 28 3 2 3 6 3" xfId="26597" xr:uid="{00000000-0005-0000-0000-0000B3290000}"/>
    <cellStyle name="Normal 28 3 2 3 7" xfId="6478" xr:uid="{00000000-0005-0000-0000-0000B4290000}"/>
    <cellStyle name="Normal 28 3 2 3 7 2" xfId="36813" xr:uid="{00000000-0005-0000-0000-0000B5290000}"/>
    <cellStyle name="Normal 28 3 2 3 7 3" xfId="21580" xr:uid="{00000000-0005-0000-0000-0000B6290000}"/>
    <cellStyle name="Normal 28 3 2 3 8" xfId="31801" xr:uid="{00000000-0005-0000-0000-0000B7290000}"/>
    <cellStyle name="Normal 28 3 2 3 9" xfId="16567" xr:uid="{00000000-0005-0000-0000-0000B8290000}"/>
    <cellStyle name="Normal 28 3 2 4" xfId="1614" xr:uid="{00000000-0005-0000-0000-0000B9290000}"/>
    <cellStyle name="Normal 28 3 2 4 2" xfId="2453" xr:uid="{00000000-0005-0000-0000-0000BA290000}"/>
    <cellStyle name="Normal 28 3 2 4 2 2" xfId="4143" xr:uid="{00000000-0005-0000-0000-0000BB290000}"/>
    <cellStyle name="Normal 28 3 2 4 2 2 2" xfId="14216" xr:uid="{00000000-0005-0000-0000-0000BC290000}"/>
    <cellStyle name="Normal 28 3 2 4 2 2 2 2" xfId="44547" xr:uid="{00000000-0005-0000-0000-0000BD290000}"/>
    <cellStyle name="Normal 28 3 2 4 2 2 2 3" xfId="29314" xr:uid="{00000000-0005-0000-0000-0000BE290000}"/>
    <cellStyle name="Normal 28 3 2 4 2 2 3" xfId="9196" xr:uid="{00000000-0005-0000-0000-0000BF290000}"/>
    <cellStyle name="Normal 28 3 2 4 2 2 3 2" xfId="39530" xr:uid="{00000000-0005-0000-0000-0000C0290000}"/>
    <cellStyle name="Normal 28 3 2 4 2 2 3 3" xfId="24297" xr:uid="{00000000-0005-0000-0000-0000C1290000}"/>
    <cellStyle name="Normal 28 3 2 4 2 2 4" xfId="34517" xr:uid="{00000000-0005-0000-0000-0000C2290000}"/>
    <cellStyle name="Normal 28 3 2 4 2 2 5" xfId="19284" xr:uid="{00000000-0005-0000-0000-0000C3290000}"/>
    <cellStyle name="Normal 28 3 2 4 2 3" xfId="5835" xr:uid="{00000000-0005-0000-0000-0000C4290000}"/>
    <cellStyle name="Normal 28 3 2 4 2 3 2" xfId="15887" xr:uid="{00000000-0005-0000-0000-0000C5290000}"/>
    <cellStyle name="Normal 28 3 2 4 2 3 2 2" xfId="46218" xr:uid="{00000000-0005-0000-0000-0000C6290000}"/>
    <cellStyle name="Normal 28 3 2 4 2 3 2 3" xfId="30985" xr:uid="{00000000-0005-0000-0000-0000C7290000}"/>
    <cellStyle name="Normal 28 3 2 4 2 3 3" xfId="10867" xr:uid="{00000000-0005-0000-0000-0000C8290000}"/>
    <cellStyle name="Normal 28 3 2 4 2 3 3 2" xfId="41201" xr:uid="{00000000-0005-0000-0000-0000C9290000}"/>
    <cellStyle name="Normal 28 3 2 4 2 3 3 3" xfId="25968" xr:uid="{00000000-0005-0000-0000-0000CA290000}"/>
    <cellStyle name="Normal 28 3 2 4 2 3 4" xfId="36188" xr:uid="{00000000-0005-0000-0000-0000CB290000}"/>
    <cellStyle name="Normal 28 3 2 4 2 3 5" xfId="20955" xr:uid="{00000000-0005-0000-0000-0000CC290000}"/>
    <cellStyle name="Normal 28 3 2 4 2 4" xfId="12545" xr:uid="{00000000-0005-0000-0000-0000CD290000}"/>
    <cellStyle name="Normal 28 3 2 4 2 4 2" xfId="42876" xr:uid="{00000000-0005-0000-0000-0000CE290000}"/>
    <cellStyle name="Normal 28 3 2 4 2 4 3" xfId="27643" xr:uid="{00000000-0005-0000-0000-0000CF290000}"/>
    <cellStyle name="Normal 28 3 2 4 2 5" xfId="7524" xr:uid="{00000000-0005-0000-0000-0000D0290000}"/>
    <cellStyle name="Normal 28 3 2 4 2 5 2" xfId="37859" xr:uid="{00000000-0005-0000-0000-0000D1290000}"/>
    <cellStyle name="Normal 28 3 2 4 2 5 3" xfId="22626" xr:uid="{00000000-0005-0000-0000-0000D2290000}"/>
    <cellStyle name="Normal 28 3 2 4 2 6" xfId="32847" xr:uid="{00000000-0005-0000-0000-0000D3290000}"/>
    <cellStyle name="Normal 28 3 2 4 2 7" xfId="17613" xr:uid="{00000000-0005-0000-0000-0000D4290000}"/>
    <cellStyle name="Normal 28 3 2 4 3" xfId="3306" xr:uid="{00000000-0005-0000-0000-0000D5290000}"/>
    <cellStyle name="Normal 28 3 2 4 3 2" xfId="13380" xr:uid="{00000000-0005-0000-0000-0000D6290000}"/>
    <cellStyle name="Normal 28 3 2 4 3 2 2" xfId="43711" xr:uid="{00000000-0005-0000-0000-0000D7290000}"/>
    <cellStyle name="Normal 28 3 2 4 3 2 3" xfId="28478" xr:uid="{00000000-0005-0000-0000-0000D8290000}"/>
    <cellStyle name="Normal 28 3 2 4 3 3" xfId="8360" xr:uid="{00000000-0005-0000-0000-0000D9290000}"/>
    <cellStyle name="Normal 28 3 2 4 3 3 2" xfId="38694" xr:uid="{00000000-0005-0000-0000-0000DA290000}"/>
    <cellStyle name="Normal 28 3 2 4 3 3 3" xfId="23461" xr:uid="{00000000-0005-0000-0000-0000DB290000}"/>
    <cellStyle name="Normal 28 3 2 4 3 4" xfId="33681" xr:uid="{00000000-0005-0000-0000-0000DC290000}"/>
    <cellStyle name="Normal 28 3 2 4 3 5" xfId="18448" xr:uid="{00000000-0005-0000-0000-0000DD290000}"/>
    <cellStyle name="Normal 28 3 2 4 4" xfId="4999" xr:uid="{00000000-0005-0000-0000-0000DE290000}"/>
    <cellStyle name="Normal 28 3 2 4 4 2" xfId="15051" xr:uid="{00000000-0005-0000-0000-0000DF290000}"/>
    <cellStyle name="Normal 28 3 2 4 4 2 2" xfId="45382" xr:uid="{00000000-0005-0000-0000-0000E0290000}"/>
    <cellStyle name="Normal 28 3 2 4 4 2 3" xfId="30149" xr:uid="{00000000-0005-0000-0000-0000E1290000}"/>
    <cellStyle name="Normal 28 3 2 4 4 3" xfId="10031" xr:uid="{00000000-0005-0000-0000-0000E2290000}"/>
    <cellStyle name="Normal 28 3 2 4 4 3 2" xfId="40365" xr:uid="{00000000-0005-0000-0000-0000E3290000}"/>
    <cellStyle name="Normal 28 3 2 4 4 3 3" xfId="25132" xr:uid="{00000000-0005-0000-0000-0000E4290000}"/>
    <cellStyle name="Normal 28 3 2 4 4 4" xfId="35352" xr:uid="{00000000-0005-0000-0000-0000E5290000}"/>
    <cellStyle name="Normal 28 3 2 4 4 5" xfId="20119" xr:uid="{00000000-0005-0000-0000-0000E6290000}"/>
    <cellStyle name="Normal 28 3 2 4 5" xfId="11709" xr:uid="{00000000-0005-0000-0000-0000E7290000}"/>
    <cellStyle name="Normal 28 3 2 4 5 2" xfId="42040" xr:uid="{00000000-0005-0000-0000-0000E8290000}"/>
    <cellStyle name="Normal 28 3 2 4 5 3" xfId="26807" xr:uid="{00000000-0005-0000-0000-0000E9290000}"/>
    <cellStyle name="Normal 28 3 2 4 6" xfId="6688" xr:uid="{00000000-0005-0000-0000-0000EA290000}"/>
    <cellStyle name="Normal 28 3 2 4 6 2" xfId="37023" xr:uid="{00000000-0005-0000-0000-0000EB290000}"/>
    <cellStyle name="Normal 28 3 2 4 6 3" xfId="21790" xr:uid="{00000000-0005-0000-0000-0000EC290000}"/>
    <cellStyle name="Normal 28 3 2 4 7" xfId="32011" xr:uid="{00000000-0005-0000-0000-0000ED290000}"/>
    <cellStyle name="Normal 28 3 2 4 8" xfId="16777" xr:uid="{00000000-0005-0000-0000-0000EE290000}"/>
    <cellStyle name="Normal 28 3 2 5" xfId="2035" xr:uid="{00000000-0005-0000-0000-0000EF290000}"/>
    <cellStyle name="Normal 28 3 2 5 2" xfId="3725" xr:uid="{00000000-0005-0000-0000-0000F0290000}"/>
    <cellStyle name="Normal 28 3 2 5 2 2" xfId="13798" xr:uid="{00000000-0005-0000-0000-0000F1290000}"/>
    <cellStyle name="Normal 28 3 2 5 2 2 2" xfId="44129" xr:uid="{00000000-0005-0000-0000-0000F2290000}"/>
    <cellStyle name="Normal 28 3 2 5 2 2 3" xfId="28896" xr:uid="{00000000-0005-0000-0000-0000F3290000}"/>
    <cellStyle name="Normal 28 3 2 5 2 3" xfId="8778" xr:uid="{00000000-0005-0000-0000-0000F4290000}"/>
    <cellStyle name="Normal 28 3 2 5 2 3 2" xfId="39112" xr:uid="{00000000-0005-0000-0000-0000F5290000}"/>
    <cellStyle name="Normal 28 3 2 5 2 3 3" xfId="23879" xr:uid="{00000000-0005-0000-0000-0000F6290000}"/>
    <cellStyle name="Normal 28 3 2 5 2 4" xfId="34099" xr:uid="{00000000-0005-0000-0000-0000F7290000}"/>
    <cellStyle name="Normal 28 3 2 5 2 5" xfId="18866" xr:uid="{00000000-0005-0000-0000-0000F8290000}"/>
    <cellStyle name="Normal 28 3 2 5 3" xfId="5417" xr:uid="{00000000-0005-0000-0000-0000F9290000}"/>
    <cellStyle name="Normal 28 3 2 5 3 2" xfId="15469" xr:uid="{00000000-0005-0000-0000-0000FA290000}"/>
    <cellStyle name="Normal 28 3 2 5 3 2 2" xfId="45800" xr:uid="{00000000-0005-0000-0000-0000FB290000}"/>
    <cellStyle name="Normal 28 3 2 5 3 2 3" xfId="30567" xr:uid="{00000000-0005-0000-0000-0000FC290000}"/>
    <cellStyle name="Normal 28 3 2 5 3 3" xfId="10449" xr:uid="{00000000-0005-0000-0000-0000FD290000}"/>
    <cellStyle name="Normal 28 3 2 5 3 3 2" xfId="40783" xr:uid="{00000000-0005-0000-0000-0000FE290000}"/>
    <cellStyle name="Normal 28 3 2 5 3 3 3" xfId="25550" xr:uid="{00000000-0005-0000-0000-0000FF290000}"/>
    <cellStyle name="Normal 28 3 2 5 3 4" xfId="35770" xr:uid="{00000000-0005-0000-0000-0000002A0000}"/>
    <cellStyle name="Normal 28 3 2 5 3 5" xfId="20537" xr:uid="{00000000-0005-0000-0000-0000012A0000}"/>
    <cellStyle name="Normal 28 3 2 5 4" xfId="12127" xr:uid="{00000000-0005-0000-0000-0000022A0000}"/>
    <cellStyle name="Normal 28 3 2 5 4 2" xfId="42458" xr:uid="{00000000-0005-0000-0000-0000032A0000}"/>
    <cellStyle name="Normal 28 3 2 5 4 3" xfId="27225" xr:uid="{00000000-0005-0000-0000-0000042A0000}"/>
    <cellStyle name="Normal 28 3 2 5 5" xfId="7106" xr:uid="{00000000-0005-0000-0000-0000052A0000}"/>
    <cellStyle name="Normal 28 3 2 5 5 2" xfId="37441" xr:uid="{00000000-0005-0000-0000-0000062A0000}"/>
    <cellStyle name="Normal 28 3 2 5 5 3" xfId="22208" xr:uid="{00000000-0005-0000-0000-0000072A0000}"/>
    <cellStyle name="Normal 28 3 2 5 6" xfId="32429" xr:uid="{00000000-0005-0000-0000-0000082A0000}"/>
    <cellStyle name="Normal 28 3 2 5 7" xfId="17195" xr:uid="{00000000-0005-0000-0000-0000092A0000}"/>
    <cellStyle name="Normal 28 3 2 6" xfId="2888" xr:uid="{00000000-0005-0000-0000-00000A2A0000}"/>
    <cellStyle name="Normal 28 3 2 6 2" xfId="12962" xr:uid="{00000000-0005-0000-0000-00000B2A0000}"/>
    <cellStyle name="Normal 28 3 2 6 2 2" xfId="43293" xr:uid="{00000000-0005-0000-0000-00000C2A0000}"/>
    <cellStyle name="Normal 28 3 2 6 2 3" xfId="28060" xr:uid="{00000000-0005-0000-0000-00000D2A0000}"/>
    <cellStyle name="Normal 28 3 2 6 3" xfId="7942" xr:uid="{00000000-0005-0000-0000-00000E2A0000}"/>
    <cellStyle name="Normal 28 3 2 6 3 2" xfId="38276" xr:uid="{00000000-0005-0000-0000-00000F2A0000}"/>
    <cellStyle name="Normal 28 3 2 6 3 3" xfId="23043" xr:uid="{00000000-0005-0000-0000-0000102A0000}"/>
    <cellStyle name="Normal 28 3 2 6 4" xfId="33263" xr:uid="{00000000-0005-0000-0000-0000112A0000}"/>
    <cellStyle name="Normal 28 3 2 6 5" xfId="18030" xr:uid="{00000000-0005-0000-0000-0000122A0000}"/>
    <cellStyle name="Normal 28 3 2 7" xfId="4581" xr:uid="{00000000-0005-0000-0000-0000132A0000}"/>
    <cellStyle name="Normal 28 3 2 7 2" xfId="14633" xr:uid="{00000000-0005-0000-0000-0000142A0000}"/>
    <cellStyle name="Normal 28 3 2 7 2 2" xfId="44964" xr:uid="{00000000-0005-0000-0000-0000152A0000}"/>
    <cellStyle name="Normal 28 3 2 7 2 3" xfId="29731" xr:uid="{00000000-0005-0000-0000-0000162A0000}"/>
    <cellStyle name="Normal 28 3 2 7 3" xfId="9613" xr:uid="{00000000-0005-0000-0000-0000172A0000}"/>
    <cellStyle name="Normal 28 3 2 7 3 2" xfId="39947" xr:uid="{00000000-0005-0000-0000-0000182A0000}"/>
    <cellStyle name="Normal 28 3 2 7 3 3" xfId="24714" xr:uid="{00000000-0005-0000-0000-0000192A0000}"/>
    <cellStyle name="Normal 28 3 2 7 4" xfId="34934" xr:uid="{00000000-0005-0000-0000-00001A2A0000}"/>
    <cellStyle name="Normal 28 3 2 7 5" xfId="19701" xr:uid="{00000000-0005-0000-0000-00001B2A0000}"/>
    <cellStyle name="Normal 28 3 2 8" xfId="11291" xr:uid="{00000000-0005-0000-0000-00001C2A0000}"/>
    <cellStyle name="Normal 28 3 2 8 2" xfId="41622" xr:uid="{00000000-0005-0000-0000-00001D2A0000}"/>
    <cellStyle name="Normal 28 3 2 8 3" xfId="26389" xr:uid="{00000000-0005-0000-0000-00001E2A0000}"/>
    <cellStyle name="Normal 28 3 2 9" xfId="6270" xr:uid="{00000000-0005-0000-0000-00001F2A0000}"/>
    <cellStyle name="Normal 28 3 2 9 2" xfId="36605" xr:uid="{00000000-0005-0000-0000-0000202A0000}"/>
    <cellStyle name="Normal 28 3 2 9 3" xfId="21372" xr:uid="{00000000-0005-0000-0000-0000212A0000}"/>
    <cellStyle name="Normal 28 3 3" xfId="1234" xr:uid="{00000000-0005-0000-0000-0000222A0000}"/>
    <cellStyle name="Normal 28 3 3 10" xfId="16411" xr:uid="{00000000-0005-0000-0000-0000232A0000}"/>
    <cellStyle name="Normal 28 3 3 2" xfId="1453" xr:uid="{00000000-0005-0000-0000-0000242A0000}"/>
    <cellStyle name="Normal 28 3 3 2 2" xfId="1874" xr:uid="{00000000-0005-0000-0000-0000252A0000}"/>
    <cellStyle name="Normal 28 3 3 2 2 2" xfId="2713" xr:uid="{00000000-0005-0000-0000-0000262A0000}"/>
    <cellStyle name="Normal 28 3 3 2 2 2 2" xfId="4403" xr:uid="{00000000-0005-0000-0000-0000272A0000}"/>
    <cellStyle name="Normal 28 3 3 2 2 2 2 2" xfId="14476" xr:uid="{00000000-0005-0000-0000-0000282A0000}"/>
    <cellStyle name="Normal 28 3 3 2 2 2 2 2 2" xfId="44807" xr:uid="{00000000-0005-0000-0000-0000292A0000}"/>
    <cellStyle name="Normal 28 3 3 2 2 2 2 2 3" xfId="29574" xr:uid="{00000000-0005-0000-0000-00002A2A0000}"/>
    <cellStyle name="Normal 28 3 3 2 2 2 2 3" xfId="9456" xr:uid="{00000000-0005-0000-0000-00002B2A0000}"/>
    <cellStyle name="Normal 28 3 3 2 2 2 2 3 2" xfId="39790" xr:uid="{00000000-0005-0000-0000-00002C2A0000}"/>
    <cellStyle name="Normal 28 3 3 2 2 2 2 3 3" xfId="24557" xr:uid="{00000000-0005-0000-0000-00002D2A0000}"/>
    <cellStyle name="Normal 28 3 3 2 2 2 2 4" xfId="34777" xr:uid="{00000000-0005-0000-0000-00002E2A0000}"/>
    <cellStyle name="Normal 28 3 3 2 2 2 2 5" xfId="19544" xr:uid="{00000000-0005-0000-0000-00002F2A0000}"/>
    <cellStyle name="Normal 28 3 3 2 2 2 3" xfId="6095" xr:uid="{00000000-0005-0000-0000-0000302A0000}"/>
    <cellStyle name="Normal 28 3 3 2 2 2 3 2" xfId="16147" xr:uid="{00000000-0005-0000-0000-0000312A0000}"/>
    <cellStyle name="Normal 28 3 3 2 2 2 3 2 2" xfId="46478" xr:uid="{00000000-0005-0000-0000-0000322A0000}"/>
    <cellStyle name="Normal 28 3 3 2 2 2 3 2 3" xfId="31245" xr:uid="{00000000-0005-0000-0000-0000332A0000}"/>
    <cellStyle name="Normal 28 3 3 2 2 2 3 3" xfId="11127" xr:uid="{00000000-0005-0000-0000-0000342A0000}"/>
    <cellStyle name="Normal 28 3 3 2 2 2 3 3 2" xfId="41461" xr:uid="{00000000-0005-0000-0000-0000352A0000}"/>
    <cellStyle name="Normal 28 3 3 2 2 2 3 3 3" xfId="26228" xr:uid="{00000000-0005-0000-0000-0000362A0000}"/>
    <cellStyle name="Normal 28 3 3 2 2 2 3 4" xfId="36448" xr:uid="{00000000-0005-0000-0000-0000372A0000}"/>
    <cellStyle name="Normal 28 3 3 2 2 2 3 5" xfId="21215" xr:uid="{00000000-0005-0000-0000-0000382A0000}"/>
    <cellStyle name="Normal 28 3 3 2 2 2 4" xfId="12805" xr:uid="{00000000-0005-0000-0000-0000392A0000}"/>
    <cellStyle name="Normal 28 3 3 2 2 2 4 2" xfId="43136" xr:uid="{00000000-0005-0000-0000-00003A2A0000}"/>
    <cellStyle name="Normal 28 3 3 2 2 2 4 3" xfId="27903" xr:uid="{00000000-0005-0000-0000-00003B2A0000}"/>
    <cellStyle name="Normal 28 3 3 2 2 2 5" xfId="7784" xr:uid="{00000000-0005-0000-0000-00003C2A0000}"/>
    <cellStyle name="Normal 28 3 3 2 2 2 5 2" xfId="38119" xr:uid="{00000000-0005-0000-0000-00003D2A0000}"/>
    <cellStyle name="Normal 28 3 3 2 2 2 5 3" xfId="22886" xr:uid="{00000000-0005-0000-0000-00003E2A0000}"/>
    <cellStyle name="Normal 28 3 3 2 2 2 6" xfId="33107" xr:uid="{00000000-0005-0000-0000-00003F2A0000}"/>
    <cellStyle name="Normal 28 3 3 2 2 2 7" xfId="17873" xr:uid="{00000000-0005-0000-0000-0000402A0000}"/>
    <cellStyle name="Normal 28 3 3 2 2 3" xfId="3566" xr:uid="{00000000-0005-0000-0000-0000412A0000}"/>
    <cellStyle name="Normal 28 3 3 2 2 3 2" xfId="13640" xr:uid="{00000000-0005-0000-0000-0000422A0000}"/>
    <cellStyle name="Normal 28 3 3 2 2 3 2 2" xfId="43971" xr:uid="{00000000-0005-0000-0000-0000432A0000}"/>
    <cellStyle name="Normal 28 3 3 2 2 3 2 3" xfId="28738" xr:uid="{00000000-0005-0000-0000-0000442A0000}"/>
    <cellStyle name="Normal 28 3 3 2 2 3 3" xfId="8620" xr:uid="{00000000-0005-0000-0000-0000452A0000}"/>
    <cellStyle name="Normal 28 3 3 2 2 3 3 2" xfId="38954" xr:uid="{00000000-0005-0000-0000-0000462A0000}"/>
    <cellStyle name="Normal 28 3 3 2 2 3 3 3" xfId="23721" xr:uid="{00000000-0005-0000-0000-0000472A0000}"/>
    <cellStyle name="Normal 28 3 3 2 2 3 4" xfId="33941" xr:uid="{00000000-0005-0000-0000-0000482A0000}"/>
    <cellStyle name="Normal 28 3 3 2 2 3 5" xfId="18708" xr:uid="{00000000-0005-0000-0000-0000492A0000}"/>
    <cellStyle name="Normal 28 3 3 2 2 4" xfId="5259" xr:uid="{00000000-0005-0000-0000-00004A2A0000}"/>
    <cellStyle name="Normal 28 3 3 2 2 4 2" xfId="15311" xr:uid="{00000000-0005-0000-0000-00004B2A0000}"/>
    <cellStyle name="Normal 28 3 3 2 2 4 2 2" xfId="45642" xr:uid="{00000000-0005-0000-0000-00004C2A0000}"/>
    <cellStyle name="Normal 28 3 3 2 2 4 2 3" xfId="30409" xr:uid="{00000000-0005-0000-0000-00004D2A0000}"/>
    <cellStyle name="Normal 28 3 3 2 2 4 3" xfId="10291" xr:uid="{00000000-0005-0000-0000-00004E2A0000}"/>
    <cellStyle name="Normal 28 3 3 2 2 4 3 2" xfId="40625" xr:uid="{00000000-0005-0000-0000-00004F2A0000}"/>
    <cellStyle name="Normal 28 3 3 2 2 4 3 3" xfId="25392" xr:uid="{00000000-0005-0000-0000-0000502A0000}"/>
    <cellStyle name="Normal 28 3 3 2 2 4 4" xfId="35612" xr:uid="{00000000-0005-0000-0000-0000512A0000}"/>
    <cellStyle name="Normal 28 3 3 2 2 4 5" xfId="20379" xr:uid="{00000000-0005-0000-0000-0000522A0000}"/>
    <cellStyle name="Normal 28 3 3 2 2 5" xfId="11969" xr:uid="{00000000-0005-0000-0000-0000532A0000}"/>
    <cellStyle name="Normal 28 3 3 2 2 5 2" xfId="42300" xr:uid="{00000000-0005-0000-0000-0000542A0000}"/>
    <cellStyle name="Normal 28 3 3 2 2 5 3" xfId="27067" xr:uid="{00000000-0005-0000-0000-0000552A0000}"/>
    <cellStyle name="Normal 28 3 3 2 2 6" xfId="6948" xr:uid="{00000000-0005-0000-0000-0000562A0000}"/>
    <cellStyle name="Normal 28 3 3 2 2 6 2" xfId="37283" xr:uid="{00000000-0005-0000-0000-0000572A0000}"/>
    <cellStyle name="Normal 28 3 3 2 2 6 3" xfId="22050" xr:uid="{00000000-0005-0000-0000-0000582A0000}"/>
    <cellStyle name="Normal 28 3 3 2 2 7" xfId="32271" xr:uid="{00000000-0005-0000-0000-0000592A0000}"/>
    <cellStyle name="Normal 28 3 3 2 2 8" xfId="17037" xr:uid="{00000000-0005-0000-0000-00005A2A0000}"/>
    <cellStyle name="Normal 28 3 3 2 3" xfId="2295" xr:uid="{00000000-0005-0000-0000-00005B2A0000}"/>
    <cellStyle name="Normal 28 3 3 2 3 2" xfId="3985" xr:uid="{00000000-0005-0000-0000-00005C2A0000}"/>
    <cellStyle name="Normal 28 3 3 2 3 2 2" xfId="14058" xr:uid="{00000000-0005-0000-0000-00005D2A0000}"/>
    <cellStyle name="Normal 28 3 3 2 3 2 2 2" xfId="44389" xr:uid="{00000000-0005-0000-0000-00005E2A0000}"/>
    <cellStyle name="Normal 28 3 3 2 3 2 2 3" xfId="29156" xr:uid="{00000000-0005-0000-0000-00005F2A0000}"/>
    <cellStyle name="Normal 28 3 3 2 3 2 3" xfId="9038" xr:uid="{00000000-0005-0000-0000-0000602A0000}"/>
    <cellStyle name="Normal 28 3 3 2 3 2 3 2" xfId="39372" xr:uid="{00000000-0005-0000-0000-0000612A0000}"/>
    <cellStyle name="Normal 28 3 3 2 3 2 3 3" xfId="24139" xr:uid="{00000000-0005-0000-0000-0000622A0000}"/>
    <cellStyle name="Normal 28 3 3 2 3 2 4" xfId="34359" xr:uid="{00000000-0005-0000-0000-0000632A0000}"/>
    <cellStyle name="Normal 28 3 3 2 3 2 5" xfId="19126" xr:uid="{00000000-0005-0000-0000-0000642A0000}"/>
    <cellStyle name="Normal 28 3 3 2 3 3" xfId="5677" xr:uid="{00000000-0005-0000-0000-0000652A0000}"/>
    <cellStyle name="Normal 28 3 3 2 3 3 2" xfId="15729" xr:uid="{00000000-0005-0000-0000-0000662A0000}"/>
    <cellStyle name="Normal 28 3 3 2 3 3 2 2" xfId="46060" xr:uid="{00000000-0005-0000-0000-0000672A0000}"/>
    <cellStyle name="Normal 28 3 3 2 3 3 2 3" xfId="30827" xr:uid="{00000000-0005-0000-0000-0000682A0000}"/>
    <cellStyle name="Normal 28 3 3 2 3 3 3" xfId="10709" xr:uid="{00000000-0005-0000-0000-0000692A0000}"/>
    <cellStyle name="Normal 28 3 3 2 3 3 3 2" xfId="41043" xr:uid="{00000000-0005-0000-0000-00006A2A0000}"/>
    <cellStyle name="Normal 28 3 3 2 3 3 3 3" xfId="25810" xr:uid="{00000000-0005-0000-0000-00006B2A0000}"/>
    <cellStyle name="Normal 28 3 3 2 3 3 4" xfId="36030" xr:uid="{00000000-0005-0000-0000-00006C2A0000}"/>
    <cellStyle name="Normal 28 3 3 2 3 3 5" xfId="20797" xr:uid="{00000000-0005-0000-0000-00006D2A0000}"/>
    <cellStyle name="Normal 28 3 3 2 3 4" xfId="12387" xr:uid="{00000000-0005-0000-0000-00006E2A0000}"/>
    <cellStyle name="Normal 28 3 3 2 3 4 2" xfId="42718" xr:uid="{00000000-0005-0000-0000-00006F2A0000}"/>
    <cellStyle name="Normal 28 3 3 2 3 4 3" xfId="27485" xr:uid="{00000000-0005-0000-0000-0000702A0000}"/>
    <cellStyle name="Normal 28 3 3 2 3 5" xfId="7366" xr:uid="{00000000-0005-0000-0000-0000712A0000}"/>
    <cellStyle name="Normal 28 3 3 2 3 5 2" xfId="37701" xr:uid="{00000000-0005-0000-0000-0000722A0000}"/>
    <cellStyle name="Normal 28 3 3 2 3 5 3" xfId="22468" xr:uid="{00000000-0005-0000-0000-0000732A0000}"/>
    <cellStyle name="Normal 28 3 3 2 3 6" xfId="32689" xr:uid="{00000000-0005-0000-0000-0000742A0000}"/>
    <cellStyle name="Normal 28 3 3 2 3 7" xfId="17455" xr:uid="{00000000-0005-0000-0000-0000752A0000}"/>
    <cellStyle name="Normal 28 3 3 2 4" xfId="3148" xr:uid="{00000000-0005-0000-0000-0000762A0000}"/>
    <cellStyle name="Normal 28 3 3 2 4 2" xfId="13222" xr:uid="{00000000-0005-0000-0000-0000772A0000}"/>
    <cellStyle name="Normal 28 3 3 2 4 2 2" xfId="43553" xr:uid="{00000000-0005-0000-0000-0000782A0000}"/>
    <cellStyle name="Normal 28 3 3 2 4 2 3" xfId="28320" xr:uid="{00000000-0005-0000-0000-0000792A0000}"/>
    <cellStyle name="Normal 28 3 3 2 4 3" xfId="8202" xr:uid="{00000000-0005-0000-0000-00007A2A0000}"/>
    <cellStyle name="Normal 28 3 3 2 4 3 2" xfId="38536" xr:uid="{00000000-0005-0000-0000-00007B2A0000}"/>
    <cellStyle name="Normal 28 3 3 2 4 3 3" xfId="23303" xr:uid="{00000000-0005-0000-0000-00007C2A0000}"/>
    <cellStyle name="Normal 28 3 3 2 4 4" xfId="33523" xr:uid="{00000000-0005-0000-0000-00007D2A0000}"/>
    <cellStyle name="Normal 28 3 3 2 4 5" xfId="18290" xr:uid="{00000000-0005-0000-0000-00007E2A0000}"/>
    <cellStyle name="Normal 28 3 3 2 5" xfId="4841" xr:uid="{00000000-0005-0000-0000-00007F2A0000}"/>
    <cellStyle name="Normal 28 3 3 2 5 2" xfId="14893" xr:uid="{00000000-0005-0000-0000-0000802A0000}"/>
    <cellStyle name="Normal 28 3 3 2 5 2 2" xfId="45224" xr:uid="{00000000-0005-0000-0000-0000812A0000}"/>
    <cellStyle name="Normal 28 3 3 2 5 2 3" xfId="29991" xr:uid="{00000000-0005-0000-0000-0000822A0000}"/>
    <cellStyle name="Normal 28 3 3 2 5 3" xfId="9873" xr:uid="{00000000-0005-0000-0000-0000832A0000}"/>
    <cellStyle name="Normal 28 3 3 2 5 3 2" xfId="40207" xr:uid="{00000000-0005-0000-0000-0000842A0000}"/>
    <cellStyle name="Normal 28 3 3 2 5 3 3" xfId="24974" xr:uid="{00000000-0005-0000-0000-0000852A0000}"/>
    <cellStyle name="Normal 28 3 3 2 5 4" xfId="35194" xr:uid="{00000000-0005-0000-0000-0000862A0000}"/>
    <cellStyle name="Normal 28 3 3 2 5 5" xfId="19961" xr:uid="{00000000-0005-0000-0000-0000872A0000}"/>
    <cellStyle name="Normal 28 3 3 2 6" xfId="11551" xr:uid="{00000000-0005-0000-0000-0000882A0000}"/>
    <cellStyle name="Normal 28 3 3 2 6 2" xfId="41882" xr:uid="{00000000-0005-0000-0000-0000892A0000}"/>
    <cellStyle name="Normal 28 3 3 2 6 3" xfId="26649" xr:uid="{00000000-0005-0000-0000-00008A2A0000}"/>
    <cellStyle name="Normal 28 3 3 2 7" xfId="6530" xr:uid="{00000000-0005-0000-0000-00008B2A0000}"/>
    <cellStyle name="Normal 28 3 3 2 7 2" xfId="36865" xr:uid="{00000000-0005-0000-0000-00008C2A0000}"/>
    <cellStyle name="Normal 28 3 3 2 7 3" xfId="21632" xr:uid="{00000000-0005-0000-0000-00008D2A0000}"/>
    <cellStyle name="Normal 28 3 3 2 8" xfId="31853" xr:uid="{00000000-0005-0000-0000-00008E2A0000}"/>
    <cellStyle name="Normal 28 3 3 2 9" xfId="16619" xr:uid="{00000000-0005-0000-0000-00008F2A0000}"/>
    <cellStyle name="Normal 28 3 3 3" xfId="1666" xr:uid="{00000000-0005-0000-0000-0000902A0000}"/>
    <cellStyle name="Normal 28 3 3 3 2" xfId="2505" xr:uid="{00000000-0005-0000-0000-0000912A0000}"/>
    <cellStyle name="Normal 28 3 3 3 2 2" xfId="4195" xr:uid="{00000000-0005-0000-0000-0000922A0000}"/>
    <cellStyle name="Normal 28 3 3 3 2 2 2" xfId="14268" xr:uid="{00000000-0005-0000-0000-0000932A0000}"/>
    <cellStyle name="Normal 28 3 3 3 2 2 2 2" xfId="44599" xr:uid="{00000000-0005-0000-0000-0000942A0000}"/>
    <cellStyle name="Normal 28 3 3 3 2 2 2 3" xfId="29366" xr:uid="{00000000-0005-0000-0000-0000952A0000}"/>
    <cellStyle name="Normal 28 3 3 3 2 2 3" xfId="9248" xr:uid="{00000000-0005-0000-0000-0000962A0000}"/>
    <cellStyle name="Normal 28 3 3 3 2 2 3 2" xfId="39582" xr:uid="{00000000-0005-0000-0000-0000972A0000}"/>
    <cellStyle name="Normal 28 3 3 3 2 2 3 3" xfId="24349" xr:uid="{00000000-0005-0000-0000-0000982A0000}"/>
    <cellStyle name="Normal 28 3 3 3 2 2 4" xfId="34569" xr:uid="{00000000-0005-0000-0000-0000992A0000}"/>
    <cellStyle name="Normal 28 3 3 3 2 2 5" xfId="19336" xr:uid="{00000000-0005-0000-0000-00009A2A0000}"/>
    <cellStyle name="Normal 28 3 3 3 2 3" xfId="5887" xr:uid="{00000000-0005-0000-0000-00009B2A0000}"/>
    <cellStyle name="Normal 28 3 3 3 2 3 2" xfId="15939" xr:uid="{00000000-0005-0000-0000-00009C2A0000}"/>
    <cellStyle name="Normal 28 3 3 3 2 3 2 2" xfId="46270" xr:uid="{00000000-0005-0000-0000-00009D2A0000}"/>
    <cellStyle name="Normal 28 3 3 3 2 3 2 3" xfId="31037" xr:uid="{00000000-0005-0000-0000-00009E2A0000}"/>
    <cellStyle name="Normal 28 3 3 3 2 3 3" xfId="10919" xr:uid="{00000000-0005-0000-0000-00009F2A0000}"/>
    <cellStyle name="Normal 28 3 3 3 2 3 3 2" xfId="41253" xr:uid="{00000000-0005-0000-0000-0000A02A0000}"/>
    <cellStyle name="Normal 28 3 3 3 2 3 3 3" xfId="26020" xr:uid="{00000000-0005-0000-0000-0000A12A0000}"/>
    <cellStyle name="Normal 28 3 3 3 2 3 4" xfId="36240" xr:uid="{00000000-0005-0000-0000-0000A22A0000}"/>
    <cellStyle name="Normal 28 3 3 3 2 3 5" xfId="21007" xr:uid="{00000000-0005-0000-0000-0000A32A0000}"/>
    <cellStyle name="Normal 28 3 3 3 2 4" xfId="12597" xr:uid="{00000000-0005-0000-0000-0000A42A0000}"/>
    <cellStyle name="Normal 28 3 3 3 2 4 2" xfId="42928" xr:uid="{00000000-0005-0000-0000-0000A52A0000}"/>
    <cellStyle name="Normal 28 3 3 3 2 4 3" xfId="27695" xr:uid="{00000000-0005-0000-0000-0000A62A0000}"/>
    <cellStyle name="Normal 28 3 3 3 2 5" xfId="7576" xr:uid="{00000000-0005-0000-0000-0000A72A0000}"/>
    <cellStyle name="Normal 28 3 3 3 2 5 2" xfId="37911" xr:uid="{00000000-0005-0000-0000-0000A82A0000}"/>
    <cellStyle name="Normal 28 3 3 3 2 5 3" xfId="22678" xr:uid="{00000000-0005-0000-0000-0000A92A0000}"/>
    <cellStyle name="Normal 28 3 3 3 2 6" xfId="32899" xr:uid="{00000000-0005-0000-0000-0000AA2A0000}"/>
    <cellStyle name="Normal 28 3 3 3 2 7" xfId="17665" xr:uid="{00000000-0005-0000-0000-0000AB2A0000}"/>
    <cellStyle name="Normal 28 3 3 3 3" xfId="3358" xr:uid="{00000000-0005-0000-0000-0000AC2A0000}"/>
    <cellStyle name="Normal 28 3 3 3 3 2" xfId="13432" xr:uid="{00000000-0005-0000-0000-0000AD2A0000}"/>
    <cellStyle name="Normal 28 3 3 3 3 2 2" xfId="43763" xr:uid="{00000000-0005-0000-0000-0000AE2A0000}"/>
    <cellStyle name="Normal 28 3 3 3 3 2 3" xfId="28530" xr:uid="{00000000-0005-0000-0000-0000AF2A0000}"/>
    <cellStyle name="Normal 28 3 3 3 3 3" xfId="8412" xr:uid="{00000000-0005-0000-0000-0000B02A0000}"/>
    <cellStyle name="Normal 28 3 3 3 3 3 2" xfId="38746" xr:uid="{00000000-0005-0000-0000-0000B12A0000}"/>
    <cellStyle name="Normal 28 3 3 3 3 3 3" xfId="23513" xr:uid="{00000000-0005-0000-0000-0000B22A0000}"/>
    <cellStyle name="Normal 28 3 3 3 3 4" xfId="33733" xr:uid="{00000000-0005-0000-0000-0000B32A0000}"/>
    <cellStyle name="Normal 28 3 3 3 3 5" xfId="18500" xr:uid="{00000000-0005-0000-0000-0000B42A0000}"/>
    <cellStyle name="Normal 28 3 3 3 4" xfId="5051" xr:uid="{00000000-0005-0000-0000-0000B52A0000}"/>
    <cellStyle name="Normal 28 3 3 3 4 2" xfId="15103" xr:uid="{00000000-0005-0000-0000-0000B62A0000}"/>
    <cellStyle name="Normal 28 3 3 3 4 2 2" xfId="45434" xr:uid="{00000000-0005-0000-0000-0000B72A0000}"/>
    <cellStyle name="Normal 28 3 3 3 4 2 3" xfId="30201" xr:uid="{00000000-0005-0000-0000-0000B82A0000}"/>
    <cellStyle name="Normal 28 3 3 3 4 3" xfId="10083" xr:uid="{00000000-0005-0000-0000-0000B92A0000}"/>
    <cellStyle name="Normal 28 3 3 3 4 3 2" xfId="40417" xr:uid="{00000000-0005-0000-0000-0000BA2A0000}"/>
    <cellStyle name="Normal 28 3 3 3 4 3 3" xfId="25184" xr:uid="{00000000-0005-0000-0000-0000BB2A0000}"/>
    <cellStyle name="Normal 28 3 3 3 4 4" xfId="35404" xr:uid="{00000000-0005-0000-0000-0000BC2A0000}"/>
    <cellStyle name="Normal 28 3 3 3 4 5" xfId="20171" xr:uid="{00000000-0005-0000-0000-0000BD2A0000}"/>
    <cellStyle name="Normal 28 3 3 3 5" xfId="11761" xr:uid="{00000000-0005-0000-0000-0000BE2A0000}"/>
    <cellStyle name="Normal 28 3 3 3 5 2" xfId="42092" xr:uid="{00000000-0005-0000-0000-0000BF2A0000}"/>
    <cellStyle name="Normal 28 3 3 3 5 3" xfId="26859" xr:uid="{00000000-0005-0000-0000-0000C02A0000}"/>
    <cellStyle name="Normal 28 3 3 3 6" xfId="6740" xr:uid="{00000000-0005-0000-0000-0000C12A0000}"/>
    <cellStyle name="Normal 28 3 3 3 6 2" xfId="37075" xr:uid="{00000000-0005-0000-0000-0000C22A0000}"/>
    <cellStyle name="Normal 28 3 3 3 6 3" xfId="21842" xr:uid="{00000000-0005-0000-0000-0000C32A0000}"/>
    <cellStyle name="Normal 28 3 3 3 7" xfId="32063" xr:uid="{00000000-0005-0000-0000-0000C42A0000}"/>
    <cellStyle name="Normal 28 3 3 3 8" xfId="16829" xr:uid="{00000000-0005-0000-0000-0000C52A0000}"/>
    <cellStyle name="Normal 28 3 3 4" xfId="2087" xr:uid="{00000000-0005-0000-0000-0000C62A0000}"/>
    <cellStyle name="Normal 28 3 3 4 2" xfId="3777" xr:uid="{00000000-0005-0000-0000-0000C72A0000}"/>
    <cellStyle name="Normal 28 3 3 4 2 2" xfId="13850" xr:uid="{00000000-0005-0000-0000-0000C82A0000}"/>
    <cellStyle name="Normal 28 3 3 4 2 2 2" xfId="44181" xr:uid="{00000000-0005-0000-0000-0000C92A0000}"/>
    <cellStyle name="Normal 28 3 3 4 2 2 3" xfId="28948" xr:uid="{00000000-0005-0000-0000-0000CA2A0000}"/>
    <cellStyle name="Normal 28 3 3 4 2 3" xfId="8830" xr:uid="{00000000-0005-0000-0000-0000CB2A0000}"/>
    <cellStyle name="Normal 28 3 3 4 2 3 2" xfId="39164" xr:uid="{00000000-0005-0000-0000-0000CC2A0000}"/>
    <cellStyle name="Normal 28 3 3 4 2 3 3" xfId="23931" xr:uid="{00000000-0005-0000-0000-0000CD2A0000}"/>
    <cellStyle name="Normal 28 3 3 4 2 4" xfId="34151" xr:uid="{00000000-0005-0000-0000-0000CE2A0000}"/>
    <cellStyle name="Normal 28 3 3 4 2 5" xfId="18918" xr:uid="{00000000-0005-0000-0000-0000CF2A0000}"/>
    <cellStyle name="Normal 28 3 3 4 3" xfId="5469" xr:uid="{00000000-0005-0000-0000-0000D02A0000}"/>
    <cellStyle name="Normal 28 3 3 4 3 2" xfId="15521" xr:uid="{00000000-0005-0000-0000-0000D12A0000}"/>
    <cellStyle name="Normal 28 3 3 4 3 2 2" xfId="45852" xr:uid="{00000000-0005-0000-0000-0000D22A0000}"/>
    <cellStyle name="Normal 28 3 3 4 3 2 3" xfId="30619" xr:uid="{00000000-0005-0000-0000-0000D32A0000}"/>
    <cellStyle name="Normal 28 3 3 4 3 3" xfId="10501" xr:uid="{00000000-0005-0000-0000-0000D42A0000}"/>
    <cellStyle name="Normal 28 3 3 4 3 3 2" xfId="40835" xr:uid="{00000000-0005-0000-0000-0000D52A0000}"/>
    <cellStyle name="Normal 28 3 3 4 3 3 3" xfId="25602" xr:uid="{00000000-0005-0000-0000-0000D62A0000}"/>
    <cellStyle name="Normal 28 3 3 4 3 4" xfId="35822" xr:uid="{00000000-0005-0000-0000-0000D72A0000}"/>
    <cellStyle name="Normal 28 3 3 4 3 5" xfId="20589" xr:uid="{00000000-0005-0000-0000-0000D82A0000}"/>
    <cellStyle name="Normal 28 3 3 4 4" xfId="12179" xr:uid="{00000000-0005-0000-0000-0000D92A0000}"/>
    <cellStyle name="Normal 28 3 3 4 4 2" xfId="42510" xr:uid="{00000000-0005-0000-0000-0000DA2A0000}"/>
    <cellStyle name="Normal 28 3 3 4 4 3" xfId="27277" xr:uid="{00000000-0005-0000-0000-0000DB2A0000}"/>
    <cellStyle name="Normal 28 3 3 4 5" xfId="7158" xr:uid="{00000000-0005-0000-0000-0000DC2A0000}"/>
    <cellStyle name="Normal 28 3 3 4 5 2" xfId="37493" xr:uid="{00000000-0005-0000-0000-0000DD2A0000}"/>
    <cellStyle name="Normal 28 3 3 4 5 3" xfId="22260" xr:uid="{00000000-0005-0000-0000-0000DE2A0000}"/>
    <cellStyle name="Normal 28 3 3 4 6" xfId="32481" xr:uid="{00000000-0005-0000-0000-0000DF2A0000}"/>
    <cellStyle name="Normal 28 3 3 4 7" xfId="17247" xr:uid="{00000000-0005-0000-0000-0000E02A0000}"/>
    <cellStyle name="Normal 28 3 3 5" xfId="2940" xr:uid="{00000000-0005-0000-0000-0000E12A0000}"/>
    <cellStyle name="Normal 28 3 3 5 2" xfId="13014" xr:uid="{00000000-0005-0000-0000-0000E22A0000}"/>
    <cellStyle name="Normal 28 3 3 5 2 2" xfId="43345" xr:uid="{00000000-0005-0000-0000-0000E32A0000}"/>
    <cellStyle name="Normal 28 3 3 5 2 3" xfId="28112" xr:uid="{00000000-0005-0000-0000-0000E42A0000}"/>
    <cellStyle name="Normal 28 3 3 5 3" xfId="7994" xr:uid="{00000000-0005-0000-0000-0000E52A0000}"/>
    <cellStyle name="Normal 28 3 3 5 3 2" xfId="38328" xr:uid="{00000000-0005-0000-0000-0000E62A0000}"/>
    <cellStyle name="Normal 28 3 3 5 3 3" xfId="23095" xr:uid="{00000000-0005-0000-0000-0000E72A0000}"/>
    <cellStyle name="Normal 28 3 3 5 4" xfId="33315" xr:uid="{00000000-0005-0000-0000-0000E82A0000}"/>
    <cellStyle name="Normal 28 3 3 5 5" xfId="18082" xr:uid="{00000000-0005-0000-0000-0000E92A0000}"/>
    <cellStyle name="Normal 28 3 3 6" xfId="4633" xr:uid="{00000000-0005-0000-0000-0000EA2A0000}"/>
    <cellStyle name="Normal 28 3 3 6 2" xfId="14685" xr:uid="{00000000-0005-0000-0000-0000EB2A0000}"/>
    <cellStyle name="Normal 28 3 3 6 2 2" xfId="45016" xr:uid="{00000000-0005-0000-0000-0000EC2A0000}"/>
    <cellStyle name="Normal 28 3 3 6 2 3" xfId="29783" xr:uid="{00000000-0005-0000-0000-0000ED2A0000}"/>
    <cellStyle name="Normal 28 3 3 6 3" xfId="9665" xr:uid="{00000000-0005-0000-0000-0000EE2A0000}"/>
    <cellStyle name="Normal 28 3 3 6 3 2" xfId="39999" xr:uid="{00000000-0005-0000-0000-0000EF2A0000}"/>
    <cellStyle name="Normal 28 3 3 6 3 3" xfId="24766" xr:uid="{00000000-0005-0000-0000-0000F02A0000}"/>
    <cellStyle name="Normal 28 3 3 6 4" xfId="34986" xr:uid="{00000000-0005-0000-0000-0000F12A0000}"/>
    <cellStyle name="Normal 28 3 3 6 5" xfId="19753" xr:uid="{00000000-0005-0000-0000-0000F22A0000}"/>
    <cellStyle name="Normal 28 3 3 7" xfId="11343" xr:uid="{00000000-0005-0000-0000-0000F32A0000}"/>
    <cellStyle name="Normal 28 3 3 7 2" xfId="41674" xr:uid="{00000000-0005-0000-0000-0000F42A0000}"/>
    <cellStyle name="Normal 28 3 3 7 3" xfId="26441" xr:uid="{00000000-0005-0000-0000-0000F52A0000}"/>
    <cellStyle name="Normal 28 3 3 8" xfId="6322" xr:uid="{00000000-0005-0000-0000-0000F62A0000}"/>
    <cellStyle name="Normal 28 3 3 8 2" xfId="36657" xr:uid="{00000000-0005-0000-0000-0000F72A0000}"/>
    <cellStyle name="Normal 28 3 3 8 3" xfId="21424" xr:uid="{00000000-0005-0000-0000-0000F82A0000}"/>
    <cellStyle name="Normal 28 3 3 9" xfId="31646" xr:uid="{00000000-0005-0000-0000-0000F92A0000}"/>
    <cellStyle name="Normal 28 3 4" xfId="1347" xr:uid="{00000000-0005-0000-0000-0000FA2A0000}"/>
    <cellStyle name="Normal 28 3 4 2" xfId="1770" xr:uid="{00000000-0005-0000-0000-0000FB2A0000}"/>
    <cellStyle name="Normal 28 3 4 2 2" xfId="2609" xr:uid="{00000000-0005-0000-0000-0000FC2A0000}"/>
    <cellStyle name="Normal 28 3 4 2 2 2" xfId="4299" xr:uid="{00000000-0005-0000-0000-0000FD2A0000}"/>
    <cellStyle name="Normal 28 3 4 2 2 2 2" xfId="14372" xr:uid="{00000000-0005-0000-0000-0000FE2A0000}"/>
    <cellStyle name="Normal 28 3 4 2 2 2 2 2" xfId="44703" xr:uid="{00000000-0005-0000-0000-0000FF2A0000}"/>
    <cellStyle name="Normal 28 3 4 2 2 2 2 3" xfId="29470" xr:uid="{00000000-0005-0000-0000-0000002B0000}"/>
    <cellStyle name="Normal 28 3 4 2 2 2 3" xfId="9352" xr:uid="{00000000-0005-0000-0000-0000012B0000}"/>
    <cellStyle name="Normal 28 3 4 2 2 2 3 2" xfId="39686" xr:uid="{00000000-0005-0000-0000-0000022B0000}"/>
    <cellStyle name="Normal 28 3 4 2 2 2 3 3" xfId="24453" xr:uid="{00000000-0005-0000-0000-0000032B0000}"/>
    <cellStyle name="Normal 28 3 4 2 2 2 4" xfId="34673" xr:uid="{00000000-0005-0000-0000-0000042B0000}"/>
    <cellStyle name="Normal 28 3 4 2 2 2 5" xfId="19440" xr:uid="{00000000-0005-0000-0000-0000052B0000}"/>
    <cellStyle name="Normal 28 3 4 2 2 3" xfId="5991" xr:uid="{00000000-0005-0000-0000-0000062B0000}"/>
    <cellStyle name="Normal 28 3 4 2 2 3 2" xfId="16043" xr:uid="{00000000-0005-0000-0000-0000072B0000}"/>
    <cellStyle name="Normal 28 3 4 2 2 3 2 2" xfId="46374" xr:uid="{00000000-0005-0000-0000-0000082B0000}"/>
    <cellStyle name="Normal 28 3 4 2 2 3 2 3" xfId="31141" xr:uid="{00000000-0005-0000-0000-0000092B0000}"/>
    <cellStyle name="Normal 28 3 4 2 2 3 3" xfId="11023" xr:uid="{00000000-0005-0000-0000-00000A2B0000}"/>
    <cellStyle name="Normal 28 3 4 2 2 3 3 2" xfId="41357" xr:uid="{00000000-0005-0000-0000-00000B2B0000}"/>
    <cellStyle name="Normal 28 3 4 2 2 3 3 3" xfId="26124" xr:uid="{00000000-0005-0000-0000-00000C2B0000}"/>
    <cellStyle name="Normal 28 3 4 2 2 3 4" xfId="36344" xr:uid="{00000000-0005-0000-0000-00000D2B0000}"/>
    <cellStyle name="Normal 28 3 4 2 2 3 5" xfId="21111" xr:uid="{00000000-0005-0000-0000-00000E2B0000}"/>
    <cellStyle name="Normal 28 3 4 2 2 4" xfId="12701" xr:uid="{00000000-0005-0000-0000-00000F2B0000}"/>
    <cellStyle name="Normal 28 3 4 2 2 4 2" xfId="43032" xr:uid="{00000000-0005-0000-0000-0000102B0000}"/>
    <cellStyle name="Normal 28 3 4 2 2 4 3" xfId="27799" xr:uid="{00000000-0005-0000-0000-0000112B0000}"/>
    <cellStyle name="Normal 28 3 4 2 2 5" xfId="7680" xr:uid="{00000000-0005-0000-0000-0000122B0000}"/>
    <cellStyle name="Normal 28 3 4 2 2 5 2" xfId="38015" xr:uid="{00000000-0005-0000-0000-0000132B0000}"/>
    <cellStyle name="Normal 28 3 4 2 2 5 3" xfId="22782" xr:uid="{00000000-0005-0000-0000-0000142B0000}"/>
    <cellStyle name="Normal 28 3 4 2 2 6" xfId="33003" xr:uid="{00000000-0005-0000-0000-0000152B0000}"/>
    <cellStyle name="Normal 28 3 4 2 2 7" xfId="17769" xr:uid="{00000000-0005-0000-0000-0000162B0000}"/>
    <cellStyle name="Normal 28 3 4 2 3" xfId="3462" xr:uid="{00000000-0005-0000-0000-0000172B0000}"/>
    <cellStyle name="Normal 28 3 4 2 3 2" xfId="13536" xr:uid="{00000000-0005-0000-0000-0000182B0000}"/>
    <cellStyle name="Normal 28 3 4 2 3 2 2" xfId="43867" xr:uid="{00000000-0005-0000-0000-0000192B0000}"/>
    <cellStyle name="Normal 28 3 4 2 3 2 3" xfId="28634" xr:uid="{00000000-0005-0000-0000-00001A2B0000}"/>
    <cellStyle name="Normal 28 3 4 2 3 3" xfId="8516" xr:uid="{00000000-0005-0000-0000-00001B2B0000}"/>
    <cellStyle name="Normal 28 3 4 2 3 3 2" xfId="38850" xr:uid="{00000000-0005-0000-0000-00001C2B0000}"/>
    <cellStyle name="Normal 28 3 4 2 3 3 3" xfId="23617" xr:uid="{00000000-0005-0000-0000-00001D2B0000}"/>
    <cellStyle name="Normal 28 3 4 2 3 4" xfId="33837" xr:uid="{00000000-0005-0000-0000-00001E2B0000}"/>
    <cellStyle name="Normal 28 3 4 2 3 5" xfId="18604" xr:uid="{00000000-0005-0000-0000-00001F2B0000}"/>
    <cellStyle name="Normal 28 3 4 2 4" xfId="5155" xr:uid="{00000000-0005-0000-0000-0000202B0000}"/>
    <cellStyle name="Normal 28 3 4 2 4 2" xfId="15207" xr:uid="{00000000-0005-0000-0000-0000212B0000}"/>
    <cellStyle name="Normal 28 3 4 2 4 2 2" xfId="45538" xr:uid="{00000000-0005-0000-0000-0000222B0000}"/>
    <cellStyle name="Normal 28 3 4 2 4 2 3" xfId="30305" xr:uid="{00000000-0005-0000-0000-0000232B0000}"/>
    <cellStyle name="Normal 28 3 4 2 4 3" xfId="10187" xr:uid="{00000000-0005-0000-0000-0000242B0000}"/>
    <cellStyle name="Normal 28 3 4 2 4 3 2" xfId="40521" xr:uid="{00000000-0005-0000-0000-0000252B0000}"/>
    <cellStyle name="Normal 28 3 4 2 4 3 3" xfId="25288" xr:uid="{00000000-0005-0000-0000-0000262B0000}"/>
    <cellStyle name="Normal 28 3 4 2 4 4" xfId="35508" xr:uid="{00000000-0005-0000-0000-0000272B0000}"/>
    <cellStyle name="Normal 28 3 4 2 4 5" xfId="20275" xr:uid="{00000000-0005-0000-0000-0000282B0000}"/>
    <cellStyle name="Normal 28 3 4 2 5" xfId="11865" xr:uid="{00000000-0005-0000-0000-0000292B0000}"/>
    <cellStyle name="Normal 28 3 4 2 5 2" xfId="42196" xr:uid="{00000000-0005-0000-0000-00002A2B0000}"/>
    <cellStyle name="Normal 28 3 4 2 5 3" xfId="26963" xr:uid="{00000000-0005-0000-0000-00002B2B0000}"/>
    <cellStyle name="Normal 28 3 4 2 6" xfId="6844" xr:uid="{00000000-0005-0000-0000-00002C2B0000}"/>
    <cellStyle name="Normal 28 3 4 2 6 2" xfId="37179" xr:uid="{00000000-0005-0000-0000-00002D2B0000}"/>
    <cellStyle name="Normal 28 3 4 2 6 3" xfId="21946" xr:uid="{00000000-0005-0000-0000-00002E2B0000}"/>
    <cellStyle name="Normal 28 3 4 2 7" xfId="32167" xr:uid="{00000000-0005-0000-0000-00002F2B0000}"/>
    <cellStyle name="Normal 28 3 4 2 8" xfId="16933" xr:uid="{00000000-0005-0000-0000-0000302B0000}"/>
    <cellStyle name="Normal 28 3 4 3" xfId="2191" xr:uid="{00000000-0005-0000-0000-0000312B0000}"/>
    <cellStyle name="Normal 28 3 4 3 2" xfId="3881" xr:uid="{00000000-0005-0000-0000-0000322B0000}"/>
    <cellStyle name="Normal 28 3 4 3 2 2" xfId="13954" xr:uid="{00000000-0005-0000-0000-0000332B0000}"/>
    <cellStyle name="Normal 28 3 4 3 2 2 2" xfId="44285" xr:uid="{00000000-0005-0000-0000-0000342B0000}"/>
    <cellStyle name="Normal 28 3 4 3 2 2 3" xfId="29052" xr:uid="{00000000-0005-0000-0000-0000352B0000}"/>
    <cellStyle name="Normal 28 3 4 3 2 3" xfId="8934" xr:uid="{00000000-0005-0000-0000-0000362B0000}"/>
    <cellStyle name="Normal 28 3 4 3 2 3 2" xfId="39268" xr:uid="{00000000-0005-0000-0000-0000372B0000}"/>
    <cellStyle name="Normal 28 3 4 3 2 3 3" xfId="24035" xr:uid="{00000000-0005-0000-0000-0000382B0000}"/>
    <cellStyle name="Normal 28 3 4 3 2 4" xfId="34255" xr:uid="{00000000-0005-0000-0000-0000392B0000}"/>
    <cellStyle name="Normal 28 3 4 3 2 5" xfId="19022" xr:uid="{00000000-0005-0000-0000-00003A2B0000}"/>
    <cellStyle name="Normal 28 3 4 3 3" xfId="5573" xr:uid="{00000000-0005-0000-0000-00003B2B0000}"/>
    <cellStyle name="Normal 28 3 4 3 3 2" xfId="15625" xr:uid="{00000000-0005-0000-0000-00003C2B0000}"/>
    <cellStyle name="Normal 28 3 4 3 3 2 2" xfId="45956" xr:uid="{00000000-0005-0000-0000-00003D2B0000}"/>
    <cellStyle name="Normal 28 3 4 3 3 2 3" xfId="30723" xr:uid="{00000000-0005-0000-0000-00003E2B0000}"/>
    <cellStyle name="Normal 28 3 4 3 3 3" xfId="10605" xr:uid="{00000000-0005-0000-0000-00003F2B0000}"/>
    <cellStyle name="Normal 28 3 4 3 3 3 2" xfId="40939" xr:uid="{00000000-0005-0000-0000-0000402B0000}"/>
    <cellStyle name="Normal 28 3 4 3 3 3 3" xfId="25706" xr:uid="{00000000-0005-0000-0000-0000412B0000}"/>
    <cellStyle name="Normal 28 3 4 3 3 4" xfId="35926" xr:uid="{00000000-0005-0000-0000-0000422B0000}"/>
    <cellStyle name="Normal 28 3 4 3 3 5" xfId="20693" xr:uid="{00000000-0005-0000-0000-0000432B0000}"/>
    <cellStyle name="Normal 28 3 4 3 4" xfId="12283" xr:uid="{00000000-0005-0000-0000-0000442B0000}"/>
    <cellStyle name="Normal 28 3 4 3 4 2" xfId="42614" xr:uid="{00000000-0005-0000-0000-0000452B0000}"/>
    <cellStyle name="Normal 28 3 4 3 4 3" xfId="27381" xr:uid="{00000000-0005-0000-0000-0000462B0000}"/>
    <cellStyle name="Normal 28 3 4 3 5" xfId="7262" xr:uid="{00000000-0005-0000-0000-0000472B0000}"/>
    <cellStyle name="Normal 28 3 4 3 5 2" xfId="37597" xr:uid="{00000000-0005-0000-0000-0000482B0000}"/>
    <cellStyle name="Normal 28 3 4 3 5 3" xfId="22364" xr:uid="{00000000-0005-0000-0000-0000492B0000}"/>
    <cellStyle name="Normal 28 3 4 3 6" xfId="32585" xr:uid="{00000000-0005-0000-0000-00004A2B0000}"/>
    <cellStyle name="Normal 28 3 4 3 7" xfId="17351" xr:uid="{00000000-0005-0000-0000-00004B2B0000}"/>
    <cellStyle name="Normal 28 3 4 4" xfId="3044" xr:uid="{00000000-0005-0000-0000-00004C2B0000}"/>
    <cellStyle name="Normal 28 3 4 4 2" xfId="13118" xr:uid="{00000000-0005-0000-0000-00004D2B0000}"/>
    <cellStyle name="Normal 28 3 4 4 2 2" xfId="43449" xr:uid="{00000000-0005-0000-0000-00004E2B0000}"/>
    <cellStyle name="Normal 28 3 4 4 2 3" xfId="28216" xr:uid="{00000000-0005-0000-0000-00004F2B0000}"/>
    <cellStyle name="Normal 28 3 4 4 3" xfId="8098" xr:uid="{00000000-0005-0000-0000-0000502B0000}"/>
    <cellStyle name="Normal 28 3 4 4 3 2" xfId="38432" xr:uid="{00000000-0005-0000-0000-0000512B0000}"/>
    <cellStyle name="Normal 28 3 4 4 3 3" xfId="23199" xr:uid="{00000000-0005-0000-0000-0000522B0000}"/>
    <cellStyle name="Normal 28 3 4 4 4" xfId="33419" xr:uid="{00000000-0005-0000-0000-0000532B0000}"/>
    <cellStyle name="Normal 28 3 4 4 5" xfId="18186" xr:uid="{00000000-0005-0000-0000-0000542B0000}"/>
    <cellStyle name="Normal 28 3 4 5" xfId="4737" xr:uid="{00000000-0005-0000-0000-0000552B0000}"/>
    <cellStyle name="Normal 28 3 4 5 2" xfId="14789" xr:uid="{00000000-0005-0000-0000-0000562B0000}"/>
    <cellStyle name="Normal 28 3 4 5 2 2" xfId="45120" xr:uid="{00000000-0005-0000-0000-0000572B0000}"/>
    <cellStyle name="Normal 28 3 4 5 2 3" xfId="29887" xr:uid="{00000000-0005-0000-0000-0000582B0000}"/>
    <cellStyle name="Normal 28 3 4 5 3" xfId="9769" xr:uid="{00000000-0005-0000-0000-0000592B0000}"/>
    <cellStyle name="Normal 28 3 4 5 3 2" xfId="40103" xr:uid="{00000000-0005-0000-0000-00005A2B0000}"/>
    <cellStyle name="Normal 28 3 4 5 3 3" xfId="24870" xr:uid="{00000000-0005-0000-0000-00005B2B0000}"/>
    <cellStyle name="Normal 28 3 4 5 4" xfId="35090" xr:uid="{00000000-0005-0000-0000-00005C2B0000}"/>
    <cellStyle name="Normal 28 3 4 5 5" xfId="19857" xr:uid="{00000000-0005-0000-0000-00005D2B0000}"/>
    <cellStyle name="Normal 28 3 4 6" xfId="11447" xr:uid="{00000000-0005-0000-0000-00005E2B0000}"/>
    <cellStyle name="Normal 28 3 4 6 2" xfId="41778" xr:uid="{00000000-0005-0000-0000-00005F2B0000}"/>
    <cellStyle name="Normal 28 3 4 6 3" xfId="26545" xr:uid="{00000000-0005-0000-0000-0000602B0000}"/>
    <cellStyle name="Normal 28 3 4 7" xfId="6426" xr:uid="{00000000-0005-0000-0000-0000612B0000}"/>
    <cellStyle name="Normal 28 3 4 7 2" xfId="36761" xr:uid="{00000000-0005-0000-0000-0000622B0000}"/>
    <cellStyle name="Normal 28 3 4 7 3" xfId="21528" xr:uid="{00000000-0005-0000-0000-0000632B0000}"/>
    <cellStyle name="Normal 28 3 4 8" xfId="31749" xr:uid="{00000000-0005-0000-0000-0000642B0000}"/>
    <cellStyle name="Normal 28 3 4 9" xfId="16515" xr:uid="{00000000-0005-0000-0000-0000652B0000}"/>
    <cellStyle name="Normal 28 3 5" xfId="1560" xr:uid="{00000000-0005-0000-0000-0000662B0000}"/>
    <cellStyle name="Normal 28 3 5 2" xfId="2401" xr:uid="{00000000-0005-0000-0000-0000672B0000}"/>
    <cellStyle name="Normal 28 3 5 2 2" xfId="4091" xr:uid="{00000000-0005-0000-0000-0000682B0000}"/>
    <cellStyle name="Normal 28 3 5 2 2 2" xfId="14164" xr:uid="{00000000-0005-0000-0000-0000692B0000}"/>
    <cellStyle name="Normal 28 3 5 2 2 2 2" xfId="44495" xr:uid="{00000000-0005-0000-0000-00006A2B0000}"/>
    <cellStyle name="Normal 28 3 5 2 2 2 3" xfId="29262" xr:uid="{00000000-0005-0000-0000-00006B2B0000}"/>
    <cellStyle name="Normal 28 3 5 2 2 3" xfId="9144" xr:uid="{00000000-0005-0000-0000-00006C2B0000}"/>
    <cellStyle name="Normal 28 3 5 2 2 3 2" xfId="39478" xr:uid="{00000000-0005-0000-0000-00006D2B0000}"/>
    <cellStyle name="Normal 28 3 5 2 2 3 3" xfId="24245" xr:uid="{00000000-0005-0000-0000-00006E2B0000}"/>
    <cellStyle name="Normal 28 3 5 2 2 4" xfId="34465" xr:uid="{00000000-0005-0000-0000-00006F2B0000}"/>
    <cellStyle name="Normal 28 3 5 2 2 5" xfId="19232" xr:uid="{00000000-0005-0000-0000-0000702B0000}"/>
    <cellStyle name="Normal 28 3 5 2 3" xfId="5783" xr:uid="{00000000-0005-0000-0000-0000712B0000}"/>
    <cellStyle name="Normal 28 3 5 2 3 2" xfId="15835" xr:uid="{00000000-0005-0000-0000-0000722B0000}"/>
    <cellStyle name="Normal 28 3 5 2 3 2 2" xfId="46166" xr:uid="{00000000-0005-0000-0000-0000732B0000}"/>
    <cellStyle name="Normal 28 3 5 2 3 2 3" xfId="30933" xr:uid="{00000000-0005-0000-0000-0000742B0000}"/>
    <cellStyle name="Normal 28 3 5 2 3 3" xfId="10815" xr:uid="{00000000-0005-0000-0000-0000752B0000}"/>
    <cellStyle name="Normal 28 3 5 2 3 3 2" xfId="41149" xr:uid="{00000000-0005-0000-0000-0000762B0000}"/>
    <cellStyle name="Normal 28 3 5 2 3 3 3" xfId="25916" xr:uid="{00000000-0005-0000-0000-0000772B0000}"/>
    <cellStyle name="Normal 28 3 5 2 3 4" xfId="36136" xr:uid="{00000000-0005-0000-0000-0000782B0000}"/>
    <cellStyle name="Normal 28 3 5 2 3 5" xfId="20903" xr:uid="{00000000-0005-0000-0000-0000792B0000}"/>
    <cellStyle name="Normal 28 3 5 2 4" xfId="12493" xr:uid="{00000000-0005-0000-0000-00007A2B0000}"/>
    <cellStyle name="Normal 28 3 5 2 4 2" xfId="42824" xr:uid="{00000000-0005-0000-0000-00007B2B0000}"/>
    <cellStyle name="Normal 28 3 5 2 4 3" xfId="27591" xr:uid="{00000000-0005-0000-0000-00007C2B0000}"/>
    <cellStyle name="Normal 28 3 5 2 5" xfId="7472" xr:uid="{00000000-0005-0000-0000-00007D2B0000}"/>
    <cellStyle name="Normal 28 3 5 2 5 2" xfId="37807" xr:uid="{00000000-0005-0000-0000-00007E2B0000}"/>
    <cellStyle name="Normal 28 3 5 2 5 3" xfId="22574" xr:uid="{00000000-0005-0000-0000-00007F2B0000}"/>
    <cellStyle name="Normal 28 3 5 2 6" xfId="32795" xr:uid="{00000000-0005-0000-0000-0000802B0000}"/>
    <cellStyle name="Normal 28 3 5 2 7" xfId="17561" xr:uid="{00000000-0005-0000-0000-0000812B0000}"/>
    <cellStyle name="Normal 28 3 5 3" xfId="3254" xr:uid="{00000000-0005-0000-0000-0000822B0000}"/>
    <cellStyle name="Normal 28 3 5 3 2" xfId="13328" xr:uid="{00000000-0005-0000-0000-0000832B0000}"/>
    <cellStyle name="Normal 28 3 5 3 2 2" xfId="43659" xr:uid="{00000000-0005-0000-0000-0000842B0000}"/>
    <cellStyle name="Normal 28 3 5 3 2 3" xfId="28426" xr:uid="{00000000-0005-0000-0000-0000852B0000}"/>
    <cellStyle name="Normal 28 3 5 3 3" xfId="8308" xr:uid="{00000000-0005-0000-0000-0000862B0000}"/>
    <cellStyle name="Normal 28 3 5 3 3 2" xfId="38642" xr:uid="{00000000-0005-0000-0000-0000872B0000}"/>
    <cellStyle name="Normal 28 3 5 3 3 3" xfId="23409" xr:uid="{00000000-0005-0000-0000-0000882B0000}"/>
    <cellStyle name="Normal 28 3 5 3 4" xfId="33629" xr:uid="{00000000-0005-0000-0000-0000892B0000}"/>
    <cellStyle name="Normal 28 3 5 3 5" xfId="18396" xr:uid="{00000000-0005-0000-0000-00008A2B0000}"/>
    <cellStyle name="Normal 28 3 5 4" xfId="4947" xr:uid="{00000000-0005-0000-0000-00008B2B0000}"/>
    <cellStyle name="Normal 28 3 5 4 2" xfId="14999" xr:uid="{00000000-0005-0000-0000-00008C2B0000}"/>
    <cellStyle name="Normal 28 3 5 4 2 2" xfId="45330" xr:uid="{00000000-0005-0000-0000-00008D2B0000}"/>
    <cellStyle name="Normal 28 3 5 4 2 3" xfId="30097" xr:uid="{00000000-0005-0000-0000-00008E2B0000}"/>
    <cellStyle name="Normal 28 3 5 4 3" xfId="9979" xr:uid="{00000000-0005-0000-0000-00008F2B0000}"/>
    <cellStyle name="Normal 28 3 5 4 3 2" xfId="40313" xr:uid="{00000000-0005-0000-0000-0000902B0000}"/>
    <cellStyle name="Normal 28 3 5 4 3 3" xfId="25080" xr:uid="{00000000-0005-0000-0000-0000912B0000}"/>
    <cellStyle name="Normal 28 3 5 4 4" xfId="35300" xr:uid="{00000000-0005-0000-0000-0000922B0000}"/>
    <cellStyle name="Normal 28 3 5 4 5" xfId="20067" xr:uid="{00000000-0005-0000-0000-0000932B0000}"/>
    <cellStyle name="Normal 28 3 5 5" xfId="11657" xr:uid="{00000000-0005-0000-0000-0000942B0000}"/>
    <cellStyle name="Normal 28 3 5 5 2" xfId="41988" xr:uid="{00000000-0005-0000-0000-0000952B0000}"/>
    <cellStyle name="Normal 28 3 5 5 3" xfId="26755" xr:uid="{00000000-0005-0000-0000-0000962B0000}"/>
    <cellStyle name="Normal 28 3 5 6" xfId="6636" xr:uid="{00000000-0005-0000-0000-0000972B0000}"/>
    <cellStyle name="Normal 28 3 5 6 2" xfId="36971" xr:uid="{00000000-0005-0000-0000-0000982B0000}"/>
    <cellStyle name="Normal 28 3 5 6 3" xfId="21738" xr:uid="{00000000-0005-0000-0000-0000992B0000}"/>
    <cellStyle name="Normal 28 3 5 7" xfId="31959" xr:uid="{00000000-0005-0000-0000-00009A2B0000}"/>
    <cellStyle name="Normal 28 3 5 8" xfId="16725" xr:uid="{00000000-0005-0000-0000-00009B2B0000}"/>
    <cellStyle name="Normal 28 3 6" xfId="1981" xr:uid="{00000000-0005-0000-0000-00009C2B0000}"/>
    <cellStyle name="Normal 28 3 6 2" xfId="3673" xr:uid="{00000000-0005-0000-0000-00009D2B0000}"/>
    <cellStyle name="Normal 28 3 6 2 2" xfId="13746" xr:uid="{00000000-0005-0000-0000-00009E2B0000}"/>
    <cellStyle name="Normal 28 3 6 2 2 2" xfId="44077" xr:uid="{00000000-0005-0000-0000-00009F2B0000}"/>
    <cellStyle name="Normal 28 3 6 2 2 3" xfId="28844" xr:uid="{00000000-0005-0000-0000-0000A02B0000}"/>
    <cellStyle name="Normal 28 3 6 2 3" xfId="8726" xr:uid="{00000000-0005-0000-0000-0000A12B0000}"/>
    <cellStyle name="Normal 28 3 6 2 3 2" xfId="39060" xr:uid="{00000000-0005-0000-0000-0000A22B0000}"/>
    <cellStyle name="Normal 28 3 6 2 3 3" xfId="23827" xr:uid="{00000000-0005-0000-0000-0000A32B0000}"/>
    <cellStyle name="Normal 28 3 6 2 4" xfId="34047" xr:uid="{00000000-0005-0000-0000-0000A42B0000}"/>
    <cellStyle name="Normal 28 3 6 2 5" xfId="18814" xr:uid="{00000000-0005-0000-0000-0000A52B0000}"/>
    <cellStyle name="Normal 28 3 6 3" xfId="5365" xr:uid="{00000000-0005-0000-0000-0000A62B0000}"/>
    <cellStyle name="Normal 28 3 6 3 2" xfId="15417" xr:uid="{00000000-0005-0000-0000-0000A72B0000}"/>
    <cellStyle name="Normal 28 3 6 3 2 2" xfId="45748" xr:uid="{00000000-0005-0000-0000-0000A82B0000}"/>
    <cellStyle name="Normal 28 3 6 3 2 3" xfId="30515" xr:uid="{00000000-0005-0000-0000-0000A92B0000}"/>
    <cellStyle name="Normal 28 3 6 3 3" xfId="10397" xr:uid="{00000000-0005-0000-0000-0000AA2B0000}"/>
    <cellStyle name="Normal 28 3 6 3 3 2" xfId="40731" xr:uid="{00000000-0005-0000-0000-0000AB2B0000}"/>
    <cellStyle name="Normal 28 3 6 3 3 3" xfId="25498" xr:uid="{00000000-0005-0000-0000-0000AC2B0000}"/>
    <cellStyle name="Normal 28 3 6 3 4" xfId="35718" xr:uid="{00000000-0005-0000-0000-0000AD2B0000}"/>
    <cellStyle name="Normal 28 3 6 3 5" xfId="20485" xr:uid="{00000000-0005-0000-0000-0000AE2B0000}"/>
    <cellStyle name="Normal 28 3 6 4" xfId="12075" xr:uid="{00000000-0005-0000-0000-0000AF2B0000}"/>
    <cellStyle name="Normal 28 3 6 4 2" xfId="42406" xr:uid="{00000000-0005-0000-0000-0000B02B0000}"/>
    <cellStyle name="Normal 28 3 6 4 3" xfId="27173" xr:uid="{00000000-0005-0000-0000-0000B12B0000}"/>
    <cellStyle name="Normal 28 3 6 5" xfId="7054" xr:uid="{00000000-0005-0000-0000-0000B22B0000}"/>
    <cellStyle name="Normal 28 3 6 5 2" xfId="37389" xr:uid="{00000000-0005-0000-0000-0000B32B0000}"/>
    <cellStyle name="Normal 28 3 6 5 3" xfId="22156" xr:uid="{00000000-0005-0000-0000-0000B42B0000}"/>
    <cellStyle name="Normal 28 3 6 6" xfId="32377" xr:uid="{00000000-0005-0000-0000-0000B52B0000}"/>
    <cellStyle name="Normal 28 3 6 7" xfId="17143" xr:uid="{00000000-0005-0000-0000-0000B62B0000}"/>
    <cellStyle name="Normal 28 3 7" xfId="2832" xr:uid="{00000000-0005-0000-0000-0000B72B0000}"/>
    <cellStyle name="Normal 28 3 7 2" xfId="12910" xr:uid="{00000000-0005-0000-0000-0000B82B0000}"/>
    <cellStyle name="Normal 28 3 7 2 2" xfId="43241" xr:uid="{00000000-0005-0000-0000-0000B92B0000}"/>
    <cellStyle name="Normal 28 3 7 2 3" xfId="28008" xr:uid="{00000000-0005-0000-0000-0000BA2B0000}"/>
    <cellStyle name="Normal 28 3 7 3" xfId="7890" xr:uid="{00000000-0005-0000-0000-0000BB2B0000}"/>
    <cellStyle name="Normal 28 3 7 3 2" xfId="38224" xr:uid="{00000000-0005-0000-0000-0000BC2B0000}"/>
    <cellStyle name="Normal 28 3 7 3 3" xfId="22991" xr:uid="{00000000-0005-0000-0000-0000BD2B0000}"/>
    <cellStyle name="Normal 28 3 7 4" xfId="33211" xr:uid="{00000000-0005-0000-0000-0000BE2B0000}"/>
    <cellStyle name="Normal 28 3 7 5" xfId="17978" xr:uid="{00000000-0005-0000-0000-0000BF2B0000}"/>
    <cellStyle name="Normal 28 3 8" xfId="4526" xr:uid="{00000000-0005-0000-0000-0000C02B0000}"/>
    <cellStyle name="Normal 28 3 8 2" xfId="14581" xr:uid="{00000000-0005-0000-0000-0000C12B0000}"/>
    <cellStyle name="Normal 28 3 8 2 2" xfId="44912" xr:uid="{00000000-0005-0000-0000-0000C22B0000}"/>
    <cellStyle name="Normal 28 3 8 2 3" xfId="29679" xr:uid="{00000000-0005-0000-0000-0000C32B0000}"/>
    <cellStyle name="Normal 28 3 8 3" xfId="9561" xr:uid="{00000000-0005-0000-0000-0000C42B0000}"/>
    <cellStyle name="Normal 28 3 8 3 2" xfId="39895" xr:uid="{00000000-0005-0000-0000-0000C52B0000}"/>
    <cellStyle name="Normal 28 3 8 3 3" xfId="24662" xr:uid="{00000000-0005-0000-0000-0000C62B0000}"/>
    <cellStyle name="Normal 28 3 8 4" xfId="34882" xr:uid="{00000000-0005-0000-0000-0000C72B0000}"/>
    <cellStyle name="Normal 28 3 8 5" xfId="19649" xr:uid="{00000000-0005-0000-0000-0000C82B0000}"/>
    <cellStyle name="Normal 28 3 9" xfId="11237" xr:uid="{00000000-0005-0000-0000-0000C92B0000}"/>
    <cellStyle name="Normal 28 3 9 2" xfId="41570" xr:uid="{00000000-0005-0000-0000-0000CA2B0000}"/>
    <cellStyle name="Normal 28 3 9 3" xfId="26337" xr:uid="{00000000-0005-0000-0000-0000CB2B0000}"/>
    <cellStyle name="Normal 28_Sheet2" xfId="359" xr:uid="{00000000-0005-0000-0000-0000CC2B0000}"/>
    <cellStyle name="Normal 29" xfId="149" xr:uid="{00000000-0005-0000-0000-0000CD2B0000}"/>
    <cellStyle name="Normal 29 2" xfId="150" xr:uid="{00000000-0005-0000-0000-0000CE2B0000}"/>
    <cellStyle name="Normal 29_Sheet2" xfId="358" xr:uid="{00000000-0005-0000-0000-0000CF2B0000}"/>
    <cellStyle name="Normal 3" xfId="151" xr:uid="{00000000-0005-0000-0000-0000D02B0000}"/>
    <cellStyle name="Normal 3 2" xfId="152" xr:uid="{00000000-0005-0000-0000-0000D12B0000}"/>
    <cellStyle name="Normal 3 2 2" xfId="847" xr:uid="{00000000-0005-0000-0000-0000D22B0000}"/>
    <cellStyle name="Normal 3 2 2 10" xfId="6217" xr:uid="{00000000-0005-0000-0000-0000D32B0000}"/>
    <cellStyle name="Normal 3 2 2 10 2" xfId="36554" xr:uid="{00000000-0005-0000-0000-0000D42B0000}"/>
    <cellStyle name="Normal 3 2 2 10 3" xfId="21321" xr:uid="{00000000-0005-0000-0000-0000D52B0000}"/>
    <cellStyle name="Normal 3 2 2 11" xfId="31545" xr:uid="{00000000-0005-0000-0000-0000D62B0000}"/>
    <cellStyle name="Normal 3 2 2 12" xfId="16306" xr:uid="{00000000-0005-0000-0000-0000D72B0000}"/>
    <cellStyle name="Normal 3 2 2 2" xfId="1181" xr:uid="{00000000-0005-0000-0000-0000D82B0000}"/>
    <cellStyle name="Normal 3 2 2 2 10" xfId="31597" xr:uid="{00000000-0005-0000-0000-0000D92B0000}"/>
    <cellStyle name="Normal 3 2 2 2 11" xfId="16360" xr:uid="{00000000-0005-0000-0000-0000DA2B0000}"/>
    <cellStyle name="Normal 3 2 2 2 2" xfId="1289" xr:uid="{00000000-0005-0000-0000-0000DB2B0000}"/>
    <cellStyle name="Normal 3 2 2 2 2 10" xfId="16464" xr:uid="{00000000-0005-0000-0000-0000DC2B0000}"/>
    <cellStyle name="Normal 3 2 2 2 2 2" xfId="1506" xr:uid="{00000000-0005-0000-0000-0000DD2B0000}"/>
    <cellStyle name="Normal 3 2 2 2 2 2 2" xfId="1927" xr:uid="{00000000-0005-0000-0000-0000DE2B0000}"/>
    <cellStyle name="Normal 3 2 2 2 2 2 2 2" xfId="2766" xr:uid="{00000000-0005-0000-0000-0000DF2B0000}"/>
    <cellStyle name="Normal 3 2 2 2 2 2 2 2 2" xfId="4456" xr:uid="{00000000-0005-0000-0000-0000E02B0000}"/>
    <cellStyle name="Normal 3 2 2 2 2 2 2 2 2 2" xfId="14529" xr:uid="{00000000-0005-0000-0000-0000E12B0000}"/>
    <cellStyle name="Normal 3 2 2 2 2 2 2 2 2 2 2" xfId="44860" xr:uid="{00000000-0005-0000-0000-0000E22B0000}"/>
    <cellStyle name="Normal 3 2 2 2 2 2 2 2 2 2 3" xfId="29627" xr:uid="{00000000-0005-0000-0000-0000E32B0000}"/>
    <cellStyle name="Normal 3 2 2 2 2 2 2 2 2 3" xfId="9509" xr:uid="{00000000-0005-0000-0000-0000E42B0000}"/>
    <cellStyle name="Normal 3 2 2 2 2 2 2 2 2 3 2" xfId="39843" xr:uid="{00000000-0005-0000-0000-0000E52B0000}"/>
    <cellStyle name="Normal 3 2 2 2 2 2 2 2 2 3 3" xfId="24610" xr:uid="{00000000-0005-0000-0000-0000E62B0000}"/>
    <cellStyle name="Normal 3 2 2 2 2 2 2 2 2 4" xfId="34830" xr:uid="{00000000-0005-0000-0000-0000E72B0000}"/>
    <cellStyle name="Normal 3 2 2 2 2 2 2 2 2 5" xfId="19597" xr:uid="{00000000-0005-0000-0000-0000E82B0000}"/>
    <cellStyle name="Normal 3 2 2 2 2 2 2 2 3" xfId="6148" xr:uid="{00000000-0005-0000-0000-0000E92B0000}"/>
    <cellStyle name="Normal 3 2 2 2 2 2 2 2 3 2" xfId="16200" xr:uid="{00000000-0005-0000-0000-0000EA2B0000}"/>
    <cellStyle name="Normal 3 2 2 2 2 2 2 2 3 2 2" xfId="46531" xr:uid="{00000000-0005-0000-0000-0000EB2B0000}"/>
    <cellStyle name="Normal 3 2 2 2 2 2 2 2 3 2 3" xfId="31298" xr:uid="{00000000-0005-0000-0000-0000EC2B0000}"/>
    <cellStyle name="Normal 3 2 2 2 2 2 2 2 3 3" xfId="11180" xr:uid="{00000000-0005-0000-0000-0000ED2B0000}"/>
    <cellStyle name="Normal 3 2 2 2 2 2 2 2 3 3 2" xfId="41514" xr:uid="{00000000-0005-0000-0000-0000EE2B0000}"/>
    <cellStyle name="Normal 3 2 2 2 2 2 2 2 3 3 3" xfId="26281" xr:uid="{00000000-0005-0000-0000-0000EF2B0000}"/>
    <cellStyle name="Normal 3 2 2 2 2 2 2 2 3 4" xfId="36501" xr:uid="{00000000-0005-0000-0000-0000F02B0000}"/>
    <cellStyle name="Normal 3 2 2 2 2 2 2 2 3 5" xfId="21268" xr:uid="{00000000-0005-0000-0000-0000F12B0000}"/>
    <cellStyle name="Normal 3 2 2 2 2 2 2 2 4" xfId="12858" xr:uid="{00000000-0005-0000-0000-0000F22B0000}"/>
    <cellStyle name="Normal 3 2 2 2 2 2 2 2 4 2" xfId="43189" xr:uid="{00000000-0005-0000-0000-0000F32B0000}"/>
    <cellStyle name="Normal 3 2 2 2 2 2 2 2 4 3" xfId="27956" xr:uid="{00000000-0005-0000-0000-0000F42B0000}"/>
    <cellStyle name="Normal 3 2 2 2 2 2 2 2 5" xfId="7837" xr:uid="{00000000-0005-0000-0000-0000F52B0000}"/>
    <cellStyle name="Normal 3 2 2 2 2 2 2 2 5 2" xfId="38172" xr:uid="{00000000-0005-0000-0000-0000F62B0000}"/>
    <cellStyle name="Normal 3 2 2 2 2 2 2 2 5 3" xfId="22939" xr:uid="{00000000-0005-0000-0000-0000F72B0000}"/>
    <cellStyle name="Normal 3 2 2 2 2 2 2 2 6" xfId="33160" xr:uid="{00000000-0005-0000-0000-0000F82B0000}"/>
    <cellStyle name="Normal 3 2 2 2 2 2 2 2 7" xfId="17926" xr:uid="{00000000-0005-0000-0000-0000F92B0000}"/>
    <cellStyle name="Normal 3 2 2 2 2 2 2 3" xfId="3619" xr:uid="{00000000-0005-0000-0000-0000FA2B0000}"/>
    <cellStyle name="Normal 3 2 2 2 2 2 2 3 2" xfId="13693" xr:uid="{00000000-0005-0000-0000-0000FB2B0000}"/>
    <cellStyle name="Normal 3 2 2 2 2 2 2 3 2 2" xfId="44024" xr:uid="{00000000-0005-0000-0000-0000FC2B0000}"/>
    <cellStyle name="Normal 3 2 2 2 2 2 2 3 2 3" xfId="28791" xr:uid="{00000000-0005-0000-0000-0000FD2B0000}"/>
    <cellStyle name="Normal 3 2 2 2 2 2 2 3 3" xfId="8673" xr:uid="{00000000-0005-0000-0000-0000FE2B0000}"/>
    <cellStyle name="Normal 3 2 2 2 2 2 2 3 3 2" xfId="39007" xr:uid="{00000000-0005-0000-0000-0000FF2B0000}"/>
    <cellStyle name="Normal 3 2 2 2 2 2 2 3 3 3" xfId="23774" xr:uid="{00000000-0005-0000-0000-0000002C0000}"/>
    <cellStyle name="Normal 3 2 2 2 2 2 2 3 4" xfId="33994" xr:uid="{00000000-0005-0000-0000-0000012C0000}"/>
    <cellStyle name="Normal 3 2 2 2 2 2 2 3 5" xfId="18761" xr:uid="{00000000-0005-0000-0000-0000022C0000}"/>
    <cellStyle name="Normal 3 2 2 2 2 2 2 4" xfId="5312" xr:uid="{00000000-0005-0000-0000-0000032C0000}"/>
    <cellStyle name="Normal 3 2 2 2 2 2 2 4 2" xfId="15364" xr:uid="{00000000-0005-0000-0000-0000042C0000}"/>
    <cellStyle name="Normal 3 2 2 2 2 2 2 4 2 2" xfId="45695" xr:uid="{00000000-0005-0000-0000-0000052C0000}"/>
    <cellStyle name="Normal 3 2 2 2 2 2 2 4 2 3" xfId="30462" xr:uid="{00000000-0005-0000-0000-0000062C0000}"/>
    <cellStyle name="Normal 3 2 2 2 2 2 2 4 3" xfId="10344" xr:uid="{00000000-0005-0000-0000-0000072C0000}"/>
    <cellStyle name="Normal 3 2 2 2 2 2 2 4 3 2" xfId="40678" xr:uid="{00000000-0005-0000-0000-0000082C0000}"/>
    <cellStyle name="Normal 3 2 2 2 2 2 2 4 3 3" xfId="25445" xr:uid="{00000000-0005-0000-0000-0000092C0000}"/>
    <cellStyle name="Normal 3 2 2 2 2 2 2 4 4" xfId="35665" xr:uid="{00000000-0005-0000-0000-00000A2C0000}"/>
    <cellStyle name="Normal 3 2 2 2 2 2 2 4 5" xfId="20432" xr:uid="{00000000-0005-0000-0000-00000B2C0000}"/>
    <cellStyle name="Normal 3 2 2 2 2 2 2 5" xfId="12022" xr:uid="{00000000-0005-0000-0000-00000C2C0000}"/>
    <cellStyle name="Normal 3 2 2 2 2 2 2 5 2" xfId="42353" xr:uid="{00000000-0005-0000-0000-00000D2C0000}"/>
    <cellStyle name="Normal 3 2 2 2 2 2 2 5 3" xfId="27120" xr:uid="{00000000-0005-0000-0000-00000E2C0000}"/>
    <cellStyle name="Normal 3 2 2 2 2 2 2 6" xfId="7001" xr:uid="{00000000-0005-0000-0000-00000F2C0000}"/>
    <cellStyle name="Normal 3 2 2 2 2 2 2 6 2" xfId="37336" xr:uid="{00000000-0005-0000-0000-0000102C0000}"/>
    <cellStyle name="Normal 3 2 2 2 2 2 2 6 3" xfId="22103" xr:uid="{00000000-0005-0000-0000-0000112C0000}"/>
    <cellStyle name="Normal 3 2 2 2 2 2 2 7" xfId="32324" xr:uid="{00000000-0005-0000-0000-0000122C0000}"/>
    <cellStyle name="Normal 3 2 2 2 2 2 2 8" xfId="17090" xr:uid="{00000000-0005-0000-0000-0000132C0000}"/>
    <cellStyle name="Normal 3 2 2 2 2 2 3" xfId="2348" xr:uid="{00000000-0005-0000-0000-0000142C0000}"/>
    <cellStyle name="Normal 3 2 2 2 2 2 3 2" xfId="4038" xr:uid="{00000000-0005-0000-0000-0000152C0000}"/>
    <cellStyle name="Normal 3 2 2 2 2 2 3 2 2" xfId="14111" xr:uid="{00000000-0005-0000-0000-0000162C0000}"/>
    <cellStyle name="Normal 3 2 2 2 2 2 3 2 2 2" xfId="44442" xr:uid="{00000000-0005-0000-0000-0000172C0000}"/>
    <cellStyle name="Normal 3 2 2 2 2 2 3 2 2 3" xfId="29209" xr:uid="{00000000-0005-0000-0000-0000182C0000}"/>
    <cellStyle name="Normal 3 2 2 2 2 2 3 2 3" xfId="9091" xr:uid="{00000000-0005-0000-0000-0000192C0000}"/>
    <cellStyle name="Normal 3 2 2 2 2 2 3 2 3 2" xfId="39425" xr:uid="{00000000-0005-0000-0000-00001A2C0000}"/>
    <cellStyle name="Normal 3 2 2 2 2 2 3 2 3 3" xfId="24192" xr:uid="{00000000-0005-0000-0000-00001B2C0000}"/>
    <cellStyle name="Normal 3 2 2 2 2 2 3 2 4" xfId="34412" xr:uid="{00000000-0005-0000-0000-00001C2C0000}"/>
    <cellStyle name="Normal 3 2 2 2 2 2 3 2 5" xfId="19179" xr:uid="{00000000-0005-0000-0000-00001D2C0000}"/>
    <cellStyle name="Normal 3 2 2 2 2 2 3 3" xfId="5730" xr:uid="{00000000-0005-0000-0000-00001E2C0000}"/>
    <cellStyle name="Normal 3 2 2 2 2 2 3 3 2" xfId="15782" xr:uid="{00000000-0005-0000-0000-00001F2C0000}"/>
    <cellStyle name="Normal 3 2 2 2 2 2 3 3 2 2" xfId="46113" xr:uid="{00000000-0005-0000-0000-0000202C0000}"/>
    <cellStyle name="Normal 3 2 2 2 2 2 3 3 2 3" xfId="30880" xr:uid="{00000000-0005-0000-0000-0000212C0000}"/>
    <cellStyle name="Normal 3 2 2 2 2 2 3 3 3" xfId="10762" xr:uid="{00000000-0005-0000-0000-0000222C0000}"/>
    <cellStyle name="Normal 3 2 2 2 2 2 3 3 3 2" xfId="41096" xr:uid="{00000000-0005-0000-0000-0000232C0000}"/>
    <cellStyle name="Normal 3 2 2 2 2 2 3 3 3 3" xfId="25863" xr:uid="{00000000-0005-0000-0000-0000242C0000}"/>
    <cellStyle name="Normal 3 2 2 2 2 2 3 3 4" xfId="36083" xr:uid="{00000000-0005-0000-0000-0000252C0000}"/>
    <cellStyle name="Normal 3 2 2 2 2 2 3 3 5" xfId="20850" xr:uid="{00000000-0005-0000-0000-0000262C0000}"/>
    <cellStyle name="Normal 3 2 2 2 2 2 3 4" xfId="12440" xr:uid="{00000000-0005-0000-0000-0000272C0000}"/>
    <cellStyle name="Normal 3 2 2 2 2 2 3 4 2" xfId="42771" xr:uid="{00000000-0005-0000-0000-0000282C0000}"/>
    <cellStyle name="Normal 3 2 2 2 2 2 3 4 3" xfId="27538" xr:uid="{00000000-0005-0000-0000-0000292C0000}"/>
    <cellStyle name="Normal 3 2 2 2 2 2 3 5" xfId="7419" xr:uid="{00000000-0005-0000-0000-00002A2C0000}"/>
    <cellStyle name="Normal 3 2 2 2 2 2 3 5 2" xfId="37754" xr:uid="{00000000-0005-0000-0000-00002B2C0000}"/>
    <cellStyle name="Normal 3 2 2 2 2 2 3 5 3" xfId="22521" xr:uid="{00000000-0005-0000-0000-00002C2C0000}"/>
    <cellStyle name="Normal 3 2 2 2 2 2 3 6" xfId="32742" xr:uid="{00000000-0005-0000-0000-00002D2C0000}"/>
    <cellStyle name="Normal 3 2 2 2 2 2 3 7" xfId="17508" xr:uid="{00000000-0005-0000-0000-00002E2C0000}"/>
    <cellStyle name="Normal 3 2 2 2 2 2 4" xfId="3201" xr:uid="{00000000-0005-0000-0000-00002F2C0000}"/>
    <cellStyle name="Normal 3 2 2 2 2 2 4 2" xfId="13275" xr:uid="{00000000-0005-0000-0000-0000302C0000}"/>
    <cellStyle name="Normal 3 2 2 2 2 2 4 2 2" xfId="43606" xr:uid="{00000000-0005-0000-0000-0000312C0000}"/>
    <cellStyle name="Normal 3 2 2 2 2 2 4 2 3" xfId="28373" xr:uid="{00000000-0005-0000-0000-0000322C0000}"/>
    <cellStyle name="Normal 3 2 2 2 2 2 4 3" xfId="8255" xr:uid="{00000000-0005-0000-0000-0000332C0000}"/>
    <cellStyle name="Normal 3 2 2 2 2 2 4 3 2" xfId="38589" xr:uid="{00000000-0005-0000-0000-0000342C0000}"/>
    <cellStyle name="Normal 3 2 2 2 2 2 4 3 3" xfId="23356" xr:uid="{00000000-0005-0000-0000-0000352C0000}"/>
    <cellStyle name="Normal 3 2 2 2 2 2 4 4" xfId="33576" xr:uid="{00000000-0005-0000-0000-0000362C0000}"/>
    <cellStyle name="Normal 3 2 2 2 2 2 4 5" xfId="18343" xr:uid="{00000000-0005-0000-0000-0000372C0000}"/>
    <cellStyle name="Normal 3 2 2 2 2 2 5" xfId="4894" xr:uid="{00000000-0005-0000-0000-0000382C0000}"/>
    <cellStyle name="Normal 3 2 2 2 2 2 5 2" xfId="14946" xr:uid="{00000000-0005-0000-0000-0000392C0000}"/>
    <cellStyle name="Normal 3 2 2 2 2 2 5 2 2" xfId="45277" xr:uid="{00000000-0005-0000-0000-00003A2C0000}"/>
    <cellStyle name="Normal 3 2 2 2 2 2 5 2 3" xfId="30044" xr:uid="{00000000-0005-0000-0000-00003B2C0000}"/>
    <cellStyle name="Normal 3 2 2 2 2 2 5 3" xfId="9926" xr:uid="{00000000-0005-0000-0000-00003C2C0000}"/>
    <cellStyle name="Normal 3 2 2 2 2 2 5 3 2" xfId="40260" xr:uid="{00000000-0005-0000-0000-00003D2C0000}"/>
    <cellStyle name="Normal 3 2 2 2 2 2 5 3 3" xfId="25027" xr:uid="{00000000-0005-0000-0000-00003E2C0000}"/>
    <cellStyle name="Normal 3 2 2 2 2 2 5 4" xfId="35247" xr:uid="{00000000-0005-0000-0000-00003F2C0000}"/>
    <cellStyle name="Normal 3 2 2 2 2 2 5 5" xfId="20014" xr:uid="{00000000-0005-0000-0000-0000402C0000}"/>
    <cellStyle name="Normal 3 2 2 2 2 2 6" xfId="11604" xr:uid="{00000000-0005-0000-0000-0000412C0000}"/>
    <cellStyle name="Normal 3 2 2 2 2 2 6 2" xfId="41935" xr:uid="{00000000-0005-0000-0000-0000422C0000}"/>
    <cellStyle name="Normal 3 2 2 2 2 2 6 3" xfId="26702" xr:uid="{00000000-0005-0000-0000-0000432C0000}"/>
    <cellStyle name="Normal 3 2 2 2 2 2 7" xfId="6583" xr:uid="{00000000-0005-0000-0000-0000442C0000}"/>
    <cellStyle name="Normal 3 2 2 2 2 2 7 2" xfId="36918" xr:uid="{00000000-0005-0000-0000-0000452C0000}"/>
    <cellStyle name="Normal 3 2 2 2 2 2 7 3" xfId="21685" xr:uid="{00000000-0005-0000-0000-0000462C0000}"/>
    <cellStyle name="Normal 3 2 2 2 2 2 8" xfId="31906" xr:uid="{00000000-0005-0000-0000-0000472C0000}"/>
    <cellStyle name="Normal 3 2 2 2 2 2 9" xfId="16672" xr:uid="{00000000-0005-0000-0000-0000482C0000}"/>
    <cellStyle name="Normal 3 2 2 2 2 3" xfId="1719" xr:uid="{00000000-0005-0000-0000-0000492C0000}"/>
    <cellStyle name="Normal 3 2 2 2 2 3 2" xfId="2558" xr:uid="{00000000-0005-0000-0000-00004A2C0000}"/>
    <cellStyle name="Normal 3 2 2 2 2 3 2 2" xfId="4248" xr:uid="{00000000-0005-0000-0000-00004B2C0000}"/>
    <cellStyle name="Normal 3 2 2 2 2 3 2 2 2" xfId="14321" xr:uid="{00000000-0005-0000-0000-00004C2C0000}"/>
    <cellStyle name="Normal 3 2 2 2 2 3 2 2 2 2" xfId="44652" xr:uid="{00000000-0005-0000-0000-00004D2C0000}"/>
    <cellStyle name="Normal 3 2 2 2 2 3 2 2 2 3" xfId="29419" xr:uid="{00000000-0005-0000-0000-00004E2C0000}"/>
    <cellStyle name="Normal 3 2 2 2 2 3 2 2 3" xfId="9301" xr:uid="{00000000-0005-0000-0000-00004F2C0000}"/>
    <cellStyle name="Normal 3 2 2 2 2 3 2 2 3 2" xfId="39635" xr:uid="{00000000-0005-0000-0000-0000502C0000}"/>
    <cellStyle name="Normal 3 2 2 2 2 3 2 2 3 3" xfId="24402" xr:uid="{00000000-0005-0000-0000-0000512C0000}"/>
    <cellStyle name="Normal 3 2 2 2 2 3 2 2 4" xfId="34622" xr:uid="{00000000-0005-0000-0000-0000522C0000}"/>
    <cellStyle name="Normal 3 2 2 2 2 3 2 2 5" xfId="19389" xr:uid="{00000000-0005-0000-0000-0000532C0000}"/>
    <cellStyle name="Normal 3 2 2 2 2 3 2 3" xfId="5940" xr:uid="{00000000-0005-0000-0000-0000542C0000}"/>
    <cellStyle name="Normal 3 2 2 2 2 3 2 3 2" xfId="15992" xr:uid="{00000000-0005-0000-0000-0000552C0000}"/>
    <cellStyle name="Normal 3 2 2 2 2 3 2 3 2 2" xfId="46323" xr:uid="{00000000-0005-0000-0000-0000562C0000}"/>
    <cellStyle name="Normal 3 2 2 2 2 3 2 3 2 3" xfId="31090" xr:uid="{00000000-0005-0000-0000-0000572C0000}"/>
    <cellStyle name="Normal 3 2 2 2 2 3 2 3 3" xfId="10972" xr:uid="{00000000-0005-0000-0000-0000582C0000}"/>
    <cellStyle name="Normal 3 2 2 2 2 3 2 3 3 2" xfId="41306" xr:uid="{00000000-0005-0000-0000-0000592C0000}"/>
    <cellStyle name="Normal 3 2 2 2 2 3 2 3 3 3" xfId="26073" xr:uid="{00000000-0005-0000-0000-00005A2C0000}"/>
    <cellStyle name="Normal 3 2 2 2 2 3 2 3 4" xfId="36293" xr:uid="{00000000-0005-0000-0000-00005B2C0000}"/>
    <cellStyle name="Normal 3 2 2 2 2 3 2 3 5" xfId="21060" xr:uid="{00000000-0005-0000-0000-00005C2C0000}"/>
    <cellStyle name="Normal 3 2 2 2 2 3 2 4" xfId="12650" xr:uid="{00000000-0005-0000-0000-00005D2C0000}"/>
    <cellStyle name="Normal 3 2 2 2 2 3 2 4 2" xfId="42981" xr:uid="{00000000-0005-0000-0000-00005E2C0000}"/>
    <cellStyle name="Normal 3 2 2 2 2 3 2 4 3" xfId="27748" xr:uid="{00000000-0005-0000-0000-00005F2C0000}"/>
    <cellStyle name="Normal 3 2 2 2 2 3 2 5" xfId="7629" xr:uid="{00000000-0005-0000-0000-0000602C0000}"/>
    <cellStyle name="Normal 3 2 2 2 2 3 2 5 2" xfId="37964" xr:uid="{00000000-0005-0000-0000-0000612C0000}"/>
    <cellStyle name="Normal 3 2 2 2 2 3 2 5 3" xfId="22731" xr:uid="{00000000-0005-0000-0000-0000622C0000}"/>
    <cellStyle name="Normal 3 2 2 2 2 3 2 6" xfId="32952" xr:uid="{00000000-0005-0000-0000-0000632C0000}"/>
    <cellStyle name="Normal 3 2 2 2 2 3 2 7" xfId="17718" xr:uid="{00000000-0005-0000-0000-0000642C0000}"/>
    <cellStyle name="Normal 3 2 2 2 2 3 3" xfId="3411" xr:uid="{00000000-0005-0000-0000-0000652C0000}"/>
    <cellStyle name="Normal 3 2 2 2 2 3 3 2" xfId="13485" xr:uid="{00000000-0005-0000-0000-0000662C0000}"/>
    <cellStyle name="Normal 3 2 2 2 2 3 3 2 2" xfId="43816" xr:uid="{00000000-0005-0000-0000-0000672C0000}"/>
    <cellStyle name="Normal 3 2 2 2 2 3 3 2 3" xfId="28583" xr:uid="{00000000-0005-0000-0000-0000682C0000}"/>
    <cellStyle name="Normal 3 2 2 2 2 3 3 3" xfId="8465" xr:uid="{00000000-0005-0000-0000-0000692C0000}"/>
    <cellStyle name="Normal 3 2 2 2 2 3 3 3 2" xfId="38799" xr:uid="{00000000-0005-0000-0000-00006A2C0000}"/>
    <cellStyle name="Normal 3 2 2 2 2 3 3 3 3" xfId="23566" xr:uid="{00000000-0005-0000-0000-00006B2C0000}"/>
    <cellStyle name="Normal 3 2 2 2 2 3 3 4" xfId="33786" xr:uid="{00000000-0005-0000-0000-00006C2C0000}"/>
    <cellStyle name="Normal 3 2 2 2 2 3 3 5" xfId="18553" xr:uid="{00000000-0005-0000-0000-00006D2C0000}"/>
    <cellStyle name="Normal 3 2 2 2 2 3 4" xfId="5104" xr:uid="{00000000-0005-0000-0000-00006E2C0000}"/>
    <cellStyle name="Normal 3 2 2 2 2 3 4 2" xfId="15156" xr:uid="{00000000-0005-0000-0000-00006F2C0000}"/>
    <cellStyle name="Normal 3 2 2 2 2 3 4 2 2" xfId="45487" xr:uid="{00000000-0005-0000-0000-0000702C0000}"/>
    <cellStyle name="Normal 3 2 2 2 2 3 4 2 3" xfId="30254" xr:uid="{00000000-0005-0000-0000-0000712C0000}"/>
    <cellStyle name="Normal 3 2 2 2 2 3 4 3" xfId="10136" xr:uid="{00000000-0005-0000-0000-0000722C0000}"/>
    <cellStyle name="Normal 3 2 2 2 2 3 4 3 2" xfId="40470" xr:uid="{00000000-0005-0000-0000-0000732C0000}"/>
    <cellStyle name="Normal 3 2 2 2 2 3 4 3 3" xfId="25237" xr:uid="{00000000-0005-0000-0000-0000742C0000}"/>
    <cellStyle name="Normal 3 2 2 2 2 3 4 4" xfId="35457" xr:uid="{00000000-0005-0000-0000-0000752C0000}"/>
    <cellStyle name="Normal 3 2 2 2 2 3 4 5" xfId="20224" xr:uid="{00000000-0005-0000-0000-0000762C0000}"/>
    <cellStyle name="Normal 3 2 2 2 2 3 5" xfId="11814" xr:uid="{00000000-0005-0000-0000-0000772C0000}"/>
    <cellStyle name="Normal 3 2 2 2 2 3 5 2" xfId="42145" xr:uid="{00000000-0005-0000-0000-0000782C0000}"/>
    <cellStyle name="Normal 3 2 2 2 2 3 5 3" xfId="26912" xr:uid="{00000000-0005-0000-0000-0000792C0000}"/>
    <cellStyle name="Normal 3 2 2 2 2 3 6" xfId="6793" xr:uid="{00000000-0005-0000-0000-00007A2C0000}"/>
    <cellStyle name="Normal 3 2 2 2 2 3 6 2" xfId="37128" xr:uid="{00000000-0005-0000-0000-00007B2C0000}"/>
    <cellStyle name="Normal 3 2 2 2 2 3 6 3" xfId="21895" xr:uid="{00000000-0005-0000-0000-00007C2C0000}"/>
    <cellStyle name="Normal 3 2 2 2 2 3 7" xfId="32116" xr:uid="{00000000-0005-0000-0000-00007D2C0000}"/>
    <cellStyle name="Normal 3 2 2 2 2 3 8" xfId="16882" xr:uid="{00000000-0005-0000-0000-00007E2C0000}"/>
    <cellStyle name="Normal 3 2 2 2 2 4" xfId="2140" xr:uid="{00000000-0005-0000-0000-00007F2C0000}"/>
    <cellStyle name="Normal 3 2 2 2 2 4 2" xfId="3830" xr:uid="{00000000-0005-0000-0000-0000802C0000}"/>
    <cellStyle name="Normal 3 2 2 2 2 4 2 2" xfId="13903" xr:uid="{00000000-0005-0000-0000-0000812C0000}"/>
    <cellStyle name="Normal 3 2 2 2 2 4 2 2 2" xfId="44234" xr:uid="{00000000-0005-0000-0000-0000822C0000}"/>
    <cellStyle name="Normal 3 2 2 2 2 4 2 2 3" xfId="29001" xr:uid="{00000000-0005-0000-0000-0000832C0000}"/>
    <cellStyle name="Normal 3 2 2 2 2 4 2 3" xfId="8883" xr:uid="{00000000-0005-0000-0000-0000842C0000}"/>
    <cellStyle name="Normal 3 2 2 2 2 4 2 3 2" xfId="39217" xr:uid="{00000000-0005-0000-0000-0000852C0000}"/>
    <cellStyle name="Normal 3 2 2 2 2 4 2 3 3" xfId="23984" xr:uid="{00000000-0005-0000-0000-0000862C0000}"/>
    <cellStyle name="Normal 3 2 2 2 2 4 2 4" xfId="34204" xr:uid="{00000000-0005-0000-0000-0000872C0000}"/>
    <cellStyle name="Normal 3 2 2 2 2 4 2 5" xfId="18971" xr:uid="{00000000-0005-0000-0000-0000882C0000}"/>
    <cellStyle name="Normal 3 2 2 2 2 4 3" xfId="5522" xr:uid="{00000000-0005-0000-0000-0000892C0000}"/>
    <cellStyle name="Normal 3 2 2 2 2 4 3 2" xfId="15574" xr:uid="{00000000-0005-0000-0000-00008A2C0000}"/>
    <cellStyle name="Normal 3 2 2 2 2 4 3 2 2" xfId="45905" xr:uid="{00000000-0005-0000-0000-00008B2C0000}"/>
    <cellStyle name="Normal 3 2 2 2 2 4 3 2 3" xfId="30672" xr:uid="{00000000-0005-0000-0000-00008C2C0000}"/>
    <cellStyle name="Normal 3 2 2 2 2 4 3 3" xfId="10554" xr:uid="{00000000-0005-0000-0000-00008D2C0000}"/>
    <cellStyle name="Normal 3 2 2 2 2 4 3 3 2" xfId="40888" xr:uid="{00000000-0005-0000-0000-00008E2C0000}"/>
    <cellStyle name="Normal 3 2 2 2 2 4 3 3 3" xfId="25655" xr:uid="{00000000-0005-0000-0000-00008F2C0000}"/>
    <cellStyle name="Normal 3 2 2 2 2 4 3 4" xfId="35875" xr:uid="{00000000-0005-0000-0000-0000902C0000}"/>
    <cellStyle name="Normal 3 2 2 2 2 4 3 5" xfId="20642" xr:uid="{00000000-0005-0000-0000-0000912C0000}"/>
    <cellStyle name="Normal 3 2 2 2 2 4 4" xfId="12232" xr:uid="{00000000-0005-0000-0000-0000922C0000}"/>
    <cellStyle name="Normal 3 2 2 2 2 4 4 2" xfId="42563" xr:uid="{00000000-0005-0000-0000-0000932C0000}"/>
    <cellStyle name="Normal 3 2 2 2 2 4 4 3" xfId="27330" xr:uid="{00000000-0005-0000-0000-0000942C0000}"/>
    <cellStyle name="Normal 3 2 2 2 2 4 5" xfId="7211" xr:uid="{00000000-0005-0000-0000-0000952C0000}"/>
    <cellStyle name="Normal 3 2 2 2 2 4 5 2" xfId="37546" xr:uid="{00000000-0005-0000-0000-0000962C0000}"/>
    <cellStyle name="Normal 3 2 2 2 2 4 5 3" xfId="22313" xr:uid="{00000000-0005-0000-0000-0000972C0000}"/>
    <cellStyle name="Normal 3 2 2 2 2 4 6" xfId="32534" xr:uid="{00000000-0005-0000-0000-0000982C0000}"/>
    <cellStyle name="Normal 3 2 2 2 2 4 7" xfId="17300" xr:uid="{00000000-0005-0000-0000-0000992C0000}"/>
    <cellStyle name="Normal 3 2 2 2 2 5" xfId="2993" xr:uid="{00000000-0005-0000-0000-00009A2C0000}"/>
    <cellStyle name="Normal 3 2 2 2 2 5 2" xfId="13067" xr:uid="{00000000-0005-0000-0000-00009B2C0000}"/>
    <cellStyle name="Normal 3 2 2 2 2 5 2 2" xfId="43398" xr:uid="{00000000-0005-0000-0000-00009C2C0000}"/>
    <cellStyle name="Normal 3 2 2 2 2 5 2 3" xfId="28165" xr:uid="{00000000-0005-0000-0000-00009D2C0000}"/>
    <cellStyle name="Normal 3 2 2 2 2 5 3" xfId="8047" xr:uid="{00000000-0005-0000-0000-00009E2C0000}"/>
    <cellStyle name="Normal 3 2 2 2 2 5 3 2" xfId="38381" xr:uid="{00000000-0005-0000-0000-00009F2C0000}"/>
    <cellStyle name="Normal 3 2 2 2 2 5 3 3" xfId="23148" xr:uid="{00000000-0005-0000-0000-0000A02C0000}"/>
    <cellStyle name="Normal 3 2 2 2 2 5 4" xfId="33368" xr:uid="{00000000-0005-0000-0000-0000A12C0000}"/>
    <cellStyle name="Normal 3 2 2 2 2 5 5" xfId="18135" xr:uid="{00000000-0005-0000-0000-0000A22C0000}"/>
    <cellStyle name="Normal 3 2 2 2 2 6" xfId="4686" xr:uid="{00000000-0005-0000-0000-0000A32C0000}"/>
    <cellStyle name="Normal 3 2 2 2 2 6 2" xfId="14738" xr:uid="{00000000-0005-0000-0000-0000A42C0000}"/>
    <cellStyle name="Normal 3 2 2 2 2 6 2 2" xfId="45069" xr:uid="{00000000-0005-0000-0000-0000A52C0000}"/>
    <cellStyle name="Normal 3 2 2 2 2 6 2 3" xfId="29836" xr:uid="{00000000-0005-0000-0000-0000A62C0000}"/>
    <cellStyle name="Normal 3 2 2 2 2 6 3" xfId="9718" xr:uid="{00000000-0005-0000-0000-0000A72C0000}"/>
    <cellStyle name="Normal 3 2 2 2 2 6 3 2" xfId="40052" xr:uid="{00000000-0005-0000-0000-0000A82C0000}"/>
    <cellStyle name="Normal 3 2 2 2 2 6 3 3" xfId="24819" xr:uid="{00000000-0005-0000-0000-0000A92C0000}"/>
    <cellStyle name="Normal 3 2 2 2 2 6 4" xfId="35039" xr:uid="{00000000-0005-0000-0000-0000AA2C0000}"/>
    <cellStyle name="Normal 3 2 2 2 2 6 5" xfId="19806" xr:uid="{00000000-0005-0000-0000-0000AB2C0000}"/>
    <cellStyle name="Normal 3 2 2 2 2 7" xfId="11396" xr:uid="{00000000-0005-0000-0000-0000AC2C0000}"/>
    <cellStyle name="Normal 3 2 2 2 2 7 2" xfId="41727" xr:uid="{00000000-0005-0000-0000-0000AD2C0000}"/>
    <cellStyle name="Normal 3 2 2 2 2 7 3" xfId="26494" xr:uid="{00000000-0005-0000-0000-0000AE2C0000}"/>
    <cellStyle name="Normal 3 2 2 2 2 8" xfId="6375" xr:uid="{00000000-0005-0000-0000-0000AF2C0000}"/>
    <cellStyle name="Normal 3 2 2 2 2 8 2" xfId="36710" xr:uid="{00000000-0005-0000-0000-0000B02C0000}"/>
    <cellStyle name="Normal 3 2 2 2 2 8 3" xfId="21477" xr:uid="{00000000-0005-0000-0000-0000B12C0000}"/>
    <cellStyle name="Normal 3 2 2 2 2 9" xfId="31698" xr:uid="{00000000-0005-0000-0000-0000B22C0000}"/>
    <cellStyle name="Normal 3 2 2 2 3" xfId="1402" xr:uid="{00000000-0005-0000-0000-0000B32C0000}"/>
    <cellStyle name="Normal 3 2 2 2 3 2" xfId="1823" xr:uid="{00000000-0005-0000-0000-0000B42C0000}"/>
    <cellStyle name="Normal 3 2 2 2 3 2 2" xfId="2662" xr:uid="{00000000-0005-0000-0000-0000B52C0000}"/>
    <cellStyle name="Normal 3 2 2 2 3 2 2 2" xfId="4352" xr:uid="{00000000-0005-0000-0000-0000B62C0000}"/>
    <cellStyle name="Normal 3 2 2 2 3 2 2 2 2" xfId="14425" xr:uid="{00000000-0005-0000-0000-0000B72C0000}"/>
    <cellStyle name="Normal 3 2 2 2 3 2 2 2 2 2" xfId="44756" xr:uid="{00000000-0005-0000-0000-0000B82C0000}"/>
    <cellStyle name="Normal 3 2 2 2 3 2 2 2 2 3" xfId="29523" xr:uid="{00000000-0005-0000-0000-0000B92C0000}"/>
    <cellStyle name="Normal 3 2 2 2 3 2 2 2 3" xfId="9405" xr:uid="{00000000-0005-0000-0000-0000BA2C0000}"/>
    <cellStyle name="Normal 3 2 2 2 3 2 2 2 3 2" xfId="39739" xr:uid="{00000000-0005-0000-0000-0000BB2C0000}"/>
    <cellStyle name="Normal 3 2 2 2 3 2 2 2 3 3" xfId="24506" xr:uid="{00000000-0005-0000-0000-0000BC2C0000}"/>
    <cellStyle name="Normal 3 2 2 2 3 2 2 2 4" xfId="34726" xr:uid="{00000000-0005-0000-0000-0000BD2C0000}"/>
    <cellStyle name="Normal 3 2 2 2 3 2 2 2 5" xfId="19493" xr:uid="{00000000-0005-0000-0000-0000BE2C0000}"/>
    <cellStyle name="Normal 3 2 2 2 3 2 2 3" xfId="6044" xr:uid="{00000000-0005-0000-0000-0000BF2C0000}"/>
    <cellStyle name="Normal 3 2 2 2 3 2 2 3 2" xfId="16096" xr:uid="{00000000-0005-0000-0000-0000C02C0000}"/>
    <cellStyle name="Normal 3 2 2 2 3 2 2 3 2 2" xfId="46427" xr:uid="{00000000-0005-0000-0000-0000C12C0000}"/>
    <cellStyle name="Normal 3 2 2 2 3 2 2 3 2 3" xfId="31194" xr:uid="{00000000-0005-0000-0000-0000C22C0000}"/>
    <cellStyle name="Normal 3 2 2 2 3 2 2 3 3" xfId="11076" xr:uid="{00000000-0005-0000-0000-0000C32C0000}"/>
    <cellStyle name="Normal 3 2 2 2 3 2 2 3 3 2" xfId="41410" xr:uid="{00000000-0005-0000-0000-0000C42C0000}"/>
    <cellStyle name="Normal 3 2 2 2 3 2 2 3 3 3" xfId="26177" xr:uid="{00000000-0005-0000-0000-0000C52C0000}"/>
    <cellStyle name="Normal 3 2 2 2 3 2 2 3 4" xfId="36397" xr:uid="{00000000-0005-0000-0000-0000C62C0000}"/>
    <cellStyle name="Normal 3 2 2 2 3 2 2 3 5" xfId="21164" xr:uid="{00000000-0005-0000-0000-0000C72C0000}"/>
    <cellStyle name="Normal 3 2 2 2 3 2 2 4" xfId="12754" xr:uid="{00000000-0005-0000-0000-0000C82C0000}"/>
    <cellStyle name="Normal 3 2 2 2 3 2 2 4 2" xfId="43085" xr:uid="{00000000-0005-0000-0000-0000C92C0000}"/>
    <cellStyle name="Normal 3 2 2 2 3 2 2 4 3" xfId="27852" xr:uid="{00000000-0005-0000-0000-0000CA2C0000}"/>
    <cellStyle name="Normal 3 2 2 2 3 2 2 5" xfId="7733" xr:uid="{00000000-0005-0000-0000-0000CB2C0000}"/>
    <cellStyle name="Normal 3 2 2 2 3 2 2 5 2" xfId="38068" xr:uid="{00000000-0005-0000-0000-0000CC2C0000}"/>
    <cellStyle name="Normal 3 2 2 2 3 2 2 5 3" xfId="22835" xr:uid="{00000000-0005-0000-0000-0000CD2C0000}"/>
    <cellStyle name="Normal 3 2 2 2 3 2 2 6" xfId="33056" xr:uid="{00000000-0005-0000-0000-0000CE2C0000}"/>
    <cellStyle name="Normal 3 2 2 2 3 2 2 7" xfId="17822" xr:uid="{00000000-0005-0000-0000-0000CF2C0000}"/>
    <cellStyle name="Normal 3 2 2 2 3 2 3" xfId="3515" xr:uid="{00000000-0005-0000-0000-0000D02C0000}"/>
    <cellStyle name="Normal 3 2 2 2 3 2 3 2" xfId="13589" xr:uid="{00000000-0005-0000-0000-0000D12C0000}"/>
    <cellStyle name="Normal 3 2 2 2 3 2 3 2 2" xfId="43920" xr:uid="{00000000-0005-0000-0000-0000D22C0000}"/>
    <cellStyle name="Normal 3 2 2 2 3 2 3 2 3" xfId="28687" xr:uid="{00000000-0005-0000-0000-0000D32C0000}"/>
    <cellStyle name="Normal 3 2 2 2 3 2 3 3" xfId="8569" xr:uid="{00000000-0005-0000-0000-0000D42C0000}"/>
    <cellStyle name="Normal 3 2 2 2 3 2 3 3 2" xfId="38903" xr:uid="{00000000-0005-0000-0000-0000D52C0000}"/>
    <cellStyle name="Normal 3 2 2 2 3 2 3 3 3" xfId="23670" xr:uid="{00000000-0005-0000-0000-0000D62C0000}"/>
    <cellStyle name="Normal 3 2 2 2 3 2 3 4" xfId="33890" xr:uid="{00000000-0005-0000-0000-0000D72C0000}"/>
    <cellStyle name="Normal 3 2 2 2 3 2 3 5" xfId="18657" xr:uid="{00000000-0005-0000-0000-0000D82C0000}"/>
    <cellStyle name="Normal 3 2 2 2 3 2 4" xfId="5208" xr:uid="{00000000-0005-0000-0000-0000D92C0000}"/>
    <cellStyle name="Normal 3 2 2 2 3 2 4 2" xfId="15260" xr:uid="{00000000-0005-0000-0000-0000DA2C0000}"/>
    <cellStyle name="Normal 3 2 2 2 3 2 4 2 2" xfId="45591" xr:uid="{00000000-0005-0000-0000-0000DB2C0000}"/>
    <cellStyle name="Normal 3 2 2 2 3 2 4 2 3" xfId="30358" xr:uid="{00000000-0005-0000-0000-0000DC2C0000}"/>
    <cellStyle name="Normal 3 2 2 2 3 2 4 3" xfId="10240" xr:uid="{00000000-0005-0000-0000-0000DD2C0000}"/>
    <cellStyle name="Normal 3 2 2 2 3 2 4 3 2" xfId="40574" xr:uid="{00000000-0005-0000-0000-0000DE2C0000}"/>
    <cellStyle name="Normal 3 2 2 2 3 2 4 3 3" xfId="25341" xr:uid="{00000000-0005-0000-0000-0000DF2C0000}"/>
    <cellStyle name="Normal 3 2 2 2 3 2 4 4" xfId="35561" xr:uid="{00000000-0005-0000-0000-0000E02C0000}"/>
    <cellStyle name="Normal 3 2 2 2 3 2 4 5" xfId="20328" xr:uid="{00000000-0005-0000-0000-0000E12C0000}"/>
    <cellStyle name="Normal 3 2 2 2 3 2 5" xfId="11918" xr:uid="{00000000-0005-0000-0000-0000E22C0000}"/>
    <cellStyle name="Normal 3 2 2 2 3 2 5 2" xfId="42249" xr:uid="{00000000-0005-0000-0000-0000E32C0000}"/>
    <cellStyle name="Normal 3 2 2 2 3 2 5 3" xfId="27016" xr:uid="{00000000-0005-0000-0000-0000E42C0000}"/>
    <cellStyle name="Normal 3 2 2 2 3 2 6" xfId="6897" xr:uid="{00000000-0005-0000-0000-0000E52C0000}"/>
    <cellStyle name="Normal 3 2 2 2 3 2 6 2" xfId="37232" xr:uid="{00000000-0005-0000-0000-0000E62C0000}"/>
    <cellStyle name="Normal 3 2 2 2 3 2 6 3" xfId="21999" xr:uid="{00000000-0005-0000-0000-0000E72C0000}"/>
    <cellStyle name="Normal 3 2 2 2 3 2 7" xfId="32220" xr:uid="{00000000-0005-0000-0000-0000E82C0000}"/>
    <cellStyle name="Normal 3 2 2 2 3 2 8" xfId="16986" xr:uid="{00000000-0005-0000-0000-0000E92C0000}"/>
    <cellStyle name="Normal 3 2 2 2 3 3" xfId="2244" xr:uid="{00000000-0005-0000-0000-0000EA2C0000}"/>
    <cellStyle name="Normal 3 2 2 2 3 3 2" xfId="3934" xr:uid="{00000000-0005-0000-0000-0000EB2C0000}"/>
    <cellStyle name="Normal 3 2 2 2 3 3 2 2" xfId="14007" xr:uid="{00000000-0005-0000-0000-0000EC2C0000}"/>
    <cellStyle name="Normal 3 2 2 2 3 3 2 2 2" xfId="44338" xr:uid="{00000000-0005-0000-0000-0000ED2C0000}"/>
    <cellStyle name="Normal 3 2 2 2 3 3 2 2 3" xfId="29105" xr:uid="{00000000-0005-0000-0000-0000EE2C0000}"/>
    <cellStyle name="Normal 3 2 2 2 3 3 2 3" xfId="8987" xr:uid="{00000000-0005-0000-0000-0000EF2C0000}"/>
    <cellStyle name="Normal 3 2 2 2 3 3 2 3 2" xfId="39321" xr:uid="{00000000-0005-0000-0000-0000F02C0000}"/>
    <cellStyle name="Normal 3 2 2 2 3 3 2 3 3" xfId="24088" xr:uid="{00000000-0005-0000-0000-0000F12C0000}"/>
    <cellStyle name="Normal 3 2 2 2 3 3 2 4" xfId="34308" xr:uid="{00000000-0005-0000-0000-0000F22C0000}"/>
    <cellStyle name="Normal 3 2 2 2 3 3 2 5" xfId="19075" xr:uid="{00000000-0005-0000-0000-0000F32C0000}"/>
    <cellStyle name="Normal 3 2 2 2 3 3 3" xfId="5626" xr:uid="{00000000-0005-0000-0000-0000F42C0000}"/>
    <cellStyle name="Normal 3 2 2 2 3 3 3 2" xfId="15678" xr:uid="{00000000-0005-0000-0000-0000F52C0000}"/>
    <cellStyle name="Normal 3 2 2 2 3 3 3 2 2" xfId="46009" xr:uid="{00000000-0005-0000-0000-0000F62C0000}"/>
    <cellStyle name="Normal 3 2 2 2 3 3 3 2 3" xfId="30776" xr:uid="{00000000-0005-0000-0000-0000F72C0000}"/>
    <cellStyle name="Normal 3 2 2 2 3 3 3 3" xfId="10658" xr:uid="{00000000-0005-0000-0000-0000F82C0000}"/>
    <cellStyle name="Normal 3 2 2 2 3 3 3 3 2" xfId="40992" xr:uid="{00000000-0005-0000-0000-0000F92C0000}"/>
    <cellStyle name="Normal 3 2 2 2 3 3 3 3 3" xfId="25759" xr:uid="{00000000-0005-0000-0000-0000FA2C0000}"/>
    <cellStyle name="Normal 3 2 2 2 3 3 3 4" xfId="35979" xr:uid="{00000000-0005-0000-0000-0000FB2C0000}"/>
    <cellStyle name="Normal 3 2 2 2 3 3 3 5" xfId="20746" xr:uid="{00000000-0005-0000-0000-0000FC2C0000}"/>
    <cellStyle name="Normal 3 2 2 2 3 3 4" xfId="12336" xr:uid="{00000000-0005-0000-0000-0000FD2C0000}"/>
    <cellStyle name="Normal 3 2 2 2 3 3 4 2" xfId="42667" xr:uid="{00000000-0005-0000-0000-0000FE2C0000}"/>
    <cellStyle name="Normal 3 2 2 2 3 3 4 3" xfId="27434" xr:uid="{00000000-0005-0000-0000-0000FF2C0000}"/>
    <cellStyle name="Normal 3 2 2 2 3 3 5" xfId="7315" xr:uid="{00000000-0005-0000-0000-0000002D0000}"/>
    <cellStyle name="Normal 3 2 2 2 3 3 5 2" xfId="37650" xr:uid="{00000000-0005-0000-0000-0000012D0000}"/>
    <cellStyle name="Normal 3 2 2 2 3 3 5 3" xfId="22417" xr:uid="{00000000-0005-0000-0000-0000022D0000}"/>
    <cellStyle name="Normal 3 2 2 2 3 3 6" xfId="32638" xr:uid="{00000000-0005-0000-0000-0000032D0000}"/>
    <cellStyle name="Normal 3 2 2 2 3 3 7" xfId="17404" xr:uid="{00000000-0005-0000-0000-0000042D0000}"/>
    <cellStyle name="Normal 3 2 2 2 3 4" xfId="3097" xr:uid="{00000000-0005-0000-0000-0000052D0000}"/>
    <cellStyle name="Normal 3 2 2 2 3 4 2" xfId="13171" xr:uid="{00000000-0005-0000-0000-0000062D0000}"/>
    <cellStyle name="Normal 3 2 2 2 3 4 2 2" xfId="43502" xr:uid="{00000000-0005-0000-0000-0000072D0000}"/>
    <cellStyle name="Normal 3 2 2 2 3 4 2 3" xfId="28269" xr:uid="{00000000-0005-0000-0000-0000082D0000}"/>
    <cellStyle name="Normal 3 2 2 2 3 4 3" xfId="8151" xr:uid="{00000000-0005-0000-0000-0000092D0000}"/>
    <cellStyle name="Normal 3 2 2 2 3 4 3 2" xfId="38485" xr:uid="{00000000-0005-0000-0000-00000A2D0000}"/>
    <cellStyle name="Normal 3 2 2 2 3 4 3 3" xfId="23252" xr:uid="{00000000-0005-0000-0000-00000B2D0000}"/>
    <cellStyle name="Normal 3 2 2 2 3 4 4" xfId="33472" xr:uid="{00000000-0005-0000-0000-00000C2D0000}"/>
    <cellStyle name="Normal 3 2 2 2 3 4 5" xfId="18239" xr:uid="{00000000-0005-0000-0000-00000D2D0000}"/>
    <cellStyle name="Normal 3 2 2 2 3 5" xfId="4790" xr:uid="{00000000-0005-0000-0000-00000E2D0000}"/>
    <cellStyle name="Normal 3 2 2 2 3 5 2" xfId="14842" xr:uid="{00000000-0005-0000-0000-00000F2D0000}"/>
    <cellStyle name="Normal 3 2 2 2 3 5 2 2" xfId="45173" xr:uid="{00000000-0005-0000-0000-0000102D0000}"/>
    <cellStyle name="Normal 3 2 2 2 3 5 2 3" xfId="29940" xr:uid="{00000000-0005-0000-0000-0000112D0000}"/>
    <cellStyle name="Normal 3 2 2 2 3 5 3" xfId="9822" xr:uid="{00000000-0005-0000-0000-0000122D0000}"/>
    <cellStyle name="Normal 3 2 2 2 3 5 3 2" xfId="40156" xr:uid="{00000000-0005-0000-0000-0000132D0000}"/>
    <cellStyle name="Normal 3 2 2 2 3 5 3 3" xfId="24923" xr:uid="{00000000-0005-0000-0000-0000142D0000}"/>
    <cellStyle name="Normal 3 2 2 2 3 5 4" xfId="35143" xr:uid="{00000000-0005-0000-0000-0000152D0000}"/>
    <cellStyle name="Normal 3 2 2 2 3 5 5" xfId="19910" xr:uid="{00000000-0005-0000-0000-0000162D0000}"/>
    <cellStyle name="Normal 3 2 2 2 3 6" xfId="11500" xr:uid="{00000000-0005-0000-0000-0000172D0000}"/>
    <cellStyle name="Normal 3 2 2 2 3 6 2" xfId="41831" xr:uid="{00000000-0005-0000-0000-0000182D0000}"/>
    <cellStyle name="Normal 3 2 2 2 3 6 3" xfId="26598" xr:uid="{00000000-0005-0000-0000-0000192D0000}"/>
    <cellStyle name="Normal 3 2 2 2 3 7" xfId="6479" xr:uid="{00000000-0005-0000-0000-00001A2D0000}"/>
    <cellStyle name="Normal 3 2 2 2 3 7 2" xfId="36814" xr:uid="{00000000-0005-0000-0000-00001B2D0000}"/>
    <cellStyle name="Normal 3 2 2 2 3 7 3" xfId="21581" xr:uid="{00000000-0005-0000-0000-00001C2D0000}"/>
    <cellStyle name="Normal 3 2 2 2 3 8" xfId="31802" xr:uid="{00000000-0005-0000-0000-00001D2D0000}"/>
    <cellStyle name="Normal 3 2 2 2 3 9" xfId="16568" xr:uid="{00000000-0005-0000-0000-00001E2D0000}"/>
    <cellStyle name="Normal 3 2 2 2 4" xfId="1615" xr:uid="{00000000-0005-0000-0000-00001F2D0000}"/>
    <cellStyle name="Normal 3 2 2 2 4 2" xfId="2454" xr:uid="{00000000-0005-0000-0000-0000202D0000}"/>
    <cellStyle name="Normal 3 2 2 2 4 2 2" xfId="4144" xr:uid="{00000000-0005-0000-0000-0000212D0000}"/>
    <cellStyle name="Normal 3 2 2 2 4 2 2 2" xfId="14217" xr:uid="{00000000-0005-0000-0000-0000222D0000}"/>
    <cellStyle name="Normal 3 2 2 2 4 2 2 2 2" xfId="44548" xr:uid="{00000000-0005-0000-0000-0000232D0000}"/>
    <cellStyle name="Normal 3 2 2 2 4 2 2 2 3" xfId="29315" xr:uid="{00000000-0005-0000-0000-0000242D0000}"/>
    <cellStyle name="Normal 3 2 2 2 4 2 2 3" xfId="9197" xr:uid="{00000000-0005-0000-0000-0000252D0000}"/>
    <cellStyle name="Normal 3 2 2 2 4 2 2 3 2" xfId="39531" xr:uid="{00000000-0005-0000-0000-0000262D0000}"/>
    <cellStyle name="Normal 3 2 2 2 4 2 2 3 3" xfId="24298" xr:uid="{00000000-0005-0000-0000-0000272D0000}"/>
    <cellStyle name="Normal 3 2 2 2 4 2 2 4" xfId="34518" xr:uid="{00000000-0005-0000-0000-0000282D0000}"/>
    <cellStyle name="Normal 3 2 2 2 4 2 2 5" xfId="19285" xr:uid="{00000000-0005-0000-0000-0000292D0000}"/>
    <cellStyle name="Normal 3 2 2 2 4 2 3" xfId="5836" xr:uid="{00000000-0005-0000-0000-00002A2D0000}"/>
    <cellStyle name="Normal 3 2 2 2 4 2 3 2" xfId="15888" xr:uid="{00000000-0005-0000-0000-00002B2D0000}"/>
    <cellStyle name="Normal 3 2 2 2 4 2 3 2 2" xfId="46219" xr:uid="{00000000-0005-0000-0000-00002C2D0000}"/>
    <cellStyle name="Normal 3 2 2 2 4 2 3 2 3" xfId="30986" xr:uid="{00000000-0005-0000-0000-00002D2D0000}"/>
    <cellStyle name="Normal 3 2 2 2 4 2 3 3" xfId="10868" xr:uid="{00000000-0005-0000-0000-00002E2D0000}"/>
    <cellStyle name="Normal 3 2 2 2 4 2 3 3 2" xfId="41202" xr:uid="{00000000-0005-0000-0000-00002F2D0000}"/>
    <cellStyle name="Normal 3 2 2 2 4 2 3 3 3" xfId="25969" xr:uid="{00000000-0005-0000-0000-0000302D0000}"/>
    <cellStyle name="Normal 3 2 2 2 4 2 3 4" xfId="36189" xr:uid="{00000000-0005-0000-0000-0000312D0000}"/>
    <cellStyle name="Normal 3 2 2 2 4 2 3 5" xfId="20956" xr:uid="{00000000-0005-0000-0000-0000322D0000}"/>
    <cellStyle name="Normal 3 2 2 2 4 2 4" xfId="12546" xr:uid="{00000000-0005-0000-0000-0000332D0000}"/>
    <cellStyle name="Normal 3 2 2 2 4 2 4 2" xfId="42877" xr:uid="{00000000-0005-0000-0000-0000342D0000}"/>
    <cellStyle name="Normal 3 2 2 2 4 2 4 3" xfId="27644" xr:uid="{00000000-0005-0000-0000-0000352D0000}"/>
    <cellStyle name="Normal 3 2 2 2 4 2 5" xfId="7525" xr:uid="{00000000-0005-0000-0000-0000362D0000}"/>
    <cellStyle name="Normal 3 2 2 2 4 2 5 2" xfId="37860" xr:uid="{00000000-0005-0000-0000-0000372D0000}"/>
    <cellStyle name="Normal 3 2 2 2 4 2 5 3" xfId="22627" xr:uid="{00000000-0005-0000-0000-0000382D0000}"/>
    <cellStyle name="Normal 3 2 2 2 4 2 6" xfId="32848" xr:uid="{00000000-0005-0000-0000-0000392D0000}"/>
    <cellStyle name="Normal 3 2 2 2 4 2 7" xfId="17614" xr:uid="{00000000-0005-0000-0000-00003A2D0000}"/>
    <cellStyle name="Normal 3 2 2 2 4 3" xfId="3307" xr:uid="{00000000-0005-0000-0000-00003B2D0000}"/>
    <cellStyle name="Normal 3 2 2 2 4 3 2" xfId="13381" xr:uid="{00000000-0005-0000-0000-00003C2D0000}"/>
    <cellStyle name="Normal 3 2 2 2 4 3 2 2" xfId="43712" xr:uid="{00000000-0005-0000-0000-00003D2D0000}"/>
    <cellStyle name="Normal 3 2 2 2 4 3 2 3" xfId="28479" xr:uid="{00000000-0005-0000-0000-00003E2D0000}"/>
    <cellStyle name="Normal 3 2 2 2 4 3 3" xfId="8361" xr:uid="{00000000-0005-0000-0000-00003F2D0000}"/>
    <cellStyle name="Normal 3 2 2 2 4 3 3 2" xfId="38695" xr:uid="{00000000-0005-0000-0000-0000402D0000}"/>
    <cellStyle name="Normal 3 2 2 2 4 3 3 3" xfId="23462" xr:uid="{00000000-0005-0000-0000-0000412D0000}"/>
    <cellStyle name="Normal 3 2 2 2 4 3 4" xfId="33682" xr:uid="{00000000-0005-0000-0000-0000422D0000}"/>
    <cellStyle name="Normal 3 2 2 2 4 3 5" xfId="18449" xr:uid="{00000000-0005-0000-0000-0000432D0000}"/>
    <cellStyle name="Normal 3 2 2 2 4 4" xfId="5000" xr:uid="{00000000-0005-0000-0000-0000442D0000}"/>
    <cellStyle name="Normal 3 2 2 2 4 4 2" xfId="15052" xr:uid="{00000000-0005-0000-0000-0000452D0000}"/>
    <cellStyle name="Normal 3 2 2 2 4 4 2 2" xfId="45383" xr:uid="{00000000-0005-0000-0000-0000462D0000}"/>
    <cellStyle name="Normal 3 2 2 2 4 4 2 3" xfId="30150" xr:uid="{00000000-0005-0000-0000-0000472D0000}"/>
    <cellStyle name="Normal 3 2 2 2 4 4 3" xfId="10032" xr:uid="{00000000-0005-0000-0000-0000482D0000}"/>
    <cellStyle name="Normal 3 2 2 2 4 4 3 2" xfId="40366" xr:uid="{00000000-0005-0000-0000-0000492D0000}"/>
    <cellStyle name="Normal 3 2 2 2 4 4 3 3" xfId="25133" xr:uid="{00000000-0005-0000-0000-00004A2D0000}"/>
    <cellStyle name="Normal 3 2 2 2 4 4 4" xfId="35353" xr:uid="{00000000-0005-0000-0000-00004B2D0000}"/>
    <cellStyle name="Normal 3 2 2 2 4 4 5" xfId="20120" xr:uid="{00000000-0005-0000-0000-00004C2D0000}"/>
    <cellStyle name="Normal 3 2 2 2 4 5" xfId="11710" xr:uid="{00000000-0005-0000-0000-00004D2D0000}"/>
    <cellStyle name="Normal 3 2 2 2 4 5 2" xfId="42041" xr:uid="{00000000-0005-0000-0000-00004E2D0000}"/>
    <cellStyle name="Normal 3 2 2 2 4 5 3" xfId="26808" xr:uid="{00000000-0005-0000-0000-00004F2D0000}"/>
    <cellStyle name="Normal 3 2 2 2 4 6" xfId="6689" xr:uid="{00000000-0005-0000-0000-0000502D0000}"/>
    <cellStyle name="Normal 3 2 2 2 4 6 2" xfId="37024" xr:uid="{00000000-0005-0000-0000-0000512D0000}"/>
    <cellStyle name="Normal 3 2 2 2 4 6 3" xfId="21791" xr:uid="{00000000-0005-0000-0000-0000522D0000}"/>
    <cellStyle name="Normal 3 2 2 2 4 7" xfId="32012" xr:uid="{00000000-0005-0000-0000-0000532D0000}"/>
    <cellStyle name="Normal 3 2 2 2 4 8" xfId="16778" xr:uid="{00000000-0005-0000-0000-0000542D0000}"/>
    <cellStyle name="Normal 3 2 2 2 5" xfId="2036" xr:uid="{00000000-0005-0000-0000-0000552D0000}"/>
    <cellStyle name="Normal 3 2 2 2 5 2" xfId="3726" xr:uid="{00000000-0005-0000-0000-0000562D0000}"/>
    <cellStyle name="Normal 3 2 2 2 5 2 2" xfId="13799" xr:uid="{00000000-0005-0000-0000-0000572D0000}"/>
    <cellStyle name="Normal 3 2 2 2 5 2 2 2" xfId="44130" xr:uid="{00000000-0005-0000-0000-0000582D0000}"/>
    <cellStyle name="Normal 3 2 2 2 5 2 2 3" xfId="28897" xr:uid="{00000000-0005-0000-0000-0000592D0000}"/>
    <cellStyle name="Normal 3 2 2 2 5 2 3" xfId="8779" xr:uid="{00000000-0005-0000-0000-00005A2D0000}"/>
    <cellStyle name="Normal 3 2 2 2 5 2 3 2" xfId="39113" xr:uid="{00000000-0005-0000-0000-00005B2D0000}"/>
    <cellStyle name="Normal 3 2 2 2 5 2 3 3" xfId="23880" xr:uid="{00000000-0005-0000-0000-00005C2D0000}"/>
    <cellStyle name="Normal 3 2 2 2 5 2 4" xfId="34100" xr:uid="{00000000-0005-0000-0000-00005D2D0000}"/>
    <cellStyle name="Normal 3 2 2 2 5 2 5" xfId="18867" xr:uid="{00000000-0005-0000-0000-00005E2D0000}"/>
    <cellStyle name="Normal 3 2 2 2 5 3" xfId="5418" xr:uid="{00000000-0005-0000-0000-00005F2D0000}"/>
    <cellStyle name="Normal 3 2 2 2 5 3 2" xfId="15470" xr:uid="{00000000-0005-0000-0000-0000602D0000}"/>
    <cellStyle name="Normal 3 2 2 2 5 3 2 2" xfId="45801" xr:uid="{00000000-0005-0000-0000-0000612D0000}"/>
    <cellStyle name="Normal 3 2 2 2 5 3 2 3" xfId="30568" xr:uid="{00000000-0005-0000-0000-0000622D0000}"/>
    <cellStyle name="Normal 3 2 2 2 5 3 3" xfId="10450" xr:uid="{00000000-0005-0000-0000-0000632D0000}"/>
    <cellStyle name="Normal 3 2 2 2 5 3 3 2" xfId="40784" xr:uid="{00000000-0005-0000-0000-0000642D0000}"/>
    <cellStyle name="Normal 3 2 2 2 5 3 3 3" xfId="25551" xr:uid="{00000000-0005-0000-0000-0000652D0000}"/>
    <cellStyle name="Normal 3 2 2 2 5 3 4" xfId="35771" xr:uid="{00000000-0005-0000-0000-0000662D0000}"/>
    <cellStyle name="Normal 3 2 2 2 5 3 5" xfId="20538" xr:uid="{00000000-0005-0000-0000-0000672D0000}"/>
    <cellStyle name="Normal 3 2 2 2 5 4" xfId="12128" xr:uid="{00000000-0005-0000-0000-0000682D0000}"/>
    <cellStyle name="Normal 3 2 2 2 5 4 2" xfId="42459" xr:uid="{00000000-0005-0000-0000-0000692D0000}"/>
    <cellStyle name="Normal 3 2 2 2 5 4 3" xfId="27226" xr:uid="{00000000-0005-0000-0000-00006A2D0000}"/>
    <cellStyle name="Normal 3 2 2 2 5 5" xfId="7107" xr:uid="{00000000-0005-0000-0000-00006B2D0000}"/>
    <cellStyle name="Normal 3 2 2 2 5 5 2" xfId="37442" xr:uid="{00000000-0005-0000-0000-00006C2D0000}"/>
    <cellStyle name="Normal 3 2 2 2 5 5 3" xfId="22209" xr:uid="{00000000-0005-0000-0000-00006D2D0000}"/>
    <cellStyle name="Normal 3 2 2 2 5 6" xfId="32430" xr:uid="{00000000-0005-0000-0000-00006E2D0000}"/>
    <cellStyle name="Normal 3 2 2 2 5 7" xfId="17196" xr:uid="{00000000-0005-0000-0000-00006F2D0000}"/>
    <cellStyle name="Normal 3 2 2 2 6" xfId="2889" xr:uid="{00000000-0005-0000-0000-0000702D0000}"/>
    <cellStyle name="Normal 3 2 2 2 6 2" xfId="12963" xr:uid="{00000000-0005-0000-0000-0000712D0000}"/>
    <cellStyle name="Normal 3 2 2 2 6 2 2" xfId="43294" xr:uid="{00000000-0005-0000-0000-0000722D0000}"/>
    <cellStyle name="Normal 3 2 2 2 6 2 3" xfId="28061" xr:uid="{00000000-0005-0000-0000-0000732D0000}"/>
    <cellStyle name="Normal 3 2 2 2 6 3" xfId="7943" xr:uid="{00000000-0005-0000-0000-0000742D0000}"/>
    <cellStyle name="Normal 3 2 2 2 6 3 2" xfId="38277" xr:uid="{00000000-0005-0000-0000-0000752D0000}"/>
    <cellStyle name="Normal 3 2 2 2 6 3 3" xfId="23044" xr:uid="{00000000-0005-0000-0000-0000762D0000}"/>
    <cellStyle name="Normal 3 2 2 2 6 4" xfId="33264" xr:uid="{00000000-0005-0000-0000-0000772D0000}"/>
    <cellStyle name="Normal 3 2 2 2 6 5" xfId="18031" xr:uid="{00000000-0005-0000-0000-0000782D0000}"/>
    <cellStyle name="Normal 3 2 2 2 7" xfId="4582" xr:uid="{00000000-0005-0000-0000-0000792D0000}"/>
    <cellStyle name="Normal 3 2 2 2 7 2" xfId="14634" xr:uid="{00000000-0005-0000-0000-00007A2D0000}"/>
    <cellStyle name="Normal 3 2 2 2 7 2 2" xfId="44965" xr:uid="{00000000-0005-0000-0000-00007B2D0000}"/>
    <cellStyle name="Normal 3 2 2 2 7 2 3" xfId="29732" xr:uid="{00000000-0005-0000-0000-00007C2D0000}"/>
    <cellStyle name="Normal 3 2 2 2 7 3" xfId="9614" xr:uid="{00000000-0005-0000-0000-00007D2D0000}"/>
    <cellStyle name="Normal 3 2 2 2 7 3 2" xfId="39948" xr:uid="{00000000-0005-0000-0000-00007E2D0000}"/>
    <cellStyle name="Normal 3 2 2 2 7 3 3" xfId="24715" xr:uid="{00000000-0005-0000-0000-00007F2D0000}"/>
    <cellStyle name="Normal 3 2 2 2 7 4" xfId="34935" xr:uid="{00000000-0005-0000-0000-0000802D0000}"/>
    <cellStyle name="Normal 3 2 2 2 7 5" xfId="19702" xr:uid="{00000000-0005-0000-0000-0000812D0000}"/>
    <cellStyle name="Normal 3 2 2 2 8" xfId="11292" xr:uid="{00000000-0005-0000-0000-0000822D0000}"/>
    <cellStyle name="Normal 3 2 2 2 8 2" xfId="41623" xr:uid="{00000000-0005-0000-0000-0000832D0000}"/>
    <cellStyle name="Normal 3 2 2 2 8 3" xfId="26390" xr:uid="{00000000-0005-0000-0000-0000842D0000}"/>
    <cellStyle name="Normal 3 2 2 2 9" xfId="6271" xr:uid="{00000000-0005-0000-0000-0000852D0000}"/>
    <cellStyle name="Normal 3 2 2 2 9 2" xfId="36606" xr:uid="{00000000-0005-0000-0000-0000862D0000}"/>
    <cellStyle name="Normal 3 2 2 2 9 3" xfId="21373" xr:uid="{00000000-0005-0000-0000-0000872D0000}"/>
    <cellStyle name="Normal 3 2 2 3" xfId="1235" xr:uid="{00000000-0005-0000-0000-0000882D0000}"/>
    <cellStyle name="Normal 3 2 2 3 10" xfId="16412" xr:uid="{00000000-0005-0000-0000-0000892D0000}"/>
    <cellStyle name="Normal 3 2 2 3 2" xfId="1454" xr:uid="{00000000-0005-0000-0000-00008A2D0000}"/>
    <cellStyle name="Normal 3 2 2 3 2 2" xfId="1875" xr:uid="{00000000-0005-0000-0000-00008B2D0000}"/>
    <cellStyle name="Normal 3 2 2 3 2 2 2" xfId="2714" xr:uid="{00000000-0005-0000-0000-00008C2D0000}"/>
    <cellStyle name="Normal 3 2 2 3 2 2 2 2" xfId="4404" xr:uid="{00000000-0005-0000-0000-00008D2D0000}"/>
    <cellStyle name="Normal 3 2 2 3 2 2 2 2 2" xfId="14477" xr:uid="{00000000-0005-0000-0000-00008E2D0000}"/>
    <cellStyle name="Normal 3 2 2 3 2 2 2 2 2 2" xfId="44808" xr:uid="{00000000-0005-0000-0000-00008F2D0000}"/>
    <cellStyle name="Normal 3 2 2 3 2 2 2 2 2 3" xfId="29575" xr:uid="{00000000-0005-0000-0000-0000902D0000}"/>
    <cellStyle name="Normal 3 2 2 3 2 2 2 2 3" xfId="9457" xr:uid="{00000000-0005-0000-0000-0000912D0000}"/>
    <cellStyle name="Normal 3 2 2 3 2 2 2 2 3 2" xfId="39791" xr:uid="{00000000-0005-0000-0000-0000922D0000}"/>
    <cellStyle name="Normal 3 2 2 3 2 2 2 2 3 3" xfId="24558" xr:uid="{00000000-0005-0000-0000-0000932D0000}"/>
    <cellStyle name="Normal 3 2 2 3 2 2 2 2 4" xfId="34778" xr:uid="{00000000-0005-0000-0000-0000942D0000}"/>
    <cellStyle name="Normal 3 2 2 3 2 2 2 2 5" xfId="19545" xr:uid="{00000000-0005-0000-0000-0000952D0000}"/>
    <cellStyle name="Normal 3 2 2 3 2 2 2 3" xfId="6096" xr:uid="{00000000-0005-0000-0000-0000962D0000}"/>
    <cellStyle name="Normal 3 2 2 3 2 2 2 3 2" xfId="16148" xr:uid="{00000000-0005-0000-0000-0000972D0000}"/>
    <cellStyle name="Normal 3 2 2 3 2 2 2 3 2 2" xfId="46479" xr:uid="{00000000-0005-0000-0000-0000982D0000}"/>
    <cellStyle name="Normal 3 2 2 3 2 2 2 3 2 3" xfId="31246" xr:uid="{00000000-0005-0000-0000-0000992D0000}"/>
    <cellStyle name="Normal 3 2 2 3 2 2 2 3 3" xfId="11128" xr:uid="{00000000-0005-0000-0000-00009A2D0000}"/>
    <cellStyle name="Normal 3 2 2 3 2 2 2 3 3 2" xfId="41462" xr:uid="{00000000-0005-0000-0000-00009B2D0000}"/>
    <cellStyle name="Normal 3 2 2 3 2 2 2 3 3 3" xfId="26229" xr:uid="{00000000-0005-0000-0000-00009C2D0000}"/>
    <cellStyle name="Normal 3 2 2 3 2 2 2 3 4" xfId="36449" xr:uid="{00000000-0005-0000-0000-00009D2D0000}"/>
    <cellStyle name="Normal 3 2 2 3 2 2 2 3 5" xfId="21216" xr:uid="{00000000-0005-0000-0000-00009E2D0000}"/>
    <cellStyle name="Normal 3 2 2 3 2 2 2 4" xfId="12806" xr:uid="{00000000-0005-0000-0000-00009F2D0000}"/>
    <cellStyle name="Normal 3 2 2 3 2 2 2 4 2" xfId="43137" xr:uid="{00000000-0005-0000-0000-0000A02D0000}"/>
    <cellStyle name="Normal 3 2 2 3 2 2 2 4 3" xfId="27904" xr:uid="{00000000-0005-0000-0000-0000A12D0000}"/>
    <cellStyle name="Normal 3 2 2 3 2 2 2 5" xfId="7785" xr:uid="{00000000-0005-0000-0000-0000A22D0000}"/>
    <cellStyle name="Normal 3 2 2 3 2 2 2 5 2" xfId="38120" xr:uid="{00000000-0005-0000-0000-0000A32D0000}"/>
    <cellStyle name="Normal 3 2 2 3 2 2 2 5 3" xfId="22887" xr:uid="{00000000-0005-0000-0000-0000A42D0000}"/>
    <cellStyle name="Normal 3 2 2 3 2 2 2 6" xfId="33108" xr:uid="{00000000-0005-0000-0000-0000A52D0000}"/>
    <cellStyle name="Normal 3 2 2 3 2 2 2 7" xfId="17874" xr:uid="{00000000-0005-0000-0000-0000A62D0000}"/>
    <cellStyle name="Normal 3 2 2 3 2 2 3" xfId="3567" xr:uid="{00000000-0005-0000-0000-0000A72D0000}"/>
    <cellStyle name="Normal 3 2 2 3 2 2 3 2" xfId="13641" xr:uid="{00000000-0005-0000-0000-0000A82D0000}"/>
    <cellStyle name="Normal 3 2 2 3 2 2 3 2 2" xfId="43972" xr:uid="{00000000-0005-0000-0000-0000A92D0000}"/>
    <cellStyle name="Normal 3 2 2 3 2 2 3 2 3" xfId="28739" xr:uid="{00000000-0005-0000-0000-0000AA2D0000}"/>
    <cellStyle name="Normal 3 2 2 3 2 2 3 3" xfId="8621" xr:uid="{00000000-0005-0000-0000-0000AB2D0000}"/>
    <cellStyle name="Normal 3 2 2 3 2 2 3 3 2" xfId="38955" xr:uid="{00000000-0005-0000-0000-0000AC2D0000}"/>
    <cellStyle name="Normal 3 2 2 3 2 2 3 3 3" xfId="23722" xr:uid="{00000000-0005-0000-0000-0000AD2D0000}"/>
    <cellStyle name="Normal 3 2 2 3 2 2 3 4" xfId="33942" xr:uid="{00000000-0005-0000-0000-0000AE2D0000}"/>
    <cellStyle name="Normal 3 2 2 3 2 2 3 5" xfId="18709" xr:uid="{00000000-0005-0000-0000-0000AF2D0000}"/>
    <cellStyle name="Normal 3 2 2 3 2 2 4" xfId="5260" xr:uid="{00000000-0005-0000-0000-0000B02D0000}"/>
    <cellStyle name="Normal 3 2 2 3 2 2 4 2" xfId="15312" xr:uid="{00000000-0005-0000-0000-0000B12D0000}"/>
    <cellStyle name="Normal 3 2 2 3 2 2 4 2 2" xfId="45643" xr:uid="{00000000-0005-0000-0000-0000B22D0000}"/>
    <cellStyle name="Normal 3 2 2 3 2 2 4 2 3" xfId="30410" xr:uid="{00000000-0005-0000-0000-0000B32D0000}"/>
    <cellStyle name="Normal 3 2 2 3 2 2 4 3" xfId="10292" xr:uid="{00000000-0005-0000-0000-0000B42D0000}"/>
    <cellStyle name="Normal 3 2 2 3 2 2 4 3 2" xfId="40626" xr:uid="{00000000-0005-0000-0000-0000B52D0000}"/>
    <cellStyle name="Normal 3 2 2 3 2 2 4 3 3" xfId="25393" xr:uid="{00000000-0005-0000-0000-0000B62D0000}"/>
    <cellStyle name="Normal 3 2 2 3 2 2 4 4" xfId="35613" xr:uid="{00000000-0005-0000-0000-0000B72D0000}"/>
    <cellStyle name="Normal 3 2 2 3 2 2 4 5" xfId="20380" xr:uid="{00000000-0005-0000-0000-0000B82D0000}"/>
    <cellStyle name="Normal 3 2 2 3 2 2 5" xfId="11970" xr:uid="{00000000-0005-0000-0000-0000B92D0000}"/>
    <cellStyle name="Normal 3 2 2 3 2 2 5 2" xfId="42301" xr:uid="{00000000-0005-0000-0000-0000BA2D0000}"/>
    <cellStyle name="Normal 3 2 2 3 2 2 5 3" xfId="27068" xr:uid="{00000000-0005-0000-0000-0000BB2D0000}"/>
    <cellStyle name="Normal 3 2 2 3 2 2 6" xfId="6949" xr:uid="{00000000-0005-0000-0000-0000BC2D0000}"/>
    <cellStyle name="Normal 3 2 2 3 2 2 6 2" xfId="37284" xr:uid="{00000000-0005-0000-0000-0000BD2D0000}"/>
    <cellStyle name="Normal 3 2 2 3 2 2 6 3" xfId="22051" xr:uid="{00000000-0005-0000-0000-0000BE2D0000}"/>
    <cellStyle name="Normal 3 2 2 3 2 2 7" xfId="32272" xr:uid="{00000000-0005-0000-0000-0000BF2D0000}"/>
    <cellStyle name="Normal 3 2 2 3 2 2 8" xfId="17038" xr:uid="{00000000-0005-0000-0000-0000C02D0000}"/>
    <cellStyle name="Normal 3 2 2 3 2 3" xfId="2296" xr:uid="{00000000-0005-0000-0000-0000C12D0000}"/>
    <cellStyle name="Normal 3 2 2 3 2 3 2" xfId="3986" xr:uid="{00000000-0005-0000-0000-0000C22D0000}"/>
    <cellStyle name="Normal 3 2 2 3 2 3 2 2" xfId="14059" xr:uid="{00000000-0005-0000-0000-0000C32D0000}"/>
    <cellStyle name="Normal 3 2 2 3 2 3 2 2 2" xfId="44390" xr:uid="{00000000-0005-0000-0000-0000C42D0000}"/>
    <cellStyle name="Normal 3 2 2 3 2 3 2 2 3" xfId="29157" xr:uid="{00000000-0005-0000-0000-0000C52D0000}"/>
    <cellStyle name="Normal 3 2 2 3 2 3 2 3" xfId="9039" xr:uid="{00000000-0005-0000-0000-0000C62D0000}"/>
    <cellStyle name="Normal 3 2 2 3 2 3 2 3 2" xfId="39373" xr:uid="{00000000-0005-0000-0000-0000C72D0000}"/>
    <cellStyle name="Normal 3 2 2 3 2 3 2 3 3" xfId="24140" xr:uid="{00000000-0005-0000-0000-0000C82D0000}"/>
    <cellStyle name="Normal 3 2 2 3 2 3 2 4" xfId="34360" xr:uid="{00000000-0005-0000-0000-0000C92D0000}"/>
    <cellStyle name="Normal 3 2 2 3 2 3 2 5" xfId="19127" xr:uid="{00000000-0005-0000-0000-0000CA2D0000}"/>
    <cellStyle name="Normal 3 2 2 3 2 3 3" xfId="5678" xr:uid="{00000000-0005-0000-0000-0000CB2D0000}"/>
    <cellStyle name="Normal 3 2 2 3 2 3 3 2" xfId="15730" xr:uid="{00000000-0005-0000-0000-0000CC2D0000}"/>
    <cellStyle name="Normal 3 2 2 3 2 3 3 2 2" xfId="46061" xr:uid="{00000000-0005-0000-0000-0000CD2D0000}"/>
    <cellStyle name="Normal 3 2 2 3 2 3 3 2 3" xfId="30828" xr:uid="{00000000-0005-0000-0000-0000CE2D0000}"/>
    <cellStyle name="Normal 3 2 2 3 2 3 3 3" xfId="10710" xr:uid="{00000000-0005-0000-0000-0000CF2D0000}"/>
    <cellStyle name="Normal 3 2 2 3 2 3 3 3 2" xfId="41044" xr:uid="{00000000-0005-0000-0000-0000D02D0000}"/>
    <cellStyle name="Normal 3 2 2 3 2 3 3 3 3" xfId="25811" xr:uid="{00000000-0005-0000-0000-0000D12D0000}"/>
    <cellStyle name="Normal 3 2 2 3 2 3 3 4" xfId="36031" xr:uid="{00000000-0005-0000-0000-0000D22D0000}"/>
    <cellStyle name="Normal 3 2 2 3 2 3 3 5" xfId="20798" xr:uid="{00000000-0005-0000-0000-0000D32D0000}"/>
    <cellStyle name="Normal 3 2 2 3 2 3 4" xfId="12388" xr:uid="{00000000-0005-0000-0000-0000D42D0000}"/>
    <cellStyle name="Normal 3 2 2 3 2 3 4 2" xfId="42719" xr:uid="{00000000-0005-0000-0000-0000D52D0000}"/>
    <cellStyle name="Normal 3 2 2 3 2 3 4 3" xfId="27486" xr:uid="{00000000-0005-0000-0000-0000D62D0000}"/>
    <cellStyle name="Normal 3 2 2 3 2 3 5" xfId="7367" xr:uid="{00000000-0005-0000-0000-0000D72D0000}"/>
    <cellStyle name="Normal 3 2 2 3 2 3 5 2" xfId="37702" xr:uid="{00000000-0005-0000-0000-0000D82D0000}"/>
    <cellStyle name="Normal 3 2 2 3 2 3 5 3" xfId="22469" xr:uid="{00000000-0005-0000-0000-0000D92D0000}"/>
    <cellStyle name="Normal 3 2 2 3 2 3 6" xfId="32690" xr:uid="{00000000-0005-0000-0000-0000DA2D0000}"/>
    <cellStyle name="Normal 3 2 2 3 2 3 7" xfId="17456" xr:uid="{00000000-0005-0000-0000-0000DB2D0000}"/>
    <cellStyle name="Normal 3 2 2 3 2 4" xfId="3149" xr:uid="{00000000-0005-0000-0000-0000DC2D0000}"/>
    <cellStyle name="Normal 3 2 2 3 2 4 2" xfId="13223" xr:uid="{00000000-0005-0000-0000-0000DD2D0000}"/>
    <cellStyle name="Normal 3 2 2 3 2 4 2 2" xfId="43554" xr:uid="{00000000-0005-0000-0000-0000DE2D0000}"/>
    <cellStyle name="Normal 3 2 2 3 2 4 2 3" xfId="28321" xr:uid="{00000000-0005-0000-0000-0000DF2D0000}"/>
    <cellStyle name="Normal 3 2 2 3 2 4 3" xfId="8203" xr:uid="{00000000-0005-0000-0000-0000E02D0000}"/>
    <cellStyle name="Normal 3 2 2 3 2 4 3 2" xfId="38537" xr:uid="{00000000-0005-0000-0000-0000E12D0000}"/>
    <cellStyle name="Normal 3 2 2 3 2 4 3 3" xfId="23304" xr:uid="{00000000-0005-0000-0000-0000E22D0000}"/>
    <cellStyle name="Normal 3 2 2 3 2 4 4" xfId="33524" xr:uid="{00000000-0005-0000-0000-0000E32D0000}"/>
    <cellStyle name="Normal 3 2 2 3 2 4 5" xfId="18291" xr:uid="{00000000-0005-0000-0000-0000E42D0000}"/>
    <cellStyle name="Normal 3 2 2 3 2 5" xfId="4842" xr:uid="{00000000-0005-0000-0000-0000E52D0000}"/>
    <cellStyle name="Normal 3 2 2 3 2 5 2" xfId="14894" xr:uid="{00000000-0005-0000-0000-0000E62D0000}"/>
    <cellStyle name="Normal 3 2 2 3 2 5 2 2" xfId="45225" xr:uid="{00000000-0005-0000-0000-0000E72D0000}"/>
    <cellStyle name="Normal 3 2 2 3 2 5 2 3" xfId="29992" xr:uid="{00000000-0005-0000-0000-0000E82D0000}"/>
    <cellStyle name="Normal 3 2 2 3 2 5 3" xfId="9874" xr:uid="{00000000-0005-0000-0000-0000E92D0000}"/>
    <cellStyle name="Normal 3 2 2 3 2 5 3 2" xfId="40208" xr:uid="{00000000-0005-0000-0000-0000EA2D0000}"/>
    <cellStyle name="Normal 3 2 2 3 2 5 3 3" xfId="24975" xr:uid="{00000000-0005-0000-0000-0000EB2D0000}"/>
    <cellStyle name="Normal 3 2 2 3 2 5 4" xfId="35195" xr:uid="{00000000-0005-0000-0000-0000EC2D0000}"/>
    <cellStyle name="Normal 3 2 2 3 2 5 5" xfId="19962" xr:uid="{00000000-0005-0000-0000-0000ED2D0000}"/>
    <cellStyle name="Normal 3 2 2 3 2 6" xfId="11552" xr:uid="{00000000-0005-0000-0000-0000EE2D0000}"/>
    <cellStyle name="Normal 3 2 2 3 2 6 2" xfId="41883" xr:uid="{00000000-0005-0000-0000-0000EF2D0000}"/>
    <cellStyle name="Normal 3 2 2 3 2 6 3" xfId="26650" xr:uid="{00000000-0005-0000-0000-0000F02D0000}"/>
    <cellStyle name="Normal 3 2 2 3 2 7" xfId="6531" xr:uid="{00000000-0005-0000-0000-0000F12D0000}"/>
    <cellStyle name="Normal 3 2 2 3 2 7 2" xfId="36866" xr:uid="{00000000-0005-0000-0000-0000F22D0000}"/>
    <cellStyle name="Normal 3 2 2 3 2 7 3" xfId="21633" xr:uid="{00000000-0005-0000-0000-0000F32D0000}"/>
    <cellStyle name="Normal 3 2 2 3 2 8" xfId="31854" xr:uid="{00000000-0005-0000-0000-0000F42D0000}"/>
    <cellStyle name="Normal 3 2 2 3 2 9" xfId="16620" xr:uid="{00000000-0005-0000-0000-0000F52D0000}"/>
    <cellStyle name="Normal 3 2 2 3 3" xfId="1667" xr:uid="{00000000-0005-0000-0000-0000F62D0000}"/>
    <cellStyle name="Normal 3 2 2 3 3 2" xfId="2506" xr:uid="{00000000-0005-0000-0000-0000F72D0000}"/>
    <cellStyle name="Normal 3 2 2 3 3 2 2" xfId="4196" xr:uid="{00000000-0005-0000-0000-0000F82D0000}"/>
    <cellStyle name="Normal 3 2 2 3 3 2 2 2" xfId="14269" xr:uid="{00000000-0005-0000-0000-0000F92D0000}"/>
    <cellStyle name="Normal 3 2 2 3 3 2 2 2 2" xfId="44600" xr:uid="{00000000-0005-0000-0000-0000FA2D0000}"/>
    <cellStyle name="Normal 3 2 2 3 3 2 2 2 3" xfId="29367" xr:uid="{00000000-0005-0000-0000-0000FB2D0000}"/>
    <cellStyle name="Normal 3 2 2 3 3 2 2 3" xfId="9249" xr:uid="{00000000-0005-0000-0000-0000FC2D0000}"/>
    <cellStyle name="Normal 3 2 2 3 3 2 2 3 2" xfId="39583" xr:uid="{00000000-0005-0000-0000-0000FD2D0000}"/>
    <cellStyle name="Normal 3 2 2 3 3 2 2 3 3" xfId="24350" xr:uid="{00000000-0005-0000-0000-0000FE2D0000}"/>
    <cellStyle name="Normal 3 2 2 3 3 2 2 4" xfId="34570" xr:uid="{00000000-0005-0000-0000-0000FF2D0000}"/>
    <cellStyle name="Normal 3 2 2 3 3 2 2 5" xfId="19337" xr:uid="{00000000-0005-0000-0000-0000002E0000}"/>
    <cellStyle name="Normal 3 2 2 3 3 2 3" xfId="5888" xr:uid="{00000000-0005-0000-0000-0000012E0000}"/>
    <cellStyle name="Normal 3 2 2 3 3 2 3 2" xfId="15940" xr:uid="{00000000-0005-0000-0000-0000022E0000}"/>
    <cellStyle name="Normal 3 2 2 3 3 2 3 2 2" xfId="46271" xr:uid="{00000000-0005-0000-0000-0000032E0000}"/>
    <cellStyle name="Normal 3 2 2 3 3 2 3 2 3" xfId="31038" xr:uid="{00000000-0005-0000-0000-0000042E0000}"/>
    <cellStyle name="Normal 3 2 2 3 3 2 3 3" xfId="10920" xr:uid="{00000000-0005-0000-0000-0000052E0000}"/>
    <cellStyle name="Normal 3 2 2 3 3 2 3 3 2" xfId="41254" xr:uid="{00000000-0005-0000-0000-0000062E0000}"/>
    <cellStyle name="Normal 3 2 2 3 3 2 3 3 3" xfId="26021" xr:uid="{00000000-0005-0000-0000-0000072E0000}"/>
    <cellStyle name="Normal 3 2 2 3 3 2 3 4" xfId="36241" xr:uid="{00000000-0005-0000-0000-0000082E0000}"/>
    <cellStyle name="Normal 3 2 2 3 3 2 3 5" xfId="21008" xr:uid="{00000000-0005-0000-0000-0000092E0000}"/>
    <cellStyle name="Normal 3 2 2 3 3 2 4" xfId="12598" xr:uid="{00000000-0005-0000-0000-00000A2E0000}"/>
    <cellStyle name="Normal 3 2 2 3 3 2 4 2" xfId="42929" xr:uid="{00000000-0005-0000-0000-00000B2E0000}"/>
    <cellStyle name="Normal 3 2 2 3 3 2 4 3" xfId="27696" xr:uid="{00000000-0005-0000-0000-00000C2E0000}"/>
    <cellStyle name="Normal 3 2 2 3 3 2 5" xfId="7577" xr:uid="{00000000-0005-0000-0000-00000D2E0000}"/>
    <cellStyle name="Normal 3 2 2 3 3 2 5 2" xfId="37912" xr:uid="{00000000-0005-0000-0000-00000E2E0000}"/>
    <cellStyle name="Normal 3 2 2 3 3 2 5 3" xfId="22679" xr:uid="{00000000-0005-0000-0000-00000F2E0000}"/>
    <cellStyle name="Normal 3 2 2 3 3 2 6" xfId="32900" xr:uid="{00000000-0005-0000-0000-0000102E0000}"/>
    <cellStyle name="Normal 3 2 2 3 3 2 7" xfId="17666" xr:uid="{00000000-0005-0000-0000-0000112E0000}"/>
    <cellStyle name="Normal 3 2 2 3 3 3" xfId="3359" xr:uid="{00000000-0005-0000-0000-0000122E0000}"/>
    <cellStyle name="Normal 3 2 2 3 3 3 2" xfId="13433" xr:uid="{00000000-0005-0000-0000-0000132E0000}"/>
    <cellStyle name="Normal 3 2 2 3 3 3 2 2" xfId="43764" xr:uid="{00000000-0005-0000-0000-0000142E0000}"/>
    <cellStyle name="Normal 3 2 2 3 3 3 2 3" xfId="28531" xr:uid="{00000000-0005-0000-0000-0000152E0000}"/>
    <cellStyle name="Normal 3 2 2 3 3 3 3" xfId="8413" xr:uid="{00000000-0005-0000-0000-0000162E0000}"/>
    <cellStyle name="Normal 3 2 2 3 3 3 3 2" xfId="38747" xr:uid="{00000000-0005-0000-0000-0000172E0000}"/>
    <cellStyle name="Normal 3 2 2 3 3 3 3 3" xfId="23514" xr:uid="{00000000-0005-0000-0000-0000182E0000}"/>
    <cellStyle name="Normal 3 2 2 3 3 3 4" xfId="33734" xr:uid="{00000000-0005-0000-0000-0000192E0000}"/>
    <cellStyle name="Normal 3 2 2 3 3 3 5" xfId="18501" xr:uid="{00000000-0005-0000-0000-00001A2E0000}"/>
    <cellStyle name="Normal 3 2 2 3 3 4" xfId="5052" xr:uid="{00000000-0005-0000-0000-00001B2E0000}"/>
    <cellStyle name="Normal 3 2 2 3 3 4 2" xfId="15104" xr:uid="{00000000-0005-0000-0000-00001C2E0000}"/>
    <cellStyle name="Normal 3 2 2 3 3 4 2 2" xfId="45435" xr:uid="{00000000-0005-0000-0000-00001D2E0000}"/>
    <cellStyle name="Normal 3 2 2 3 3 4 2 3" xfId="30202" xr:uid="{00000000-0005-0000-0000-00001E2E0000}"/>
    <cellStyle name="Normal 3 2 2 3 3 4 3" xfId="10084" xr:uid="{00000000-0005-0000-0000-00001F2E0000}"/>
    <cellStyle name="Normal 3 2 2 3 3 4 3 2" xfId="40418" xr:uid="{00000000-0005-0000-0000-0000202E0000}"/>
    <cellStyle name="Normal 3 2 2 3 3 4 3 3" xfId="25185" xr:uid="{00000000-0005-0000-0000-0000212E0000}"/>
    <cellStyle name="Normal 3 2 2 3 3 4 4" xfId="35405" xr:uid="{00000000-0005-0000-0000-0000222E0000}"/>
    <cellStyle name="Normal 3 2 2 3 3 4 5" xfId="20172" xr:uid="{00000000-0005-0000-0000-0000232E0000}"/>
    <cellStyle name="Normal 3 2 2 3 3 5" xfId="11762" xr:uid="{00000000-0005-0000-0000-0000242E0000}"/>
    <cellStyle name="Normal 3 2 2 3 3 5 2" xfId="42093" xr:uid="{00000000-0005-0000-0000-0000252E0000}"/>
    <cellStyle name="Normal 3 2 2 3 3 5 3" xfId="26860" xr:uid="{00000000-0005-0000-0000-0000262E0000}"/>
    <cellStyle name="Normal 3 2 2 3 3 6" xfId="6741" xr:uid="{00000000-0005-0000-0000-0000272E0000}"/>
    <cellStyle name="Normal 3 2 2 3 3 6 2" xfId="37076" xr:uid="{00000000-0005-0000-0000-0000282E0000}"/>
    <cellStyle name="Normal 3 2 2 3 3 6 3" xfId="21843" xr:uid="{00000000-0005-0000-0000-0000292E0000}"/>
    <cellStyle name="Normal 3 2 2 3 3 7" xfId="32064" xr:uid="{00000000-0005-0000-0000-00002A2E0000}"/>
    <cellStyle name="Normal 3 2 2 3 3 8" xfId="16830" xr:uid="{00000000-0005-0000-0000-00002B2E0000}"/>
    <cellStyle name="Normal 3 2 2 3 4" xfId="2088" xr:uid="{00000000-0005-0000-0000-00002C2E0000}"/>
    <cellStyle name="Normal 3 2 2 3 4 2" xfId="3778" xr:uid="{00000000-0005-0000-0000-00002D2E0000}"/>
    <cellStyle name="Normal 3 2 2 3 4 2 2" xfId="13851" xr:uid="{00000000-0005-0000-0000-00002E2E0000}"/>
    <cellStyle name="Normal 3 2 2 3 4 2 2 2" xfId="44182" xr:uid="{00000000-0005-0000-0000-00002F2E0000}"/>
    <cellStyle name="Normal 3 2 2 3 4 2 2 3" xfId="28949" xr:uid="{00000000-0005-0000-0000-0000302E0000}"/>
    <cellStyle name="Normal 3 2 2 3 4 2 3" xfId="8831" xr:uid="{00000000-0005-0000-0000-0000312E0000}"/>
    <cellStyle name="Normal 3 2 2 3 4 2 3 2" xfId="39165" xr:uid="{00000000-0005-0000-0000-0000322E0000}"/>
    <cellStyle name="Normal 3 2 2 3 4 2 3 3" xfId="23932" xr:uid="{00000000-0005-0000-0000-0000332E0000}"/>
    <cellStyle name="Normal 3 2 2 3 4 2 4" xfId="34152" xr:uid="{00000000-0005-0000-0000-0000342E0000}"/>
    <cellStyle name="Normal 3 2 2 3 4 2 5" xfId="18919" xr:uid="{00000000-0005-0000-0000-0000352E0000}"/>
    <cellStyle name="Normal 3 2 2 3 4 3" xfId="5470" xr:uid="{00000000-0005-0000-0000-0000362E0000}"/>
    <cellStyle name="Normal 3 2 2 3 4 3 2" xfId="15522" xr:uid="{00000000-0005-0000-0000-0000372E0000}"/>
    <cellStyle name="Normal 3 2 2 3 4 3 2 2" xfId="45853" xr:uid="{00000000-0005-0000-0000-0000382E0000}"/>
    <cellStyle name="Normal 3 2 2 3 4 3 2 3" xfId="30620" xr:uid="{00000000-0005-0000-0000-0000392E0000}"/>
    <cellStyle name="Normal 3 2 2 3 4 3 3" xfId="10502" xr:uid="{00000000-0005-0000-0000-00003A2E0000}"/>
    <cellStyle name="Normal 3 2 2 3 4 3 3 2" xfId="40836" xr:uid="{00000000-0005-0000-0000-00003B2E0000}"/>
    <cellStyle name="Normal 3 2 2 3 4 3 3 3" xfId="25603" xr:uid="{00000000-0005-0000-0000-00003C2E0000}"/>
    <cellStyle name="Normal 3 2 2 3 4 3 4" xfId="35823" xr:uid="{00000000-0005-0000-0000-00003D2E0000}"/>
    <cellStyle name="Normal 3 2 2 3 4 3 5" xfId="20590" xr:uid="{00000000-0005-0000-0000-00003E2E0000}"/>
    <cellStyle name="Normal 3 2 2 3 4 4" xfId="12180" xr:uid="{00000000-0005-0000-0000-00003F2E0000}"/>
    <cellStyle name="Normal 3 2 2 3 4 4 2" xfId="42511" xr:uid="{00000000-0005-0000-0000-0000402E0000}"/>
    <cellStyle name="Normal 3 2 2 3 4 4 3" xfId="27278" xr:uid="{00000000-0005-0000-0000-0000412E0000}"/>
    <cellStyle name="Normal 3 2 2 3 4 5" xfId="7159" xr:uid="{00000000-0005-0000-0000-0000422E0000}"/>
    <cellStyle name="Normal 3 2 2 3 4 5 2" xfId="37494" xr:uid="{00000000-0005-0000-0000-0000432E0000}"/>
    <cellStyle name="Normal 3 2 2 3 4 5 3" xfId="22261" xr:uid="{00000000-0005-0000-0000-0000442E0000}"/>
    <cellStyle name="Normal 3 2 2 3 4 6" xfId="32482" xr:uid="{00000000-0005-0000-0000-0000452E0000}"/>
    <cellStyle name="Normal 3 2 2 3 4 7" xfId="17248" xr:uid="{00000000-0005-0000-0000-0000462E0000}"/>
    <cellStyle name="Normal 3 2 2 3 5" xfId="2941" xr:uid="{00000000-0005-0000-0000-0000472E0000}"/>
    <cellStyle name="Normal 3 2 2 3 5 2" xfId="13015" xr:uid="{00000000-0005-0000-0000-0000482E0000}"/>
    <cellStyle name="Normal 3 2 2 3 5 2 2" xfId="43346" xr:uid="{00000000-0005-0000-0000-0000492E0000}"/>
    <cellStyle name="Normal 3 2 2 3 5 2 3" xfId="28113" xr:uid="{00000000-0005-0000-0000-00004A2E0000}"/>
    <cellStyle name="Normal 3 2 2 3 5 3" xfId="7995" xr:uid="{00000000-0005-0000-0000-00004B2E0000}"/>
    <cellStyle name="Normal 3 2 2 3 5 3 2" xfId="38329" xr:uid="{00000000-0005-0000-0000-00004C2E0000}"/>
    <cellStyle name="Normal 3 2 2 3 5 3 3" xfId="23096" xr:uid="{00000000-0005-0000-0000-00004D2E0000}"/>
    <cellStyle name="Normal 3 2 2 3 5 4" xfId="33316" xr:uid="{00000000-0005-0000-0000-00004E2E0000}"/>
    <cellStyle name="Normal 3 2 2 3 5 5" xfId="18083" xr:uid="{00000000-0005-0000-0000-00004F2E0000}"/>
    <cellStyle name="Normal 3 2 2 3 6" xfId="4634" xr:uid="{00000000-0005-0000-0000-0000502E0000}"/>
    <cellStyle name="Normal 3 2 2 3 6 2" xfId="14686" xr:uid="{00000000-0005-0000-0000-0000512E0000}"/>
    <cellStyle name="Normal 3 2 2 3 6 2 2" xfId="45017" xr:uid="{00000000-0005-0000-0000-0000522E0000}"/>
    <cellStyle name="Normal 3 2 2 3 6 2 3" xfId="29784" xr:uid="{00000000-0005-0000-0000-0000532E0000}"/>
    <cellStyle name="Normal 3 2 2 3 6 3" xfId="9666" xr:uid="{00000000-0005-0000-0000-0000542E0000}"/>
    <cellStyle name="Normal 3 2 2 3 6 3 2" xfId="40000" xr:uid="{00000000-0005-0000-0000-0000552E0000}"/>
    <cellStyle name="Normal 3 2 2 3 6 3 3" xfId="24767" xr:uid="{00000000-0005-0000-0000-0000562E0000}"/>
    <cellStyle name="Normal 3 2 2 3 6 4" xfId="34987" xr:uid="{00000000-0005-0000-0000-0000572E0000}"/>
    <cellStyle name="Normal 3 2 2 3 6 5" xfId="19754" xr:uid="{00000000-0005-0000-0000-0000582E0000}"/>
    <cellStyle name="Normal 3 2 2 3 7" xfId="11344" xr:uid="{00000000-0005-0000-0000-0000592E0000}"/>
    <cellStyle name="Normal 3 2 2 3 7 2" xfId="41675" xr:uid="{00000000-0005-0000-0000-00005A2E0000}"/>
    <cellStyle name="Normal 3 2 2 3 7 3" xfId="26442" xr:uid="{00000000-0005-0000-0000-00005B2E0000}"/>
    <cellStyle name="Normal 3 2 2 3 8" xfId="6323" xr:uid="{00000000-0005-0000-0000-00005C2E0000}"/>
    <cellStyle name="Normal 3 2 2 3 8 2" xfId="36658" xr:uid="{00000000-0005-0000-0000-00005D2E0000}"/>
    <cellStyle name="Normal 3 2 2 3 8 3" xfId="21425" xr:uid="{00000000-0005-0000-0000-00005E2E0000}"/>
    <cellStyle name="Normal 3 2 2 3 9" xfId="31647" xr:uid="{00000000-0005-0000-0000-00005F2E0000}"/>
    <cellStyle name="Normal 3 2 2 4" xfId="1348" xr:uid="{00000000-0005-0000-0000-0000602E0000}"/>
    <cellStyle name="Normal 3 2 2 4 2" xfId="1771" xr:uid="{00000000-0005-0000-0000-0000612E0000}"/>
    <cellStyle name="Normal 3 2 2 4 2 2" xfId="2610" xr:uid="{00000000-0005-0000-0000-0000622E0000}"/>
    <cellStyle name="Normal 3 2 2 4 2 2 2" xfId="4300" xr:uid="{00000000-0005-0000-0000-0000632E0000}"/>
    <cellStyle name="Normal 3 2 2 4 2 2 2 2" xfId="14373" xr:uid="{00000000-0005-0000-0000-0000642E0000}"/>
    <cellStyle name="Normal 3 2 2 4 2 2 2 2 2" xfId="44704" xr:uid="{00000000-0005-0000-0000-0000652E0000}"/>
    <cellStyle name="Normal 3 2 2 4 2 2 2 2 3" xfId="29471" xr:uid="{00000000-0005-0000-0000-0000662E0000}"/>
    <cellStyle name="Normal 3 2 2 4 2 2 2 3" xfId="9353" xr:uid="{00000000-0005-0000-0000-0000672E0000}"/>
    <cellStyle name="Normal 3 2 2 4 2 2 2 3 2" xfId="39687" xr:uid="{00000000-0005-0000-0000-0000682E0000}"/>
    <cellStyle name="Normal 3 2 2 4 2 2 2 3 3" xfId="24454" xr:uid="{00000000-0005-0000-0000-0000692E0000}"/>
    <cellStyle name="Normal 3 2 2 4 2 2 2 4" xfId="34674" xr:uid="{00000000-0005-0000-0000-00006A2E0000}"/>
    <cellStyle name="Normal 3 2 2 4 2 2 2 5" xfId="19441" xr:uid="{00000000-0005-0000-0000-00006B2E0000}"/>
    <cellStyle name="Normal 3 2 2 4 2 2 3" xfId="5992" xr:uid="{00000000-0005-0000-0000-00006C2E0000}"/>
    <cellStyle name="Normal 3 2 2 4 2 2 3 2" xfId="16044" xr:uid="{00000000-0005-0000-0000-00006D2E0000}"/>
    <cellStyle name="Normal 3 2 2 4 2 2 3 2 2" xfId="46375" xr:uid="{00000000-0005-0000-0000-00006E2E0000}"/>
    <cellStyle name="Normal 3 2 2 4 2 2 3 2 3" xfId="31142" xr:uid="{00000000-0005-0000-0000-00006F2E0000}"/>
    <cellStyle name="Normal 3 2 2 4 2 2 3 3" xfId="11024" xr:uid="{00000000-0005-0000-0000-0000702E0000}"/>
    <cellStyle name="Normal 3 2 2 4 2 2 3 3 2" xfId="41358" xr:uid="{00000000-0005-0000-0000-0000712E0000}"/>
    <cellStyle name="Normal 3 2 2 4 2 2 3 3 3" xfId="26125" xr:uid="{00000000-0005-0000-0000-0000722E0000}"/>
    <cellStyle name="Normal 3 2 2 4 2 2 3 4" xfId="36345" xr:uid="{00000000-0005-0000-0000-0000732E0000}"/>
    <cellStyle name="Normal 3 2 2 4 2 2 3 5" xfId="21112" xr:uid="{00000000-0005-0000-0000-0000742E0000}"/>
    <cellStyle name="Normal 3 2 2 4 2 2 4" xfId="12702" xr:uid="{00000000-0005-0000-0000-0000752E0000}"/>
    <cellStyle name="Normal 3 2 2 4 2 2 4 2" xfId="43033" xr:uid="{00000000-0005-0000-0000-0000762E0000}"/>
    <cellStyle name="Normal 3 2 2 4 2 2 4 3" xfId="27800" xr:uid="{00000000-0005-0000-0000-0000772E0000}"/>
    <cellStyle name="Normal 3 2 2 4 2 2 5" xfId="7681" xr:uid="{00000000-0005-0000-0000-0000782E0000}"/>
    <cellStyle name="Normal 3 2 2 4 2 2 5 2" xfId="38016" xr:uid="{00000000-0005-0000-0000-0000792E0000}"/>
    <cellStyle name="Normal 3 2 2 4 2 2 5 3" xfId="22783" xr:uid="{00000000-0005-0000-0000-00007A2E0000}"/>
    <cellStyle name="Normal 3 2 2 4 2 2 6" xfId="33004" xr:uid="{00000000-0005-0000-0000-00007B2E0000}"/>
    <cellStyle name="Normal 3 2 2 4 2 2 7" xfId="17770" xr:uid="{00000000-0005-0000-0000-00007C2E0000}"/>
    <cellStyle name="Normal 3 2 2 4 2 3" xfId="3463" xr:uid="{00000000-0005-0000-0000-00007D2E0000}"/>
    <cellStyle name="Normal 3 2 2 4 2 3 2" xfId="13537" xr:uid="{00000000-0005-0000-0000-00007E2E0000}"/>
    <cellStyle name="Normal 3 2 2 4 2 3 2 2" xfId="43868" xr:uid="{00000000-0005-0000-0000-00007F2E0000}"/>
    <cellStyle name="Normal 3 2 2 4 2 3 2 3" xfId="28635" xr:uid="{00000000-0005-0000-0000-0000802E0000}"/>
    <cellStyle name="Normal 3 2 2 4 2 3 3" xfId="8517" xr:uid="{00000000-0005-0000-0000-0000812E0000}"/>
    <cellStyle name="Normal 3 2 2 4 2 3 3 2" xfId="38851" xr:uid="{00000000-0005-0000-0000-0000822E0000}"/>
    <cellStyle name="Normal 3 2 2 4 2 3 3 3" xfId="23618" xr:uid="{00000000-0005-0000-0000-0000832E0000}"/>
    <cellStyle name="Normal 3 2 2 4 2 3 4" xfId="33838" xr:uid="{00000000-0005-0000-0000-0000842E0000}"/>
    <cellStyle name="Normal 3 2 2 4 2 3 5" xfId="18605" xr:uid="{00000000-0005-0000-0000-0000852E0000}"/>
    <cellStyle name="Normal 3 2 2 4 2 4" xfId="5156" xr:uid="{00000000-0005-0000-0000-0000862E0000}"/>
    <cellStyle name="Normal 3 2 2 4 2 4 2" xfId="15208" xr:uid="{00000000-0005-0000-0000-0000872E0000}"/>
    <cellStyle name="Normal 3 2 2 4 2 4 2 2" xfId="45539" xr:uid="{00000000-0005-0000-0000-0000882E0000}"/>
    <cellStyle name="Normal 3 2 2 4 2 4 2 3" xfId="30306" xr:uid="{00000000-0005-0000-0000-0000892E0000}"/>
    <cellStyle name="Normal 3 2 2 4 2 4 3" xfId="10188" xr:uid="{00000000-0005-0000-0000-00008A2E0000}"/>
    <cellStyle name="Normal 3 2 2 4 2 4 3 2" xfId="40522" xr:uid="{00000000-0005-0000-0000-00008B2E0000}"/>
    <cellStyle name="Normal 3 2 2 4 2 4 3 3" xfId="25289" xr:uid="{00000000-0005-0000-0000-00008C2E0000}"/>
    <cellStyle name="Normal 3 2 2 4 2 4 4" xfId="35509" xr:uid="{00000000-0005-0000-0000-00008D2E0000}"/>
    <cellStyle name="Normal 3 2 2 4 2 4 5" xfId="20276" xr:uid="{00000000-0005-0000-0000-00008E2E0000}"/>
    <cellStyle name="Normal 3 2 2 4 2 5" xfId="11866" xr:uid="{00000000-0005-0000-0000-00008F2E0000}"/>
    <cellStyle name="Normal 3 2 2 4 2 5 2" xfId="42197" xr:uid="{00000000-0005-0000-0000-0000902E0000}"/>
    <cellStyle name="Normal 3 2 2 4 2 5 3" xfId="26964" xr:uid="{00000000-0005-0000-0000-0000912E0000}"/>
    <cellStyle name="Normal 3 2 2 4 2 6" xfId="6845" xr:uid="{00000000-0005-0000-0000-0000922E0000}"/>
    <cellStyle name="Normal 3 2 2 4 2 6 2" xfId="37180" xr:uid="{00000000-0005-0000-0000-0000932E0000}"/>
    <cellStyle name="Normal 3 2 2 4 2 6 3" xfId="21947" xr:uid="{00000000-0005-0000-0000-0000942E0000}"/>
    <cellStyle name="Normal 3 2 2 4 2 7" xfId="32168" xr:uid="{00000000-0005-0000-0000-0000952E0000}"/>
    <cellStyle name="Normal 3 2 2 4 2 8" xfId="16934" xr:uid="{00000000-0005-0000-0000-0000962E0000}"/>
    <cellStyle name="Normal 3 2 2 4 3" xfId="2192" xr:uid="{00000000-0005-0000-0000-0000972E0000}"/>
    <cellStyle name="Normal 3 2 2 4 3 2" xfId="3882" xr:uid="{00000000-0005-0000-0000-0000982E0000}"/>
    <cellStyle name="Normal 3 2 2 4 3 2 2" xfId="13955" xr:uid="{00000000-0005-0000-0000-0000992E0000}"/>
    <cellStyle name="Normal 3 2 2 4 3 2 2 2" xfId="44286" xr:uid="{00000000-0005-0000-0000-00009A2E0000}"/>
    <cellStyle name="Normal 3 2 2 4 3 2 2 3" xfId="29053" xr:uid="{00000000-0005-0000-0000-00009B2E0000}"/>
    <cellStyle name="Normal 3 2 2 4 3 2 3" xfId="8935" xr:uid="{00000000-0005-0000-0000-00009C2E0000}"/>
    <cellStyle name="Normal 3 2 2 4 3 2 3 2" xfId="39269" xr:uid="{00000000-0005-0000-0000-00009D2E0000}"/>
    <cellStyle name="Normal 3 2 2 4 3 2 3 3" xfId="24036" xr:uid="{00000000-0005-0000-0000-00009E2E0000}"/>
    <cellStyle name="Normal 3 2 2 4 3 2 4" xfId="34256" xr:uid="{00000000-0005-0000-0000-00009F2E0000}"/>
    <cellStyle name="Normal 3 2 2 4 3 2 5" xfId="19023" xr:uid="{00000000-0005-0000-0000-0000A02E0000}"/>
    <cellStyle name="Normal 3 2 2 4 3 3" xfId="5574" xr:uid="{00000000-0005-0000-0000-0000A12E0000}"/>
    <cellStyle name="Normal 3 2 2 4 3 3 2" xfId="15626" xr:uid="{00000000-0005-0000-0000-0000A22E0000}"/>
    <cellStyle name="Normal 3 2 2 4 3 3 2 2" xfId="45957" xr:uid="{00000000-0005-0000-0000-0000A32E0000}"/>
    <cellStyle name="Normal 3 2 2 4 3 3 2 3" xfId="30724" xr:uid="{00000000-0005-0000-0000-0000A42E0000}"/>
    <cellStyle name="Normal 3 2 2 4 3 3 3" xfId="10606" xr:uid="{00000000-0005-0000-0000-0000A52E0000}"/>
    <cellStyle name="Normal 3 2 2 4 3 3 3 2" xfId="40940" xr:uid="{00000000-0005-0000-0000-0000A62E0000}"/>
    <cellStyle name="Normal 3 2 2 4 3 3 3 3" xfId="25707" xr:uid="{00000000-0005-0000-0000-0000A72E0000}"/>
    <cellStyle name="Normal 3 2 2 4 3 3 4" xfId="35927" xr:uid="{00000000-0005-0000-0000-0000A82E0000}"/>
    <cellStyle name="Normal 3 2 2 4 3 3 5" xfId="20694" xr:uid="{00000000-0005-0000-0000-0000A92E0000}"/>
    <cellStyle name="Normal 3 2 2 4 3 4" xfId="12284" xr:uid="{00000000-0005-0000-0000-0000AA2E0000}"/>
    <cellStyle name="Normal 3 2 2 4 3 4 2" xfId="42615" xr:uid="{00000000-0005-0000-0000-0000AB2E0000}"/>
    <cellStyle name="Normal 3 2 2 4 3 4 3" xfId="27382" xr:uid="{00000000-0005-0000-0000-0000AC2E0000}"/>
    <cellStyle name="Normal 3 2 2 4 3 5" xfId="7263" xr:uid="{00000000-0005-0000-0000-0000AD2E0000}"/>
    <cellStyle name="Normal 3 2 2 4 3 5 2" xfId="37598" xr:uid="{00000000-0005-0000-0000-0000AE2E0000}"/>
    <cellStyle name="Normal 3 2 2 4 3 5 3" xfId="22365" xr:uid="{00000000-0005-0000-0000-0000AF2E0000}"/>
    <cellStyle name="Normal 3 2 2 4 3 6" xfId="32586" xr:uid="{00000000-0005-0000-0000-0000B02E0000}"/>
    <cellStyle name="Normal 3 2 2 4 3 7" xfId="17352" xr:uid="{00000000-0005-0000-0000-0000B12E0000}"/>
    <cellStyle name="Normal 3 2 2 4 4" xfId="3045" xr:uid="{00000000-0005-0000-0000-0000B22E0000}"/>
    <cellStyle name="Normal 3 2 2 4 4 2" xfId="13119" xr:uid="{00000000-0005-0000-0000-0000B32E0000}"/>
    <cellStyle name="Normal 3 2 2 4 4 2 2" xfId="43450" xr:uid="{00000000-0005-0000-0000-0000B42E0000}"/>
    <cellStyle name="Normal 3 2 2 4 4 2 3" xfId="28217" xr:uid="{00000000-0005-0000-0000-0000B52E0000}"/>
    <cellStyle name="Normal 3 2 2 4 4 3" xfId="8099" xr:uid="{00000000-0005-0000-0000-0000B62E0000}"/>
    <cellStyle name="Normal 3 2 2 4 4 3 2" xfId="38433" xr:uid="{00000000-0005-0000-0000-0000B72E0000}"/>
    <cellStyle name="Normal 3 2 2 4 4 3 3" xfId="23200" xr:uid="{00000000-0005-0000-0000-0000B82E0000}"/>
    <cellStyle name="Normal 3 2 2 4 4 4" xfId="33420" xr:uid="{00000000-0005-0000-0000-0000B92E0000}"/>
    <cellStyle name="Normal 3 2 2 4 4 5" xfId="18187" xr:uid="{00000000-0005-0000-0000-0000BA2E0000}"/>
    <cellStyle name="Normal 3 2 2 4 5" xfId="4738" xr:uid="{00000000-0005-0000-0000-0000BB2E0000}"/>
    <cellStyle name="Normal 3 2 2 4 5 2" xfId="14790" xr:uid="{00000000-0005-0000-0000-0000BC2E0000}"/>
    <cellStyle name="Normal 3 2 2 4 5 2 2" xfId="45121" xr:uid="{00000000-0005-0000-0000-0000BD2E0000}"/>
    <cellStyle name="Normal 3 2 2 4 5 2 3" xfId="29888" xr:uid="{00000000-0005-0000-0000-0000BE2E0000}"/>
    <cellStyle name="Normal 3 2 2 4 5 3" xfId="9770" xr:uid="{00000000-0005-0000-0000-0000BF2E0000}"/>
    <cellStyle name="Normal 3 2 2 4 5 3 2" xfId="40104" xr:uid="{00000000-0005-0000-0000-0000C02E0000}"/>
    <cellStyle name="Normal 3 2 2 4 5 3 3" xfId="24871" xr:uid="{00000000-0005-0000-0000-0000C12E0000}"/>
    <cellStyle name="Normal 3 2 2 4 5 4" xfId="35091" xr:uid="{00000000-0005-0000-0000-0000C22E0000}"/>
    <cellStyle name="Normal 3 2 2 4 5 5" xfId="19858" xr:uid="{00000000-0005-0000-0000-0000C32E0000}"/>
    <cellStyle name="Normal 3 2 2 4 6" xfId="11448" xr:uid="{00000000-0005-0000-0000-0000C42E0000}"/>
    <cellStyle name="Normal 3 2 2 4 6 2" xfId="41779" xr:uid="{00000000-0005-0000-0000-0000C52E0000}"/>
    <cellStyle name="Normal 3 2 2 4 6 3" xfId="26546" xr:uid="{00000000-0005-0000-0000-0000C62E0000}"/>
    <cellStyle name="Normal 3 2 2 4 7" xfId="6427" xr:uid="{00000000-0005-0000-0000-0000C72E0000}"/>
    <cellStyle name="Normal 3 2 2 4 7 2" xfId="36762" xr:uid="{00000000-0005-0000-0000-0000C82E0000}"/>
    <cellStyle name="Normal 3 2 2 4 7 3" xfId="21529" xr:uid="{00000000-0005-0000-0000-0000C92E0000}"/>
    <cellStyle name="Normal 3 2 2 4 8" xfId="31750" xr:uid="{00000000-0005-0000-0000-0000CA2E0000}"/>
    <cellStyle name="Normal 3 2 2 4 9" xfId="16516" xr:uid="{00000000-0005-0000-0000-0000CB2E0000}"/>
    <cellStyle name="Normal 3 2 2 5" xfId="1561" xr:uid="{00000000-0005-0000-0000-0000CC2E0000}"/>
    <cellStyle name="Normal 3 2 2 5 2" xfId="2402" xr:uid="{00000000-0005-0000-0000-0000CD2E0000}"/>
    <cellStyle name="Normal 3 2 2 5 2 2" xfId="4092" xr:uid="{00000000-0005-0000-0000-0000CE2E0000}"/>
    <cellStyle name="Normal 3 2 2 5 2 2 2" xfId="14165" xr:uid="{00000000-0005-0000-0000-0000CF2E0000}"/>
    <cellStyle name="Normal 3 2 2 5 2 2 2 2" xfId="44496" xr:uid="{00000000-0005-0000-0000-0000D02E0000}"/>
    <cellStyle name="Normal 3 2 2 5 2 2 2 3" xfId="29263" xr:uid="{00000000-0005-0000-0000-0000D12E0000}"/>
    <cellStyle name="Normal 3 2 2 5 2 2 3" xfId="9145" xr:uid="{00000000-0005-0000-0000-0000D22E0000}"/>
    <cellStyle name="Normal 3 2 2 5 2 2 3 2" xfId="39479" xr:uid="{00000000-0005-0000-0000-0000D32E0000}"/>
    <cellStyle name="Normal 3 2 2 5 2 2 3 3" xfId="24246" xr:uid="{00000000-0005-0000-0000-0000D42E0000}"/>
    <cellStyle name="Normal 3 2 2 5 2 2 4" xfId="34466" xr:uid="{00000000-0005-0000-0000-0000D52E0000}"/>
    <cellStyle name="Normal 3 2 2 5 2 2 5" xfId="19233" xr:uid="{00000000-0005-0000-0000-0000D62E0000}"/>
    <cellStyle name="Normal 3 2 2 5 2 3" xfId="5784" xr:uid="{00000000-0005-0000-0000-0000D72E0000}"/>
    <cellStyle name="Normal 3 2 2 5 2 3 2" xfId="15836" xr:uid="{00000000-0005-0000-0000-0000D82E0000}"/>
    <cellStyle name="Normal 3 2 2 5 2 3 2 2" xfId="46167" xr:uid="{00000000-0005-0000-0000-0000D92E0000}"/>
    <cellStyle name="Normal 3 2 2 5 2 3 2 3" xfId="30934" xr:uid="{00000000-0005-0000-0000-0000DA2E0000}"/>
    <cellStyle name="Normal 3 2 2 5 2 3 3" xfId="10816" xr:uid="{00000000-0005-0000-0000-0000DB2E0000}"/>
    <cellStyle name="Normal 3 2 2 5 2 3 3 2" xfId="41150" xr:uid="{00000000-0005-0000-0000-0000DC2E0000}"/>
    <cellStyle name="Normal 3 2 2 5 2 3 3 3" xfId="25917" xr:uid="{00000000-0005-0000-0000-0000DD2E0000}"/>
    <cellStyle name="Normal 3 2 2 5 2 3 4" xfId="36137" xr:uid="{00000000-0005-0000-0000-0000DE2E0000}"/>
    <cellStyle name="Normal 3 2 2 5 2 3 5" xfId="20904" xr:uid="{00000000-0005-0000-0000-0000DF2E0000}"/>
    <cellStyle name="Normal 3 2 2 5 2 4" xfId="12494" xr:uid="{00000000-0005-0000-0000-0000E02E0000}"/>
    <cellStyle name="Normal 3 2 2 5 2 4 2" xfId="42825" xr:uid="{00000000-0005-0000-0000-0000E12E0000}"/>
    <cellStyle name="Normal 3 2 2 5 2 4 3" xfId="27592" xr:uid="{00000000-0005-0000-0000-0000E22E0000}"/>
    <cellStyle name="Normal 3 2 2 5 2 5" xfId="7473" xr:uid="{00000000-0005-0000-0000-0000E32E0000}"/>
    <cellStyle name="Normal 3 2 2 5 2 5 2" xfId="37808" xr:uid="{00000000-0005-0000-0000-0000E42E0000}"/>
    <cellStyle name="Normal 3 2 2 5 2 5 3" xfId="22575" xr:uid="{00000000-0005-0000-0000-0000E52E0000}"/>
    <cellStyle name="Normal 3 2 2 5 2 6" xfId="32796" xr:uid="{00000000-0005-0000-0000-0000E62E0000}"/>
    <cellStyle name="Normal 3 2 2 5 2 7" xfId="17562" xr:uid="{00000000-0005-0000-0000-0000E72E0000}"/>
    <cellStyle name="Normal 3 2 2 5 3" xfId="3255" xr:uid="{00000000-0005-0000-0000-0000E82E0000}"/>
    <cellStyle name="Normal 3 2 2 5 3 2" xfId="13329" xr:uid="{00000000-0005-0000-0000-0000E92E0000}"/>
    <cellStyle name="Normal 3 2 2 5 3 2 2" xfId="43660" xr:uid="{00000000-0005-0000-0000-0000EA2E0000}"/>
    <cellStyle name="Normal 3 2 2 5 3 2 3" xfId="28427" xr:uid="{00000000-0005-0000-0000-0000EB2E0000}"/>
    <cellStyle name="Normal 3 2 2 5 3 3" xfId="8309" xr:uid="{00000000-0005-0000-0000-0000EC2E0000}"/>
    <cellStyle name="Normal 3 2 2 5 3 3 2" xfId="38643" xr:uid="{00000000-0005-0000-0000-0000ED2E0000}"/>
    <cellStyle name="Normal 3 2 2 5 3 3 3" xfId="23410" xr:uid="{00000000-0005-0000-0000-0000EE2E0000}"/>
    <cellStyle name="Normal 3 2 2 5 3 4" xfId="33630" xr:uid="{00000000-0005-0000-0000-0000EF2E0000}"/>
    <cellStyle name="Normal 3 2 2 5 3 5" xfId="18397" xr:uid="{00000000-0005-0000-0000-0000F02E0000}"/>
    <cellStyle name="Normal 3 2 2 5 4" xfId="4948" xr:uid="{00000000-0005-0000-0000-0000F12E0000}"/>
    <cellStyle name="Normal 3 2 2 5 4 2" xfId="15000" xr:uid="{00000000-0005-0000-0000-0000F22E0000}"/>
    <cellStyle name="Normal 3 2 2 5 4 2 2" xfId="45331" xr:uid="{00000000-0005-0000-0000-0000F32E0000}"/>
    <cellStyle name="Normal 3 2 2 5 4 2 3" xfId="30098" xr:uid="{00000000-0005-0000-0000-0000F42E0000}"/>
    <cellStyle name="Normal 3 2 2 5 4 3" xfId="9980" xr:uid="{00000000-0005-0000-0000-0000F52E0000}"/>
    <cellStyle name="Normal 3 2 2 5 4 3 2" xfId="40314" xr:uid="{00000000-0005-0000-0000-0000F62E0000}"/>
    <cellStyle name="Normal 3 2 2 5 4 3 3" xfId="25081" xr:uid="{00000000-0005-0000-0000-0000F72E0000}"/>
    <cellStyle name="Normal 3 2 2 5 4 4" xfId="35301" xr:uid="{00000000-0005-0000-0000-0000F82E0000}"/>
    <cellStyle name="Normal 3 2 2 5 4 5" xfId="20068" xr:uid="{00000000-0005-0000-0000-0000F92E0000}"/>
    <cellStyle name="Normal 3 2 2 5 5" xfId="11658" xr:uid="{00000000-0005-0000-0000-0000FA2E0000}"/>
    <cellStyle name="Normal 3 2 2 5 5 2" xfId="41989" xr:uid="{00000000-0005-0000-0000-0000FB2E0000}"/>
    <cellStyle name="Normal 3 2 2 5 5 3" xfId="26756" xr:uid="{00000000-0005-0000-0000-0000FC2E0000}"/>
    <cellStyle name="Normal 3 2 2 5 6" xfId="6637" xr:uid="{00000000-0005-0000-0000-0000FD2E0000}"/>
    <cellStyle name="Normal 3 2 2 5 6 2" xfId="36972" xr:uid="{00000000-0005-0000-0000-0000FE2E0000}"/>
    <cellStyle name="Normal 3 2 2 5 6 3" xfId="21739" xr:uid="{00000000-0005-0000-0000-0000FF2E0000}"/>
    <cellStyle name="Normal 3 2 2 5 7" xfId="31960" xr:uid="{00000000-0005-0000-0000-0000002F0000}"/>
    <cellStyle name="Normal 3 2 2 5 8" xfId="16726" xr:uid="{00000000-0005-0000-0000-0000012F0000}"/>
    <cellStyle name="Normal 3 2 2 6" xfId="1982" xr:uid="{00000000-0005-0000-0000-0000022F0000}"/>
    <cellStyle name="Normal 3 2 2 6 2" xfId="3674" xr:uid="{00000000-0005-0000-0000-0000032F0000}"/>
    <cellStyle name="Normal 3 2 2 6 2 2" xfId="13747" xr:uid="{00000000-0005-0000-0000-0000042F0000}"/>
    <cellStyle name="Normal 3 2 2 6 2 2 2" xfId="44078" xr:uid="{00000000-0005-0000-0000-0000052F0000}"/>
    <cellStyle name="Normal 3 2 2 6 2 2 3" xfId="28845" xr:uid="{00000000-0005-0000-0000-0000062F0000}"/>
    <cellStyle name="Normal 3 2 2 6 2 3" xfId="8727" xr:uid="{00000000-0005-0000-0000-0000072F0000}"/>
    <cellStyle name="Normal 3 2 2 6 2 3 2" xfId="39061" xr:uid="{00000000-0005-0000-0000-0000082F0000}"/>
    <cellStyle name="Normal 3 2 2 6 2 3 3" xfId="23828" xr:uid="{00000000-0005-0000-0000-0000092F0000}"/>
    <cellStyle name="Normal 3 2 2 6 2 4" xfId="34048" xr:uid="{00000000-0005-0000-0000-00000A2F0000}"/>
    <cellStyle name="Normal 3 2 2 6 2 5" xfId="18815" xr:uid="{00000000-0005-0000-0000-00000B2F0000}"/>
    <cellStyle name="Normal 3 2 2 6 3" xfId="5366" xr:uid="{00000000-0005-0000-0000-00000C2F0000}"/>
    <cellStyle name="Normal 3 2 2 6 3 2" xfId="15418" xr:uid="{00000000-0005-0000-0000-00000D2F0000}"/>
    <cellStyle name="Normal 3 2 2 6 3 2 2" xfId="45749" xr:uid="{00000000-0005-0000-0000-00000E2F0000}"/>
    <cellStyle name="Normal 3 2 2 6 3 2 3" xfId="30516" xr:uid="{00000000-0005-0000-0000-00000F2F0000}"/>
    <cellStyle name="Normal 3 2 2 6 3 3" xfId="10398" xr:uid="{00000000-0005-0000-0000-0000102F0000}"/>
    <cellStyle name="Normal 3 2 2 6 3 3 2" xfId="40732" xr:uid="{00000000-0005-0000-0000-0000112F0000}"/>
    <cellStyle name="Normal 3 2 2 6 3 3 3" xfId="25499" xr:uid="{00000000-0005-0000-0000-0000122F0000}"/>
    <cellStyle name="Normal 3 2 2 6 3 4" xfId="35719" xr:uid="{00000000-0005-0000-0000-0000132F0000}"/>
    <cellStyle name="Normal 3 2 2 6 3 5" xfId="20486" xr:uid="{00000000-0005-0000-0000-0000142F0000}"/>
    <cellStyle name="Normal 3 2 2 6 4" xfId="12076" xr:uid="{00000000-0005-0000-0000-0000152F0000}"/>
    <cellStyle name="Normal 3 2 2 6 4 2" xfId="42407" xr:uid="{00000000-0005-0000-0000-0000162F0000}"/>
    <cellStyle name="Normal 3 2 2 6 4 3" xfId="27174" xr:uid="{00000000-0005-0000-0000-0000172F0000}"/>
    <cellStyle name="Normal 3 2 2 6 5" xfId="7055" xr:uid="{00000000-0005-0000-0000-0000182F0000}"/>
    <cellStyle name="Normal 3 2 2 6 5 2" xfId="37390" xr:uid="{00000000-0005-0000-0000-0000192F0000}"/>
    <cellStyle name="Normal 3 2 2 6 5 3" xfId="22157" xr:uid="{00000000-0005-0000-0000-00001A2F0000}"/>
    <cellStyle name="Normal 3 2 2 6 6" xfId="32378" xr:uid="{00000000-0005-0000-0000-00001B2F0000}"/>
    <cellStyle name="Normal 3 2 2 6 7" xfId="17144" xr:uid="{00000000-0005-0000-0000-00001C2F0000}"/>
    <cellStyle name="Normal 3 2 2 7" xfId="2833" xr:uid="{00000000-0005-0000-0000-00001D2F0000}"/>
    <cellStyle name="Normal 3 2 2 7 2" xfId="12911" xr:uid="{00000000-0005-0000-0000-00001E2F0000}"/>
    <cellStyle name="Normal 3 2 2 7 2 2" xfId="43242" xr:uid="{00000000-0005-0000-0000-00001F2F0000}"/>
    <cellStyle name="Normal 3 2 2 7 2 3" xfId="28009" xr:uid="{00000000-0005-0000-0000-0000202F0000}"/>
    <cellStyle name="Normal 3 2 2 7 3" xfId="7891" xr:uid="{00000000-0005-0000-0000-0000212F0000}"/>
    <cellStyle name="Normal 3 2 2 7 3 2" xfId="38225" xr:uid="{00000000-0005-0000-0000-0000222F0000}"/>
    <cellStyle name="Normal 3 2 2 7 3 3" xfId="22992" xr:uid="{00000000-0005-0000-0000-0000232F0000}"/>
    <cellStyle name="Normal 3 2 2 7 4" xfId="33212" xr:uid="{00000000-0005-0000-0000-0000242F0000}"/>
    <cellStyle name="Normal 3 2 2 7 5" xfId="17979" xr:uid="{00000000-0005-0000-0000-0000252F0000}"/>
    <cellStyle name="Normal 3 2 2 8" xfId="4527" xr:uid="{00000000-0005-0000-0000-0000262F0000}"/>
    <cellStyle name="Normal 3 2 2 8 2" xfId="14582" xr:uid="{00000000-0005-0000-0000-0000272F0000}"/>
    <cellStyle name="Normal 3 2 2 8 2 2" xfId="44913" xr:uid="{00000000-0005-0000-0000-0000282F0000}"/>
    <cellStyle name="Normal 3 2 2 8 2 3" xfId="29680" xr:uid="{00000000-0005-0000-0000-0000292F0000}"/>
    <cellStyle name="Normal 3 2 2 8 3" xfId="9562" xr:uid="{00000000-0005-0000-0000-00002A2F0000}"/>
    <cellStyle name="Normal 3 2 2 8 3 2" xfId="39896" xr:uid="{00000000-0005-0000-0000-00002B2F0000}"/>
    <cellStyle name="Normal 3 2 2 8 3 3" xfId="24663" xr:uid="{00000000-0005-0000-0000-00002C2F0000}"/>
    <cellStyle name="Normal 3 2 2 8 4" xfId="34883" xr:uid="{00000000-0005-0000-0000-00002D2F0000}"/>
    <cellStyle name="Normal 3 2 2 8 5" xfId="19650" xr:uid="{00000000-0005-0000-0000-00002E2F0000}"/>
    <cellStyle name="Normal 3 2 2 9" xfId="11238" xr:uid="{00000000-0005-0000-0000-00002F2F0000}"/>
    <cellStyle name="Normal 3 2 2 9 2" xfId="41571" xr:uid="{00000000-0005-0000-0000-0000302F0000}"/>
    <cellStyle name="Normal 3 2 2 9 3" xfId="26338" xr:uid="{00000000-0005-0000-0000-0000312F0000}"/>
    <cellStyle name="Normal 3 2 3" xfId="526" xr:uid="{00000000-0005-0000-0000-0000322F0000}"/>
    <cellStyle name="Normal 3 2 4" xfId="31495" xr:uid="{00000000-0005-0000-0000-0000332F0000}"/>
    <cellStyle name="Normal 3 3" xfId="848" xr:uid="{00000000-0005-0000-0000-0000342F0000}"/>
    <cellStyle name="Normal 3 3 10" xfId="6218" xr:uid="{00000000-0005-0000-0000-0000352F0000}"/>
    <cellStyle name="Normal 3 3 10 2" xfId="36555" xr:uid="{00000000-0005-0000-0000-0000362F0000}"/>
    <cellStyle name="Normal 3 3 10 3" xfId="21322" xr:uid="{00000000-0005-0000-0000-0000372F0000}"/>
    <cellStyle name="Normal 3 3 11" xfId="31546" xr:uid="{00000000-0005-0000-0000-0000382F0000}"/>
    <cellStyle name="Normal 3 3 12" xfId="16307" xr:uid="{00000000-0005-0000-0000-0000392F0000}"/>
    <cellStyle name="Normal 3 3 13" xfId="46659" xr:uid="{00000000-0005-0000-0000-00003A2F0000}"/>
    <cellStyle name="Normal 3 3 2" xfId="1182" xr:uid="{00000000-0005-0000-0000-00003B2F0000}"/>
    <cellStyle name="Normal 3 3 2 10" xfId="31598" xr:uid="{00000000-0005-0000-0000-00003C2F0000}"/>
    <cellStyle name="Normal 3 3 2 11" xfId="16361" xr:uid="{00000000-0005-0000-0000-00003D2F0000}"/>
    <cellStyle name="Normal 3 3 2 2" xfId="1290" xr:uid="{00000000-0005-0000-0000-00003E2F0000}"/>
    <cellStyle name="Normal 3 3 2 2 10" xfId="16465" xr:uid="{00000000-0005-0000-0000-00003F2F0000}"/>
    <cellStyle name="Normal 3 3 2 2 2" xfId="1507" xr:uid="{00000000-0005-0000-0000-0000402F0000}"/>
    <cellStyle name="Normal 3 3 2 2 2 2" xfId="1928" xr:uid="{00000000-0005-0000-0000-0000412F0000}"/>
    <cellStyle name="Normal 3 3 2 2 2 2 2" xfId="2767" xr:uid="{00000000-0005-0000-0000-0000422F0000}"/>
    <cellStyle name="Normal 3 3 2 2 2 2 2 2" xfId="4457" xr:uid="{00000000-0005-0000-0000-0000432F0000}"/>
    <cellStyle name="Normal 3 3 2 2 2 2 2 2 2" xfId="14530" xr:uid="{00000000-0005-0000-0000-0000442F0000}"/>
    <cellStyle name="Normal 3 3 2 2 2 2 2 2 2 2" xfId="44861" xr:uid="{00000000-0005-0000-0000-0000452F0000}"/>
    <cellStyle name="Normal 3 3 2 2 2 2 2 2 2 3" xfId="29628" xr:uid="{00000000-0005-0000-0000-0000462F0000}"/>
    <cellStyle name="Normal 3 3 2 2 2 2 2 2 3" xfId="9510" xr:uid="{00000000-0005-0000-0000-0000472F0000}"/>
    <cellStyle name="Normal 3 3 2 2 2 2 2 2 3 2" xfId="39844" xr:uid="{00000000-0005-0000-0000-0000482F0000}"/>
    <cellStyle name="Normal 3 3 2 2 2 2 2 2 3 3" xfId="24611" xr:uid="{00000000-0005-0000-0000-0000492F0000}"/>
    <cellStyle name="Normal 3 3 2 2 2 2 2 2 4" xfId="34831" xr:uid="{00000000-0005-0000-0000-00004A2F0000}"/>
    <cellStyle name="Normal 3 3 2 2 2 2 2 2 5" xfId="19598" xr:uid="{00000000-0005-0000-0000-00004B2F0000}"/>
    <cellStyle name="Normal 3 3 2 2 2 2 2 3" xfId="6149" xr:uid="{00000000-0005-0000-0000-00004C2F0000}"/>
    <cellStyle name="Normal 3 3 2 2 2 2 2 3 2" xfId="16201" xr:uid="{00000000-0005-0000-0000-00004D2F0000}"/>
    <cellStyle name="Normal 3 3 2 2 2 2 2 3 2 2" xfId="46532" xr:uid="{00000000-0005-0000-0000-00004E2F0000}"/>
    <cellStyle name="Normal 3 3 2 2 2 2 2 3 2 3" xfId="31299" xr:uid="{00000000-0005-0000-0000-00004F2F0000}"/>
    <cellStyle name="Normal 3 3 2 2 2 2 2 3 3" xfId="11181" xr:uid="{00000000-0005-0000-0000-0000502F0000}"/>
    <cellStyle name="Normal 3 3 2 2 2 2 2 3 3 2" xfId="41515" xr:uid="{00000000-0005-0000-0000-0000512F0000}"/>
    <cellStyle name="Normal 3 3 2 2 2 2 2 3 3 3" xfId="26282" xr:uid="{00000000-0005-0000-0000-0000522F0000}"/>
    <cellStyle name="Normal 3 3 2 2 2 2 2 3 4" xfId="36502" xr:uid="{00000000-0005-0000-0000-0000532F0000}"/>
    <cellStyle name="Normal 3 3 2 2 2 2 2 3 5" xfId="21269" xr:uid="{00000000-0005-0000-0000-0000542F0000}"/>
    <cellStyle name="Normal 3 3 2 2 2 2 2 4" xfId="12859" xr:uid="{00000000-0005-0000-0000-0000552F0000}"/>
    <cellStyle name="Normal 3 3 2 2 2 2 2 4 2" xfId="43190" xr:uid="{00000000-0005-0000-0000-0000562F0000}"/>
    <cellStyle name="Normal 3 3 2 2 2 2 2 4 3" xfId="27957" xr:uid="{00000000-0005-0000-0000-0000572F0000}"/>
    <cellStyle name="Normal 3 3 2 2 2 2 2 5" xfId="7838" xr:uid="{00000000-0005-0000-0000-0000582F0000}"/>
    <cellStyle name="Normal 3 3 2 2 2 2 2 5 2" xfId="38173" xr:uid="{00000000-0005-0000-0000-0000592F0000}"/>
    <cellStyle name="Normal 3 3 2 2 2 2 2 5 3" xfId="22940" xr:uid="{00000000-0005-0000-0000-00005A2F0000}"/>
    <cellStyle name="Normal 3 3 2 2 2 2 2 6" xfId="33161" xr:uid="{00000000-0005-0000-0000-00005B2F0000}"/>
    <cellStyle name="Normal 3 3 2 2 2 2 2 7" xfId="17927" xr:uid="{00000000-0005-0000-0000-00005C2F0000}"/>
    <cellStyle name="Normal 3 3 2 2 2 2 3" xfId="3620" xr:uid="{00000000-0005-0000-0000-00005D2F0000}"/>
    <cellStyle name="Normal 3 3 2 2 2 2 3 2" xfId="13694" xr:uid="{00000000-0005-0000-0000-00005E2F0000}"/>
    <cellStyle name="Normal 3 3 2 2 2 2 3 2 2" xfId="44025" xr:uid="{00000000-0005-0000-0000-00005F2F0000}"/>
    <cellStyle name="Normal 3 3 2 2 2 2 3 2 3" xfId="28792" xr:uid="{00000000-0005-0000-0000-0000602F0000}"/>
    <cellStyle name="Normal 3 3 2 2 2 2 3 3" xfId="8674" xr:uid="{00000000-0005-0000-0000-0000612F0000}"/>
    <cellStyle name="Normal 3 3 2 2 2 2 3 3 2" xfId="39008" xr:uid="{00000000-0005-0000-0000-0000622F0000}"/>
    <cellStyle name="Normal 3 3 2 2 2 2 3 3 3" xfId="23775" xr:uid="{00000000-0005-0000-0000-0000632F0000}"/>
    <cellStyle name="Normal 3 3 2 2 2 2 3 4" xfId="33995" xr:uid="{00000000-0005-0000-0000-0000642F0000}"/>
    <cellStyle name="Normal 3 3 2 2 2 2 3 5" xfId="18762" xr:uid="{00000000-0005-0000-0000-0000652F0000}"/>
    <cellStyle name="Normal 3 3 2 2 2 2 4" xfId="5313" xr:uid="{00000000-0005-0000-0000-0000662F0000}"/>
    <cellStyle name="Normal 3 3 2 2 2 2 4 2" xfId="15365" xr:uid="{00000000-0005-0000-0000-0000672F0000}"/>
    <cellStyle name="Normal 3 3 2 2 2 2 4 2 2" xfId="45696" xr:uid="{00000000-0005-0000-0000-0000682F0000}"/>
    <cellStyle name="Normal 3 3 2 2 2 2 4 2 3" xfId="30463" xr:uid="{00000000-0005-0000-0000-0000692F0000}"/>
    <cellStyle name="Normal 3 3 2 2 2 2 4 3" xfId="10345" xr:uid="{00000000-0005-0000-0000-00006A2F0000}"/>
    <cellStyle name="Normal 3 3 2 2 2 2 4 3 2" xfId="40679" xr:uid="{00000000-0005-0000-0000-00006B2F0000}"/>
    <cellStyle name="Normal 3 3 2 2 2 2 4 3 3" xfId="25446" xr:uid="{00000000-0005-0000-0000-00006C2F0000}"/>
    <cellStyle name="Normal 3 3 2 2 2 2 4 4" xfId="35666" xr:uid="{00000000-0005-0000-0000-00006D2F0000}"/>
    <cellStyle name="Normal 3 3 2 2 2 2 4 5" xfId="20433" xr:uid="{00000000-0005-0000-0000-00006E2F0000}"/>
    <cellStyle name="Normal 3 3 2 2 2 2 5" xfId="12023" xr:uid="{00000000-0005-0000-0000-00006F2F0000}"/>
    <cellStyle name="Normal 3 3 2 2 2 2 5 2" xfId="42354" xr:uid="{00000000-0005-0000-0000-0000702F0000}"/>
    <cellStyle name="Normal 3 3 2 2 2 2 5 3" xfId="27121" xr:uid="{00000000-0005-0000-0000-0000712F0000}"/>
    <cellStyle name="Normal 3 3 2 2 2 2 6" xfId="7002" xr:uid="{00000000-0005-0000-0000-0000722F0000}"/>
    <cellStyle name="Normal 3 3 2 2 2 2 6 2" xfId="37337" xr:uid="{00000000-0005-0000-0000-0000732F0000}"/>
    <cellStyle name="Normal 3 3 2 2 2 2 6 3" xfId="22104" xr:uid="{00000000-0005-0000-0000-0000742F0000}"/>
    <cellStyle name="Normal 3 3 2 2 2 2 7" xfId="32325" xr:uid="{00000000-0005-0000-0000-0000752F0000}"/>
    <cellStyle name="Normal 3 3 2 2 2 2 8" xfId="17091" xr:uid="{00000000-0005-0000-0000-0000762F0000}"/>
    <cellStyle name="Normal 3 3 2 2 2 3" xfId="2349" xr:uid="{00000000-0005-0000-0000-0000772F0000}"/>
    <cellStyle name="Normal 3 3 2 2 2 3 2" xfId="4039" xr:uid="{00000000-0005-0000-0000-0000782F0000}"/>
    <cellStyle name="Normal 3 3 2 2 2 3 2 2" xfId="14112" xr:uid="{00000000-0005-0000-0000-0000792F0000}"/>
    <cellStyle name="Normal 3 3 2 2 2 3 2 2 2" xfId="44443" xr:uid="{00000000-0005-0000-0000-00007A2F0000}"/>
    <cellStyle name="Normal 3 3 2 2 2 3 2 2 3" xfId="29210" xr:uid="{00000000-0005-0000-0000-00007B2F0000}"/>
    <cellStyle name="Normal 3 3 2 2 2 3 2 3" xfId="9092" xr:uid="{00000000-0005-0000-0000-00007C2F0000}"/>
    <cellStyle name="Normal 3 3 2 2 2 3 2 3 2" xfId="39426" xr:uid="{00000000-0005-0000-0000-00007D2F0000}"/>
    <cellStyle name="Normal 3 3 2 2 2 3 2 3 3" xfId="24193" xr:uid="{00000000-0005-0000-0000-00007E2F0000}"/>
    <cellStyle name="Normal 3 3 2 2 2 3 2 4" xfId="34413" xr:uid="{00000000-0005-0000-0000-00007F2F0000}"/>
    <cellStyle name="Normal 3 3 2 2 2 3 2 5" xfId="19180" xr:uid="{00000000-0005-0000-0000-0000802F0000}"/>
    <cellStyle name="Normal 3 3 2 2 2 3 3" xfId="5731" xr:uid="{00000000-0005-0000-0000-0000812F0000}"/>
    <cellStyle name="Normal 3 3 2 2 2 3 3 2" xfId="15783" xr:uid="{00000000-0005-0000-0000-0000822F0000}"/>
    <cellStyle name="Normal 3 3 2 2 2 3 3 2 2" xfId="46114" xr:uid="{00000000-0005-0000-0000-0000832F0000}"/>
    <cellStyle name="Normal 3 3 2 2 2 3 3 2 3" xfId="30881" xr:uid="{00000000-0005-0000-0000-0000842F0000}"/>
    <cellStyle name="Normal 3 3 2 2 2 3 3 3" xfId="10763" xr:uid="{00000000-0005-0000-0000-0000852F0000}"/>
    <cellStyle name="Normal 3 3 2 2 2 3 3 3 2" xfId="41097" xr:uid="{00000000-0005-0000-0000-0000862F0000}"/>
    <cellStyle name="Normal 3 3 2 2 2 3 3 3 3" xfId="25864" xr:uid="{00000000-0005-0000-0000-0000872F0000}"/>
    <cellStyle name="Normal 3 3 2 2 2 3 3 4" xfId="36084" xr:uid="{00000000-0005-0000-0000-0000882F0000}"/>
    <cellStyle name="Normal 3 3 2 2 2 3 3 5" xfId="20851" xr:uid="{00000000-0005-0000-0000-0000892F0000}"/>
    <cellStyle name="Normal 3 3 2 2 2 3 4" xfId="12441" xr:uid="{00000000-0005-0000-0000-00008A2F0000}"/>
    <cellStyle name="Normal 3 3 2 2 2 3 4 2" xfId="42772" xr:uid="{00000000-0005-0000-0000-00008B2F0000}"/>
    <cellStyle name="Normal 3 3 2 2 2 3 4 3" xfId="27539" xr:uid="{00000000-0005-0000-0000-00008C2F0000}"/>
    <cellStyle name="Normal 3 3 2 2 2 3 5" xfId="7420" xr:uid="{00000000-0005-0000-0000-00008D2F0000}"/>
    <cellStyle name="Normal 3 3 2 2 2 3 5 2" xfId="37755" xr:uid="{00000000-0005-0000-0000-00008E2F0000}"/>
    <cellStyle name="Normal 3 3 2 2 2 3 5 3" xfId="22522" xr:uid="{00000000-0005-0000-0000-00008F2F0000}"/>
    <cellStyle name="Normal 3 3 2 2 2 3 6" xfId="32743" xr:uid="{00000000-0005-0000-0000-0000902F0000}"/>
    <cellStyle name="Normal 3 3 2 2 2 3 7" xfId="17509" xr:uid="{00000000-0005-0000-0000-0000912F0000}"/>
    <cellStyle name="Normal 3 3 2 2 2 4" xfId="3202" xr:uid="{00000000-0005-0000-0000-0000922F0000}"/>
    <cellStyle name="Normal 3 3 2 2 2 4 2" xfId="13276" xr:uid="{00000000-0005-0000-0000-0000932F0000}"/>
    <cellStyle name="Normal 3 3 2 2 2 4 2 2" xfId="43607" xr:uid="{00000000-0005-0000-0000-0000942F0000}"/>
    <cellStyle name="Normal 3 3 2 2 2 4 2 3" xfId="28374" xr:uid="{00000000-0005-0000-0000-0000952F0000}"/>
    <cellStyle name="Normal 3 3 2 2 2 4 3" xfId="8256" xr:uid="{00000000-0005-0000-0000-0000962F0000}"/>
    <cellStyle name="Normal 3 3 2 2 2 4 3 2" xfId="38590" xr:uid="{00000000-0005-0000-0000-0000972F0000}"/>
    <cellStyle name="Normal 3 3 2 2 2 4 3 3" xfId="23357" xr:uid="{00000000-0005-0000-0000-0000982F0000}"/>
    <cellStyle name="Normal 3 3 2 2 2 4 4" xfId="33577" xr:uid="{00000000-0005-0000-0000-0000992F0000}"/>
    <cellStyle name="Normal 3 3 2 2 2 4 5" xfId="18344" xr:uid="{00000000-0005-0000-0000-00009A2F0000}"/>
    <cellStyle name="Normal 3 3 2 2 2 5" xfId="4895" xr:uid="{00000000-0005-0000-0000-00009B2F0000}"/>
    <cellStyle name="Normal 3 3 2 2 2 5 2" xfId="14947" xr:uid="{00000000-0005-0000-0000-00009C2F0000}"/>
    <cellStyle name="Normal 3 3 2 2 2 5 2 2" xfId="45278" xr:uid="{00000000-0005-0000-0000-00009D2F0000}"/>
    <cellStyle name="Normal 3 3 2 2 2 5 2 3" xfId="30045" xr:uid="{00000000-0005-0000-0000-00009E2F0000}"/>
    <cellStyle name="Normal 3 3 2 2 2 5 3" xfId="9927" xr:uid="{00000000-0005-0000-0000-00009F2F0000}"/>
    <cellStyle name="Normal 3 3 2 2 2 5 3 2" xfId="40261" xr:uid="{00000000-0005-0000-0000-0000A02F0000}"/>
    <cellStyle name="Normal 3 3 2 2 2 5 3 3" xfId="25028" xr:uid="{00000000-0005-0000-0000-0000A12F0000}"/>
    <cellStyle name="Normal 3 3 2 2 2 5 4" xfId="35248" xr:uid="{00000000-0005-0000-0000-0000A22F0000}"/>
    <cellStyle name="Normal 3 3 2 2 2 5 5" xfId="20015" xr:uid="{00000000-0005-0000-0000-0000A32F0000}"/>
    <cellStyle name="Normal 3 3 2 2 2 6" xfId="11605" xr:uid="{00000000-0005-0000-0000-0000A42F0000}"/>
    <cellStyle name="Normal 3 3 2 2 2 6 2" xfId="41936" xr:uid="{00000000-0005-0000-0000-0000A52F0000}"/>
    <cellStyle name="Normal 3 3 2 2 2 6 3" xfId="26703" xr:uid="{00000000-0005-0000-0000-0000A62F0000}"/>
    <cellStyle name="Normal 3 3 2 2 2 7" xfId="6584" xr:uid="{00000000-0005-0000-0000-0000A72F0000}"/>
    <cellStyle name="Normal 3 3 2 2 2 7 2" xfId="36919" xr:uid="{00000000-0005-0000-0000-0000A82F0000}"/>
    <cellStyle name="Normal 3 3 2 2 2 7 3" xfId="21686" xr:uid="{00000000-0005-0000-0000-0000A92F0000}"/>
    <cellStyle name="Normal 3 3 2 2 2 8" xfId="31907" xr:uid="{00000000-0005-0000-0000-0000AA2F0000}"/>
    <cellStyle name="Normal 3 3 2 2 2 9" xfId="16673" xr:uid="{00000000-0005-0000-0000-0000AB2F0000}"/>
    <cellStyle name="Normal 3 3 2 2 3" xfId="1720" xr:uid="{00000000-0005-0000-0000-0000AC2F0000}"/>
    <cellStyle name="Normal 3 3 2 2 3 2" xfId="2559" xr:uid="{00000000-0005-0000-0000-0000AD2F0000}"/>
    <cellStyle name="Normal 3 3 2 2 3 2 2" xfId="4249" xr:uid="{00000000-0005-0000-0000-0000AE2F0000}"/>
    <cellStyle name="Normal 3 3 2 2 3 2 2 2" xfId="14322" xr:uid="{00000000-0005-0000-0000-0000AF2F0000}"/>
    <cellStyle name="Normal 3 3 2 2 3 2 2 2 2" xfId="44653" xr:uid="{00000000-0005-0000-0000-0000B02F0000}"/>
    <cellStyle name="Normal 3 3 2 2 3 2 2 2 3" xfId="29420" xr:uid="{00000000-0005-0000-0000-0000B12F0000}"/>
    <cellStyle name="Normal 3 3 2 2 3 2 2 3" xfId="9302" xr:uid="{00000000-0005-0000-0000-0000B22F0000}"/>
    <cellStyle name="Normal 3 3 2 2 3 2 2 3 2" xfId="39636" xr:uid="{00000000-0005-0000-0000-0000B32F0000}"/>
    <cellStyle name="Normal 3 3 2 2 3 2 2 3 3" xfId="24403" xr:uid="{00000000-0005-0000-0000-0000B42F0000}"/>
    <cellStyle name="Normal 3 3 2 2 3 2 2 4" xfId="34623" xr:uid="{00000000-0005-0000-0000-0000B52F0000}"/>
    <cellStyle name="Normal 3 3 2 2 3 2 2 5" xfId="19390" xr:uid="{00000000-0005-0000-0000-0000B62F0000}"/>
    <cellStyle name="Normal 3 3 2 2 3 2 3" xfId="5941" xr:uid="{00000000-0005-0000-0000-0000B72F0000}"/>
    <cellStyle name="Normal 3 3 2 2 3 2 3 2" xfId="15993" xr:uid="{00000000-0005-0000-0000-0000B82F0000}"/>
    <cellStyle name="Normal 3 3 2 2 3 2 3 2 2" xfId="46324" xr:uid="{00000000-0005-0000-0000-0000B92F0000}"/>
    <cellStyle name="Normal 3 3 2 2 3 2 3 2 3" xfId="31091" xr:uid="{00000000-0005-0000-0000-0000BA2F0000}"/>
    <cellStyle name="Normal 3 3 2 2 3 2 3 3" xfId="10973" xr:uid="{00000000-0005-0000-0000-0000BB2F0000}"/>
    <cellStyle name="Normal 3 3 2 2 3 2 3 3 2" xfId="41307" xr:uid="{00000000-0005-0000-0000-0000BC2F0000}"/>
    <cellStyle name="Normal 3 3 2 2 3 2 3 3 3" xfId="26074" xr:uid="{00000000-0005-0000-0000-0000BD2F0000}"/>
    <cellStyle name="Normal 3 3 2 2 3 2 3 4" xfId="36294" xr:uid="{00000000-0005-0000-0000-0000BE2F0000}"/>
    <cellStyle name="Normal 3 3 2 2 3 2 3 5" xfId="21061" xr:uid="{00000000-0005-0000-0000-0000BF2F0000}"/>
    <cellStyle name="Normal 3 3 2 2 3 2 4" xfId="12651" xr:uid="{00000000-0005-0000-0000-0000C02F0000}"/>
    <cellStyle name="Normal 3 3 2 2 3 2 4 2" xfId="42982" xr:uid="{00000000-0005-0000-0000-0000C12F0000}"/>
    <cellStyle name="Normal 3 3 2 2 3 2 4 3" xfId="27749" xr:uid="{00000000-0005-0000-0000-0000C22F0000}"/>
    <cellStyle name="Normal 3 3 2 2 3 2 5" xfId="7630" xr:uid="{00000000-0005-0000-0000-0000C32F0000}"/>
    <cellStyle name="Normal 3 3 2 2 3 2 5 2" xfId="37965" xr:uid="{00000000-0005-0000-0000-0000C42F0000}"/>
    <cellStyle name="Normal 3 3 2 2 3 2 5 3" xfId="22732" xr:uid="{00000000-0005-0000-0000-0000C52F0000}"/>
    <cellStyle name="Normal 3 3 2 2 3 2 6" xfId="32953" xr:uid="{00000000-0005-0000-0000-0000C62F0000}"/>
    <cellStyle name="Normal 3 3 2 2 3 2 7" xfId="17719" xr:uid="{00000000-0005-0000-0000-0000C72F0000}"/>
    <cellStyle name="Normal 3 3 2 2 3 3" xfId="3412" xr:uid="{00000000-0005-0000-0000-0000C82F0000}"/>
    <cellStyle name="Normal 3 3 2 2 3 3 2" xfId="13486" xr:uid="{00000000-0005-0000-0000-0000C92F0000}"/>
    <cellStyle name="Normal 3 3 2 2 3 3 2 2" xfId="43817" xr:uid="{00000000-0005-0000-0000-0000CA2F0000}"/>
    <cellStyle name="Normal 3 3 2 2 3 3 2 3" xfId="28584" xr:uid="{00000000-0005-0000-0000-0000CB2F0000}"/>
    <cellStyle name="Normal 3 3 2 2 3 3 3" xfId="8466" xr:uid="{00000000-0005-0000-0000-0000CC2F0000}"/>
    <cellStyle name="Normal 3 3 2 2 3 3 3 2" xfId="38800" xr:uid="{00000000-0005-0000-0000-0000CD2F0000}"/>
    <cellStyle name="Normal 3 3 2 2 3 3 3 3" xfId="23567" xr:uid="{00000000-0005-0000-0000-0000CE2F0000}"/>
    <cellStyle name="Normal 3 3 2 2 3 3 4" xfId="33787" xr:uid="{00000000-0005-0000-0000-0000CF2F0000}"/>
    <cellStyle name="Normal 3 3 2 2 3 3 5" xfId="18554" xr:uid="{00000000-0005-0000-0000-0000D02F0000}"/>
    <cellStyle name="Normal 3 3 2 2 3 4" xfId="5105" xr:uid="{00000000-0005-0000-0000-0000D12F0000}"/>
    <cellStyle name="Normal 3 3 2 2 3 4 2" xfId="15157" xr:uid="{00000000-0005-0000-0000-0000D22F0000}"/>
    <cellStyle name="Normal 3 3 2 2 3 4 2 2" xfId="45488" xr:uid="{00000000-0005-0000-0000-0000D32F0000}"/>
    <cellStyle name="Normal 3 3 2 2 3 4 2 3" xfId="30255" xr:uid="{00000000-0005-0000-0000-0000D42F0000}"/>
    <cellStyle name="Normal 3 3 2 2 3 4 3" xfId="10137" xr:uid="{00000000-0005-0000-0000-0000D52F0000}"/>
    <cellStyle name="Normal 3 3 2 2 3 4 3 2" xfId="40471" xr:uid="{00000000-0005-0000-0000-0000D62F0000}"/>
    <cellStyle name="Normal 3 3 2 2 3 4 3 3" xfId="25238" xr:uid="{00000000-0005-0000-0000-0000D72F0000}"/>
    <cellStyle name="Normal 3 3 2 2 3 4 4" xfId="35458" xr:uid="{00000000-0005-0000-0000-0000D82F0000}"/>
    <cellStyle name="Normal 3 3 2 2 3 4 5" xfId="20225" xr:uid="{00000000-0005-0000-0000-0000D92F0000}"/>
    <cellStyle name="Normal 3 3 2 2 3 5" xfId="11815" xr:uid="{00000000-0005-0000-0000-0000DA2F0000}"/>
    <cellStyle name="Normal 3 3 2 2 3 5 2" xfId="42146" xr:uid="{00000000-0005-0000-0000-0000DB2F0000}"/>
    <cellStyle name="Normal 3 3 2 2 3 5 3" xfId="26913" xr:uid="{00000000-0005-0000-0000-0000DC2F0000}"/>
    <cellStyle name="Normal 3 3 2 2 3 6" xfId="6794" xr:uid="{00000000-0005-0000-0000-0000DD2F0000}"/>
    <cellStyle name="Normal 3 3 2 2 3 6 2" xfId="37129" xr:uid="{00000000-0005-0000-0000-0000DE2F0000}"/>
    <cellStyle name="Normal 3 3 2 2 3 6 3" xfId="21896" xr:uid="{00000000-0005-0000-0000-0000DF2F0000}"/>
    <cellStyle name="Normal 3 3 2 2 3 7" xfId="32117" xr:uid="{00000000-0005-0000-0000-0000E02F0000}"/>
    <cellStyle name="Normal 3 3 2 2 3 8" xfId="16883" xr:uid="{00000000-0005-0000-0000-0000E12F0000}"/>
    <cellStyle name="Normal 3 3 2 2 4" xfId="2141" xr:uid="{00000000-0005-0000-0000-0000E22F0000}"/>
    <cellStyle name="Normal 3 3 2 2 4 2" xfId="3831" xr:uid="{00000000-0005-0000-0000-0000E32F0000}"/>
    <cellStyle name="Normal 3 3 2 2 4 2 2" xfId="13904" xr:uid="{00000000-0005-0000-0000-0000E42F0000}"/>
    <cellStyle name="Normal 3 3 2 2 4 2 2 2" xfId="44235" xr:uid="{00000000-0005-0000-0000-0000E52F0000}"/>
    <cellStyle name="Normal 3 3 2 2 4 2 2 3" xfId="29002" xr:uid="{00000000-0005-0000-0000-0000E62F0000}"/>
    <cellStyle name="Normal 3 3 2 2 4 2 3" xfId="8884" xr:uid="{00000000-0005-0000-0000-0000E72F0000}"/>
    <cellStyle name="Normal 3 3 2 2 4 2 3 2" xfId="39218" xr:uid="{00000000-0005-0000-0000-0000E82F0000}"/>
    <cellStyle name="Normal 3 3 2 2 4 2 3 3" xfId="23985" xr:uid="{00000000-0005-0000-0000-0000E92F0000}"/>
    <cellStyle name="Normal 3 3 2 2 4 2 4" xfId="34205" xr:uid="{00000000-0005-0000-0000-0000EA2F0000}"/>
    <cellStyle name="Normal 3 3 2 2 4 2 5" xfId="18972" xr:uid="{00000000-0005-0000-0000-0000EB2F0000}"/>
    <cellStyle name="Normal 3 3 2 2 4 3" xfId="5523" xr:uid="{00000000-0005-0000-0000-0000EC2F0000}"/>
    <cellStyle name="Normal 3 3 2 2 4 3 2" xfId="15575" xr:uid="{00000000-0005-0000-0000-0000ED2F0000}"/>
    <cellStyle name="Normal 3 3 2 2 4 3 2 2" xfId="45906" xr:uid="{00000000-0005-0000-0000-0000EE2F0000}"/>
    <cellStyle name="Normal 3 3 2 2 4 3 2 3" xfId="30673" xr:uid="{00000000-0005-0000-0000-0000EF2F0000}"/>
    <cellStyle name="Normal 3 3 2 2 4 3 3" xfId="10555" xr:uid="{00000000-0005-0000-0000-0000F02F0000}"/>
    <cellStyle name="Normal 3 3 2 2 4 3 3 2" xfId="40889" xr:uid="{00000000-0005-0000-0000-0000F12F0000}"/>
    <cellStyle name="Normal 3 3 2 2 4 3 3 3" xfId="25656" xr:uid="{00000000-0005-0000-0000-0000F22F0000}"/>
    <cellStyle name="Normal 3 3 2 2 4 3 4" xfId="35876" xr:uid="{00000000-0005-0000-0000-0000F32F0000}"/>
    <cellStyle name="Normal 3 3 2 2 4 3 5" xfId="20643" xr:uid="{00000000-0005-0000-0000-0000F42F0000}"/>
    <cellStyle name="Normal 3 3 2 2 4 4" xfId="12233" xr:uid="{00000000-0005-0000-0000-0000F52F0000}"/>
    <cellStyle name="Normal 3 3 2 2 4 4 2" xfId="42564" xr:uid="{00000000-0005-0000-0000-0000F62F0000}"/>
    <cellStyle name="Normal 3 3 2 2 4 4 3" xfId="27331" xr:uid="{00000000-0005-0000-0000-0000F72F0000}"/>
    <cellStyle name="Normal 3 3 2 2 4 5" xfId="7212" xr:uid="{00000000-0005-0000-0000-0000F82F0000}"/>
    <cellStyle name="Normal 3 3 2 2 4 5 2" xfId="37547" xr:uid="{00000000-0005-0000-0000-0000F92F0000}"/>
    <cellStyle name="Normal 3 3 2 2 4 5 3" xfId="22314" xr:uid="{00000000-0005-0000-0000-0000FA2F0000}"/>
    <cellStyle name="Normal 3 3 2 2 4 6" xfId="32535" xr:uid="{00000000-0005-0000-0000-0000FB2F0000}"/>
    <cellStyle name="Normal 3 3 2 2 4 7" xfId="17301" xr:uid="{00000000-0005-0000-0000-0000FC2F0000}"/>
    <cellStyle name="Normal 3 3 2 2 5" xfId="2994" xr:uid="{00000000-0005-0000-0000-0000FD2F0000}"/>
    <cellStyle name="Normal 3 3 2 2 5 2" xfId="13068" xr:uid="{00000000-0005-0000-0000-0000FE2F0000}"/>
    <cellStyle name="Normal 3 3 2 2 5 2 2" xfId="43399" xr:uid="{00000000-0005-0000-0000-0000FF2F0000}"/>
    <cellStyle name="Normal 3 3 2 2 5 2 3" xfId="28166" xr:uid="{00000000-0005-0000-0000-000000300000}"/>
    <cellStyle name="Normal 3 3 2 2 5 3" xfId="8048" xr:uid="{00000000-0005-0000-0000-000001300000}"/>
    <cellStyle name="Normal 3 3 2 2 5 3 2" xfId="38382" xr:uid="{00000000-0005-0000-0000-000002300000}"/>
    <cellStyle name="Normal 3 3 2 2 5 3 3" xfId="23149" xr:uid="{00000000-0005-0000-0000-000003300000}"/>
    <cellStyle name="Normal 3 3 2 2 5 4" xfId="33369" xr:uid="{00000000-0005-0000-0000-000004300000}"/>
    <cellStyle name="Normal 3 3 2 2 5 5" xfId="18136" xr:uid="{00000000-0005-0000-0000-000005300000}"/>
    <cellStyle name="Normal 3 3 2 2 6" xfId="4687" xr:uid="{00000000-0005-0000-0000-000006300000}"/>
    <cellStyle name="Normal 3 3 2 2 6 2" xfId="14739" xr:uid="{00000000-0005-0000-0000-000007300000}"/>
    <cellStyle name="Normal 3 3 2 2 6 2 2" xfId="45070" xr:uid="{00000000-0005-0000-0000-000008300000}"/>
    <cellStyle name="Normal 3 3 2 2 6 2 3" xfId="29837" xr:uid="{00000000-0005-0000-0000-000009300000}"/>
    <cellStyle name="Normal 3 3 2 2 6 3" xfId="9719" xr:uid="{00000000-0005-0000-0000-00000A300000}"/>
    <cellStyle name="Normal 3 3 2 2 6 3 2" xfId="40053" xr:uid="{00000000-0005-0000-0000-00000B300000}"/>
    <cellStyle name="Normal 3 3 2 2 6 3 3" xfId="24820" xr:uid="{00000000-0005-0000-0000-00000C300000}"/>
    <cellStyle name="Normal 3 3 2 2 6 4" xfId="35040" xr:uid="{00000000-0005-0000-0000-00000D300000}"/>
    <cellStyle name="Normal 3 3 2 2 6 5" xfId="19807" xr:uid="{00000000-0005-0000-0000-00000E300000}"/>
    <cellStyle name="Normal 3 3 2 2 7" xfId="11397" xr:uid="{00000000-0005-0000-0000-00000F300000}"/>
    <cellStyle name="Normal 3 3 2 2 7 2" xfId="41728" xr:uid="{00000000-0005-0000-0000-000010300000}"/>
    <cellStyle name="Normal 3 3 2 2 7 3" xfId="26495" xr:uid="{00000000-0005-0000-0000-000011300000}"/>
    <cellStyle name="Normal 3 3 2 2 8" xfId="6376" xr:uid="{00000000-0005-0000-0000-000012300000}"/>
    <cellStyle name="Normal 3 3 2 2 8 2" xfId="36711" xr:uid="{00000000-0005-0000-0000-000013300000}"/>
    <cellStyle name="Normal 3 3 2 2 8 3" xfId="21478" xr:uid="{00000000-0005-0000-0000-000014300000}"/>
    <cellStyle name="Normal 3 3 2 2 9" xfId="31699" xr:uid="{00000000-0005-0000-0000-000015300000}"/>
    <cellStyle name="Normal 3 3 2 3" xfId="1403" xr:uid="{00000000-0005-0000-0000-000016300000}"/>
    <cellStyle name="Normal 3 3 2 3 2" xfId="1824" xr:uid="{00000000-0005-0000-0000-000017300000}"/>
    <cellStyle name="Normal 3 3 2 3 2 2" xfId="2663" xr:uid="{00000000-0005-0000-0000-000018300000}"/>
    <cellStyle name="Normal 3 3 2 3 2 2 2" xfId="4353" xr:uid="{00000000-0005-0000-0000-000019300000}"/>
    <cellStyle name="Normal 3 3 2 3 2 2 2 2" xfId="14426" xr:uid="{00000000-0005-0000-0000-00001A300000}"/>
    <cellStyle name="Normal 3 3 2 3 2 2 2 2 2" xfId="44757" xr:uid="{00000000-0005-0000-0000-00001B300000}"/>
    <cellStyle name="Normal 3 3 2 3 2 2 2 2 3" xfId="29524" xr:uid="{00000000-0005-0000-0000-00001C300000}"/>
    <cellStyle name="Normal 3 3 2 3 2 2 2 3" xfId="9406" xr:uid="{00000000-0005-0000-0000-00001D300000}"/>
    <cellStyle name="Normal 3 3 2 3 2 2 2 3 2" xfId="39740" xr:uid="{00000000-0005-0000-0000-00001E300000}"/>
    <cellStyle name="Normal 3 3 2 3 2 2 2 3 3" xfId="24507" xr:uid="{00000000-0005-0000-0000-00001F300000}"/>
    <cellStyle name="Normal 3 3 2 3 2 2 2 4" xfId="34727" xr:uid="{00000000-0005-0000-0000-000020300000}"/>
    <cellStyle name="Normal 3 3 2 3 2 2 2 5" xfId="19494" xr:uid="{00000000-0005-0000-0000-000021300000}"/>
    <cellStyle name="Normal 3 3 2 3 2 2 3" xfId="6045" xr:uid="{00000000-0005-0000-0000-000022300000}"/>
    <cellStyle name="Normal 3 3 2 3 2 2 3 2" xfId="16097" xr:uid="{00000000-0005-0000-0000-000023300000}"/>
    <cellStyle name="Normal 3 3 2 3 2 2 3 2 2" xfId="46428" xr:uid="{00000000-0005-0000-0000-000024300000}"/>
    <cellStyle name="Normal 3 3 2 3 2 2 3 2 3" xfId="31195" xr:uid="{00000000-0005-0000-0000-000025300000}"/>
    <cellStyle name="Normal 3 3 2 3 2 2 3 3" xfId="11077" xr:uid="{00000000-0005-0000-0000-000026300000}"/>
    <cellStyle name="Normal 3 3 2 3 2 2 3 3 2" xfId="41411" xr:uid="{00000000-0005-0000-0000-000027300000}"/>
    <cellStyle name="Normal 3 3 2 3 2 2 3 3 3" xfId="26178" xr:uid="{00000000-0005-0000-0000-000028300000}"/>
    <cellStyle name="Normal 3 3 2 3 2 2 3 4" xfId="36398" xr:uid="{00000000-0005-0000-0000-000029300000}"/>
    <cellStyle name="Normal 3 3 2 3 2 2 3 5" xfId="21165" xr:uid="{00000000-0005-0000-0000-00002A300000}"/>
    <cellStyle name="Normal 3 3 2 3 2 2 4" xfId="12755" xr:uid="{00000000-0005-0000-0000-00002B300000}"/>
    <cellStyle name="Normal 3 3 2 3 2 2 4 2" xfId="43086" xr:uid="{00000000-0005-0000-0000-00002C300000}"/>
    <cellStyle name="Normal 3 3 2 3 2 2 4 3" xfId="27853" xr:uid="{00000000-0005-0000-0000-00002D300000}"/>
    <cellStyle name="Normal 3 3 2 3 2 2 5" xfId="7734" xr:uid="{00000000-0005-0000-0000-00002E300000}"/>
    <cellStyle name="Normal 3 3 2 3 2 2 5 2" xfId="38069" xr:uid="{00000000-0005-0000-0000-00002F300000}"/>
    <cellStyle name="Normal 3 3 2 3 2 2 5 3" xfId="22836" xr:uid="{00000000-0005-0000-0000-000030300000}"/>
    <cellStyle name="Normal 3 3 2 3 2 2 6" xfId="33057" xr:uid="{00000000-0005-0000-0000-000031300000}"/>
    <cellStyle name="Normal 3 3 2 3 2 2 7" xfId="17823" xr:uid="{00000000-0005-0000-0000-000032300000}"/>
    <cellStyle name="Normal 3 3 2 3 2 3" xfId="3516" xr:uid="{00000000-0005-0000-0000-000033300000}"/>
    <cellStyle name="Normal 3 3 2 3 2 3 2" xfId="13590" xr:uid="{00000000-0005-0000-0000-000034300000}"/>
    <cellStyle name="Normal 3 3 2 3 2 3 2 2" xfId="43921" xr:uid="{00000000-0005-0000-0000-000035300000}"/>
    <cellStyle name="Normal 3 3 2 3 2 3 2 3" xfId="28688" xr:uid="{00000000-0005-0000-0000-000036300000}"/>
    <cellStyle name="Normal 3 3 2 3 2 3 3" xfId="8570" xr:uid="{00000000-0005-0000-0000-000037300000}"/>
    <cellStyle name="Normal 3 3 2 3 2 3 3 2" xfId="38904" xr:uid="{00000000-0005-0000-0000-000038300000}"/>
    <cellStyle name="Normal 3 3 2 3 2 3 3 3" xfId="23671" xr:uid="{00000000-0005-0000-0000-000039300000}"/>
    <cellStyle name="Normal 3 3 2 3 2 3 4" xfId="33891" xr:uid="{00000000-0005-0000-0000-00003A300000}"/>
    <cellStyle name="Normal 3 3 2 3 2 3 5" xfId="18658" xr:uid="{00000000-0005-0000-0000-00003B300000}"/>
    <cellStyle name="Normal 3 3 2 3 2 4" xfId="5209" xr:uid="{00000000-0005-0000-0000-00003C300000}"/>
    <cellStyle name="Normal 3 3 2 3 2 4 2" xfId="15261" xr:uid="{00000000-0005-0000-0000-00003D300000}"/>
    <cellStyle name="Normal 3 3 2 3 2 4 2 2" xfId="45592" xr:uid="{00000000-0005-0000-0000-00003E300000}"/>
    <cellStyle name="Normal 3 3 2 3 2 4 2 3" xfId="30359" xr:uid="{00000000-0005-0000-0000-00003F300000}"/>
    <cellStyle name="Normal 3 3 2 3 2 4 3" xfId="10241" xr:uid="{00000000-0005-0000-0000-000040300000}"/>
    <cellStyle name="Normal 3 3 2 3 2 4 3 2" xfId="40575" xr:uid="{00000000-0005-0000-0000-000041300000}"/>
    <cellStyle name="Normal 3 3 2 3 2 4 3 3" xfId="25342" xr:uid="{00000000-0005-0000-0000-000042300000}"/>
    <cellStyle name="Normal 3 3 2 3 2 4 4" xfId="35562" xr:uid="{00000000-0005-0000-0000-000043300000}"/>
    <cellStyle name="Normal 3 3 2 3 2 4 5" xfId="20329" xr:uid="{00000000-0005-0000-0000-000044300000}"/>
    <cellStyle name="Normal 3 3 2 3 2 5" xfId="11919" xr:uid="{00000000-0005-0000-0000-000045300000}"/>
    <cellStyle name="Normal 3 3 2 3 2 5 2" xfId="42250" xr:uid="{00000000-0005-0000-0000-000046300000}"/>
    <cellStyle name="Normal 3 3 2 3 2 5 3" xfId="27017" xr:uid="{00000000-0005-0000-0000-000047300000}"/>
    <cellStyle name="Normal 3 3 2 3 2 6" xfId="6898" xr:uid="{00000000-0005-0000-0000-000048300000}"/>
    <cellStyle name="Normal 3 3 2 3 2 6 2" xfId="37233" xr:uid="{00000000-0005-0000-0000-000049300000}"/>
    <cellStyle name="Normal 3 3 2 3 2 6 3" xfId="22000" xr:uid="{00000000-0005-0000-0000-00004A300000}"/>
    <cellStyle name="Normal 3 3 2 3 2 7" xfId="32221" xr:uid="{00000000-0005-0000-0000-00004B300000}"/>
    <cellStyle name="Normal 3 3 2 3 2 8" xfId="16987" xr:uid="{00000000-0005-0000-0000-00004C300000}"/>
    <cellStyle name="Normal 3 3 2 3 3" xfId="2245" xr:uid="{00000000-0005-0000-0000-00004D300000}"/>
    <cellStyle name="Normal 3 3 2 3 3 2" xfId="3935" xr:uid="{00000000-0005-0000-0000-00004E300000}"/>
    <cellStyle name="Normal 3 3 2 3 3 2 2" xfId="14008" xr:uid="{00000000-0005-0000-0000-00004F300000}"/>
    <cellStyle name="Normal 3 3 2 3 3 2 2 2" xfId="44339" xr:uid="{00000000-0005-0000-0000-000050300000}"/>
    <cellStyle name="Normal 3 3 2 3 3 2 2 3" xfId="29106" xr:uid="{00000000-0005-0000-0000-000051300000}"/>
    <cellStyle name="Normal 3 3 2 3 3 2 3" xfId="8988" xr:uid="{00000000-0005-0000-0000-000052300000}"/>
    <cellStyle name="Normal 3 3 2 3 3 2 3 2" xfId="39322" xr:uid="{00000000-0005-0000-0000-000053300000}"/>
    <cellStyle name="Normal 3 3 2 3 3 2 3 3" xfId="24089" xr:uid="{00000000-0005-0000-0000-000054300000}"/>
    <cellStyle name="Normal 3 3 2 3 3 2 4" xfId="34309" xr:uid="{00000000-0005-0000-0000-000055300000}"/>
    <cellStyle name="Normal 3 3 2 3 3 2 5" xfId="19076" xr:uid="{00000000-0005-0000-0000-000056300000}"/>
    <cellStyle name="Normal 3 3 2 3 3 3" xfId="5627" xr:uid="{00000000-0005-0000-0000-000057300000}"/>
    <cellStyle name="Normal 3 3 2 3 3 3 2" xfId="15679" xr:uid="{00000000-0005-0000-0000-000058300000}"/>
    <cellStyle name="Normal 3 3 2 3 3 3 2 2" xfId="46010" xr:uid="{00000000-0005-0000-0000-000059300000}"/>
    <cellStyle name="Normal 3 3 2 3 3 3 2 3" xfId="30777" xr:uid="{00000000-0005-0000-0000-00005A300000}"/>
    <cellStyle name="Normal 3 3 2 3 3 3 3" xfId="10659" xr:uid="{00000000-0005-0000-0000-00005B300000}"/>
    <cellStyle name="Normal 3 3 2 3 3 3 3 2" xfId="40993" xr:uid="{00000000-0005-0000-0000-00005C300000}"/>
    <cellStyle name="Normal 3 3 2 3 3 3 3 3" xfId="25760" xr:uid="{00000000-0005-0000-0000-00005D300000}"/>
    <cellStyle name="Normal 3 3 2 3 3 3 4" xfId="35980" xr:uid="{00000000-0005-0000-0000-00005E300000}"/>
    <cellStyle name="Normal 3 3 2 3 3 3 5" xfId="20747" xr:uid="{00000000-0005-0000-0000-00005F300000}"/>
    <cellStyle name="Normal 3 3 2 3 3 4" xfId="12337" xr:uid="{00000000-0005-0000-0000-000060300000}"/>
    <cellStyle name="Normal 3 3 2 3 3 4 2" xfId="42668" xr:uid="{00000000-0005-0000-0000-000061300000}"/>
    <cellStyle name="Normal 3 3 2 3 3 4 3" xfId="27435" xr:uid="{00000000-0005-0000-0000-000062300000}"/>
    <cellStyle name="Normal 3 3 2 3 3 5" xfId="7316" xr:uid="{00000000-0005-0000-0000-000063300000}"/>
    <cellStyle name="Normal 3 3 2 3 3 5 2" xfId="37651" xr:uid="{00000000-0005-0000-0000-000064300000}"/>
    <cellStyle name="Normal 3 3 2 3 3 5 3" xfId="22418" xr:uid="{00000000-0005-0000-0000-000065300000}"/>
    <cellStyle name="Normal 3 3 2 3 3 6" xfId="32639" xr:uid="{00000000-0005-0000-0000-000066300000}"/>
    <cellStyle name="Normal 3 3 2 3 3 7" xfId="17405" xr:uid="{00000000-0005-0000-0000-000067300000}"/>
    <cellStyle name="Normal 3 3 2 3 4" xfId="3098" xr:uid="{00000000-0005-0000-0000-000068300000}"/>
    <cellStyle name="Normal 3 3 2 3 4 2" xfId="13172" xr:uid="{00000000-0005-0000-0000-000069300000}"/>
    <cellStyle name="Normal 3 3 2 3 4 2 2" xfId="43503" xr:uid="{00000000-0005-0000-0000-00006A300000}"/>
    <cellStyle name="Normal 3 3 2 3 4 2 3" xfId="28270" xr:uid="{00000000-0005-0000-0000-00006B300000}"/>
    <cellStyle name="Normal 3 3 2 3 4 3" xfId="8152" xr:uid="{00000000-0005-0000-0000-00006C300000}"/>
    <cellStyle name="Normal 3 3 2 3 4 3 2" xfId="38486" xr:uid="{00000000-0005-0000-0000-00006D300000}"/>
    <cellStyle name="Normal 3 3 2 3 4 3 3" xfId="23253" xr:uid="{00000000-0005-0000-0000-00006E300000}"/>
    <cellStyle name="Normal 3 3 2 3 4 4" xfId="33473" xr:uid="{00000000-0005-0000-0000-00006F300000}"/>
    <cellStyle name="Normal 3 3 2 3 4 5" xfId="18240" xr:uid="{00000000-0005-0000-0000-000070300000}"/>
    <cellStyle name="Normal 3 3 2 3 5" xfId="4791" xr:uid="{00000000-0005-0000-0000-000071300000}"/>
    <cellStyle name="Normal 3 3 2 3 5 2" xfId="14843" xr:uid="{00000000-0005-0000-0000-000072300000}"/>
    <cellStyle name="Normal 3 3 2 3 5 2 2" xfId="45174" xr:uid="{00000000-0005-0000-0000-000073300000}"/>
    <cellStyle name="Normal 3 3 2 3 5 2 3" xfId="29941" xr:uid="{00000000-0005-0000-0000-000074300000}"/>
    <cellStyle name="Normal 3 3 2 3 5 3" xfId="9823" xr:uid="{00000000-0005-0000-0000-000075300000}"/>
    <cellStyle name="Normal 3 3 2 3 5 3 2" xfId="40157" xr:uid="{00000000-0005-0000-0000-000076300000}"/>
    <cellStyle name="Normal 3 3 2 3 5 3 3" xfId="24924" xr:uid="{00000000-0005-0000-0000-000077300000}"/>
    <cellStyle name="Normal 3 3 2 3 5 4" xfId="35144" xr:uid="{00000000-0005-0000-0000-000078300000}"/>
    <cellStyle name="Normal 3 3 2 3 5 5" xfId="19911" xr:uid="{00000000-0005-0000-0000-000079300000}"/>
    <cellStyle name="Normal 3 3 2 3 6" xfId="11501" xr:uid="{00000000-0005-0000-0000-00007A300000}"/>
    <cellStyle name="Normal 3 3 2 3 6 2" xfId="41832" xr:uid="{00000000-0005-0000-0000-00007B300000}"/>
    <cellStyle name="Normal 3 3 2 3 6 3" xfId="26599" xr:uid="{00000000-0005-0000-0000-00007C300000}"/>
    <cellStyle name="Normal 3 3 2 3 7" xfId="6480" xr:uid="{00000000-0005-0000-0000-00007D300000}"/>
    <cellStyle name="Normal 3 3 2 3 7 2" xfId="36815" xr:uid="{00000000-0005-0000-0000-00007E300000}"/>
    <cellStyle name="Normal 3 3 2 3 7 3" xfId="21582" xr:uid="{00000000-0005-0000-0000-00007F300000}"/>
    <cellStyle name="Normal 3 3 2 3 8" xfId="31803" xr:uid="{00000000-0005-0000-0000-000080300000}"/>
    <cellStyle name="Normal 3 3 2 3 9" xfId="16569" xr:uid="{00000000-0005-0000-0000-000081300000}"/>
    <cellStyle name="Normal 3 3 2 4" xfId="1616" xr:uid="{00000000-0005-0000-0000-000082300000}"/>
    <cellStyle name="Normal 3 3 2 4 2" xfId="2455" xr:uid="{00000000-0005-0000-0000-000083300000}"/>
    <cellStyle name="Normal 3 3 2 4 2 2" xfId="4145" xr:uid="{00000000-0005-0000-0000-000084300000}"/>
    <cellStyle name="Normal 3 3 2 4 2 2 2" xfId="14218" xr:uid="{00000000-0005-0000-0000-000085300000}"/>
    <cellStyle name="Normal 3 3 2 4 2 2 2 2" xfId="44549" xr:uid="{00000000-0005-0000-0000-000086300000}"/>
    <cellStyle name="Normal 3 3 2 4 2 2 2 3" xfId="29316" xr:uid="{00000000-0005-0000-0000-000087300000}"/>
    <cellStyle name="Normal 3 3 2 4 2 2 3" xfId="9198" xr:uid="{00000000-0005-0000-0000-000088300000}"/>
    <cellStyle name="Normal 3 3 2 4 2 2 3 2" xfId="39532" xr:uid="{00000000-0005-0000-0000-000089300000}"/>
    <cellStyle name="Normal 3 3 2 4 2 2 3 3" xfId="24299" xr:uid="{00000000-0005-0000-0000-00008A300000}"/>
    <cellStyle name="Normal 3 3 2 4 2 2 4" xfId="34519" xr:uid="{00000000-0005-0000-0000-00008B300000}"/>
    <cellStyle name="Normal 3 3 2 4 2 2 5" xfId="19286" xr:uid="{00000000-0005-0000-0000-00008C300000}"/>
    <cellStyle name="Normal 3 3 2 4 2 3" xfId="5837" xr:uid="{00000000-0005-0000-0000-00008D300000}"/>
    <cellStyle name="Normal 3 3 2 4 2 3 2" xfId="15889" xr:uid="{00000000-0005-0000-0000-00008E300000}"/>
    <cellStyle name="Normal 3 3 2 4 2 3 2 2" xfId="46220" xr:uid="{00000000-0005-0000-0000-00008F300000}"/>
    <cellStyle name="Normal 3 3 2 4 2 3 2 3" xfId="30987" xr:uid="{00000000-0005-0000-0000-000090300000}"/>
    <cellStyle name="Normal 3 3 2 4 2 3 3" xfId="10869" xr:uid="{00000000-0005-0000-0000-000091300000}"/>
    <cellStyle name="Normal 3 3 2 4 2 3 3 2" xfId="41203" xr:uid="{00000000-0005-0000-0000-000092300000}"/>
    <cellStyle name="Normal 3 3 2 4 2 3 3 3" xfId="25970" xr:uid="{00000000-0005-0000-0000-000093300000}"/>
    <cellStyle name="Normal 3 3 2 4 2 3 4" xfId="36190" xr:uid="{00000000-0005-0000-0000-000094300000}"/>
    <cellStyle name="Normal 3 3 2 4 2 3 5" xfId="20957" xr:uid="{00000000-0005-0000-0000-000095300000}"/>
    <cellStyle name="Normal 3 3 2 4 2 4" xfId="12547" xr:uid="{00000000-0005-0000-0000-000096300000}"/>
    <cellStyle name="Normal 3 3 2 4 2 4 2" xfId="42878" xr:uid="{00000000-0005-0000-0000-000097300000}"/>
    <cellStyle name="Normal 3 3 2 4 2 4 3" xfId="27645" xr:uid="{00000000-0005-0000-0000-000098300000}"/>
    <cellStyle name="Normal 3 3 2 4 2 5" xfId="7526" xr:uid="{00000000-0005-0000-0000-000099300000}"/>
    <cellStyle name="Normal 3 3 2 4 2 5 2" xfId="37861" xr:uid="{00000000-0005-0000-0000-00009A300000}"/>
    <cellStyle name="Normal 3 3 2 4 2 5 3" xfId="22628" xr:uid="{00000000-0005-0000-0000-00009B300000}"/>
    <cellStyle name="Normal 3 3 2 4 2 6" xfId="32849" xr:uid="{00000000-0005-0000-0000-00009C300000}"/>
    <cellStyle name="Normal 3 3 2 4 2 7" xfId="17615" xr:uid="{00000000-0005-0000-0000-00009D300000}"/>
    <cellStyle name="Normal 3 3 2 4 3" xfId="3308" xr:uid="{00000000-0005-0000-0000-00009E300000}"/>
    <cellStyle name="Normal 3 3 2 4 3 2" xfId="13382" xr:uid="{00000000-0005-0000-0000-00009F300000}"/>
    <cellStyle name="Normal 3 3 2 4 3 2 2" xfId="43713" xr:uid="{00000000-0005-0000-0000-0000A0300000}"/>
    <cellStyle name="Normal 3 3 2 4 3 2 3" xfId="28480" xr:uid="{00000000-0005-0000-0000-0000A1300000}"/>
    <cellStyle name="Normal 3 3 2 4 3 3" xfId="8362" xr:uid="{00000000-0005-0000-0000-0000A2300000}"/>
    <cellStyle name="Normal 3 3 2 4 3 3 2" xfId="38696" xr:uid="{00000000-0005-0000-0000-0000A3300000}"/>
    <cellStyle name="Normal 3 3 2 4 3 3 3" xfId="23463" xr:uid="{00000000-0005-0000-0000-0000A4300000}"/>
    <cellStyle name="Normal 3 3 2 4 3 4" xfId="33683" xr:uid="{00000000-0005-0000-0000-0000A5300000}"/>
    <cellStyle name="Normal 3 3 2 4 3 5" xfId="18450" xr:uid="{00000000-0005-0000-0000-0000A6300000}"/>
    <cellStyle name="Normal 3 3 2 4 4" xfId="5001" xr:uid="{00000000-0005-0000-0000-0000A7300000}"/>
    <cellStyle name="Normal 3 3 2 4 4 2" xfId="15053" xr:uid="{00000000-0005-0000-0000-0000A8300000}"/>
    <cellStyle name="Normal 3 3 2 4 4 2 2" xfId="45384" xr:uid="{00000000-0005-0000-0000-0000A9300000}"/>
    <cellStyle name="Normal 3 3 2 4 4 2 3" xfId="30151" xr:uid="{00000000-0005-0000-0000-0000AA300000}"/>
    <cellStyle name="Normal 3 3 2 4 4 3" xfId="10033" xr:uid="{00000000-0005-0000-0000-0000AB300000}"/>
    <cellStyle name="Normal 3 3 2 4 4 3 2" xfId="40367" xr:uid="{00000000-0005-0000-0000-0000AC300000}"/>
    <cellStyle name="Normal 3 3 2 4 4 3 3" xfId="25134" xr:uid="{00000000-0005-0000-0000-0000AD300000}"/>
    <cellStyle name="Normal 3 3 2 4 4 4" xfId="35354" xr:uid="{00000000-0005-0000-0000-0000AE300000}"/>
    <cellStyle name="Normal 3 3 2 4 4 5" xfId="20121" xr:uid="{00000000-0005-0000-0000-0000AF300000}"/>
    <cellStyle name="Normal 3 3 2 4 5" xfId="11711" xr:uid="{00000000-0005-0000-0000-0000B0300000}"/>
    <cellStyle name="Normal 3 3 2 4 5 2" xfId="42042" xr:uid="{00000000-0005-0000-0000-0000B1300000}"/>
    <cellStyle name="Normal 3 3 2 4 5 3" xfId="26809" xr:uid="{00000000-0005-0000-0000-0000B2300000}"/>
    <cellStyle name="Normal 3 3 2 4 6" xfId="6690" xr:uid="{00000000-0005-0000-0000-0000B3300000}"/>
    <cellStyle name="Normal 3 3 2 4 6 2" xfId="37025" xr:uid="{00000000-0005-0000-0000-0000B4300000}"/>
    <cellStyle name="Normal 3 3 2 4 6 3" xfId="21792" xr:uid="{00000000-0005-0000-0000-0000B5300000}"/>
    <cellStyle name="Normal 3 3 2 4 7" xfId="32013" xr:uid="{00000000-0005-0000-0000-0000B6300000}"/>
    <cellStyle name="Normal 3 3 2 4 8" xfId="16779" xr:uid="{00000000-0005-0000-0000-0000B7300000}"/>
    <cellStyle name="Normal 3 3 2 5" xfId="2037" xr:uid="{00000000-0005-0000-0000-0000B8300000}"/>
    <cellStyle name="Normal 3 3 2 5 2" xfId="3727" xr:uid="{00000000-0005-0000-0000-0000B9300000}"/>
    <cellStyle name="Normal 3 3 2 5 2 2" xfId="13800" xr:uid="{00000000-0005-0000-0000-0000BA300000}"/>
    <cellStyle name="Normal 3 3 2 5 2 2 2" xfId="44131" xr:uid="{00000000-0005-0000-0000-0000BB300000}"/>
    <cellStyle name="Normal 3 3 2 5 2 2 3" xfId="28898" xr:uid="{00000000-0005-0000-0000-0000BC300000}"/>
    <cellStyle name="Normal 3 3 2 5 2 3" xfId="8780" xr:uid="{00000000-0005-0000-0000-0000BD300000}"/>
    <cellStyle name="Normal 3 3 2 5 2 3 2" xfId="39114" xr:uid="{00000000-0005-0000-0000-0000BE300000}"/>
    <cellStyle name="Normal 3 3 2 5 2 3 3" xfId="23881" xr:uid="{00000000-0005-0000-0000-0000BF300000}"/>
    <cellStyle name="Normal 3 3 2 5 2 4" xfId="34101" xr:uid="{00000000-0005-0000-0000-0000C0300000}"/>
    <cellStyle name="Normal 3 3 2 5 2 5" xfId="18868" xr:uid="{00000000-0005-0000-0000-0000C1300000}"/>
    <cellStyle name="Normal 3 3 2 5 3" xfId="5419" xr:uid="{00000000-0005-0000-0000-0000C2300000}"/>
    <cellStyle name="Normal 3 3 2 5 3 2" xfId="15471" xr:uid="{00000000-0005-0000-0000-0000C3300000}"/>
    <cellStyle name="Normal 3 3 2 5 3 2 2" xfId="45802" xr:uid="{00000000-0005-0000-0000-0000C4300000}"/>
    <cellStyle name="Normal 3 3 2 5 3 2 3" xfId="30569" xr:uid="{00000000-0005-0000-0000-0000C5300000}"/>
    <cellStyle name="Normal 3 3 2 5 3 3" xfId="10451" xr:uid="{00000000-0005-0000-0000-0000C6300000}"/>
    <cellStyle name="Normal 3 3 2 5 3 3 2" xfId="40785" xr:uid="{00000000-0005-0000-0000-0000C7300000}"/>
    <cellStyle name="Normal 3 3 2 5 3 3 3" xfId="25552" xr:uid="{00000000-0005-0000-0000-0000C8300000}"/>
    <cellStyle name="Normal 3 3 2 5 3 4" xfId="35772" xr:uid="{00000000-0005-0000-0000-0000C9300000}"/>
    <cellStyle name="Normal 3 3 2 5 3 5" xfId="20539" xr:uid="{00000000-0005-0000-0000-0000CA300000}"/>
    <cellStyle name="Normal 3 3 2 5 4" xfId="12129" xr:uid="{00000000-0005-0000-0000-0000CB300000}"/>
    <cellStyle name="Normal 3 3 2 5 4 2" xfId="42460" xr:uid="{00000000-0005-0000-0000-0000CC300000}"/>
    <cellStyle name="Normal 3 3 2 5 4 3" xfId="27227" xr:uid="{00000000-0005-0000-0000-0000CD300000}"/>
    <cellStyle name="Normal 3 3 2 5 5" xfId="7108" xr:uid="{00000000-0005-0000-0000-0000CE300000}"/>
    <cellStyle name="Normal 3 3 2 5 5 2" xfId="37443" xr:uid="{00000000-0005-0000-0000-0000CF300000}"/>
    <cellStyle name="Normal 3 3 2 5 5 3" xfId="22210" xr:uid="{00000000-0005-0000-0000-0000D0300000}"/>
    <cellStyle name="Normal 3 3 2 5 6" xfId="32431" xr:uid="{00000000-0005-0000-0000-0000D1300000}"/>
    <cellStyle name="Normal 3 3 2 5 7" xfId="17197" xr:uid="{00000000-0005-0000-0000-0000D2300000}"/>
    <cellStyle name="Normal 3 3 2 6" xfId="2890" xr:uid="{00000000-0005-0000-0000-0000D3300000}"/>
    <cellStyle name="Normal 3 3 2 6 2" xfId="12964" xr:uid="{00000000-0005-0000-0000-0000D4300000}"/>
    <cellStyle name="Normal 3 3 2 6 2 2" xfId="43295" xr:uid="{00000000-0005-0000-0000-0000D5300000}"/>
    <cellStyle name="Normal 3 3 2 6 2 3" xfId="28062" xr:uid="{00000000-0005-0000-0000-0000D6300000}"/>
    <cellStyle name="Normal 3 3 2 6 3" xfId="7944" xr:uid="{00000000-0005-0000-0000-0000D7300000}"/>
    <cellStyle name="Normal 3 3 2 6 3 2" xfId="38278" xr:uid="{00000000-0005-0000-0000-0000D8300000}"/>
    <cellStyle name="Normal 3 3 2 6 3 3" xfId="23045" xr:uid="{00000000-0005-0000-0000-0000D9300000}"/>
    <cellStyle name="Normal 3 3 2 6 4" xfId="33265" xr:uid="{00000000-0005-0000-0000-0000DA300000}"/>
    <cellStyle name="Normal 3 3 2 6 5" xfId="18032" xr:uid="{00000000-0005-0000-0000-0000DB300000}"/>
    <cellStyle name="Normal 3 3 2 7" xfId="4583" xr:uid="{00000000-0005-0000-0000-0000DC300000}"/>
    <cellStyle name="Normal 3 3 2 7 2" xfId="14635" xr:uid="{00000000-0005-0000-0000-0000DD300000}"/>
    <cellStyle name="Normal 3 3 2 7 2 2" xfId="44966" xr:uid="{00000000-0005-0000-0000-0000DE300000}"/>
    <cellStyle name="Normal 3 3 2 7 2 3" xfId="29733" xr:uid="{00000000-0005-0000-0000-0000DF300000}"/>
    <cellStyle name="Normal 3 3 2 7 3" xfId="9615" xr:uid="{00000000-0005-0000-0000-0000E0300000}"/>
    <cellStyle name="Normal 3 3 2 7 3 2" xfId="39949" xr:uid="{00000000-0005-0000-0000-0000E1300000}"/>
    <cellStyle name="Normal 3 3 2 7 3 3" xfId="24716" xr:uid="{00000000-0005-0000-0000-0000E2300000}"/>
    <cellStyle name="Normal 3 3 2 7 4" xfId="34936" xr:uid="{00000000-0005-0000-0000-0000E3300000}"/>
    <cellStyle name="Normal 3 3 2 7 5" xfId="19703" xr:uid="{00000000-0005-0000-0000-0000E4300000}"/>
    <cellStyle name="Normal 3 3 2 8" xfId="11293" xr:uid="{00000000-0005-0000-0000-0000E5300000}"/>
    <cellStyle name="Normal 3 3 2 8 2" xfId="41624" xr:uid="{00000000-0005-0000-0000-0000E6300000}"/>
    <cellStyle name="Normal 3 3 2 8 3" xfId="26391" xr:uid="{00000000-0005-0000-0000-0000E7300000}"/>
    <cellStyle name="Normal 3 3 2 9" xfId="6272" xr:uid="{00000000-0005-0000-0000-0000E8300000}"/>
    <cellStyle name="Normal 3 3 2 9 2" xfId="36607" xr:uid="{00000000-0005-0000-0000-0000E9300000}"/>
    <cellStyle name="Normal 3 3 2 9 3" xfId="21374" xr:uid="{00000000-0005-0000-0000-0000EA300000}"/>
    <cellStyle name="Normal 3 3 3" xfId="1236" xr:uid="{00000000-0005-0000-0000-0000EB300000}"/>
    <cellStyle name="Normal 3 3 3 10" xfId="16413" xr:uid="{00000000-0005-0000-0000-0000EC300000}"/>
    <cellStyle name="Normal 3 3 3 2" xfId="1455" xr:uid="{00000000-0005-0000-0000-0000ED300000}"/>
    <cellStyle name="Normal 3 3 3 2 2" xfId="1876" xr:uid="{00000000-0005-0000-0000-0000EE300000}"/>
    <cellStyle name="Normal 3 3 3 2 2 2" xfId="2715" xr:uid="{00000000-0005-0000-0000-0000EF300000}"/>
    <cellStyle name="Normal 3 3 3 2 2 2 2" xfId="4405" xr:uid="{00000000-0005-0000-0000-0000F0300000}"/>
    <cellStyle name="Normal 3 3 3 2 2 2 2 2" xfId="14478" xr:uid="{00000000-0005-0000-0000-0000F1300000}"/>
    <cellStyle name="Normal 3 3 3 2 2 2 2 2 2" xfId="44809" xr:uid="{00000000-0005-0000-0000-0000F2300000}"/>
    <cellStyle name="Normal 3 3 3 2 2 2 2 2 3" xfId="29576" xr:uid="{00000000-0005-0000-0000-0000F3300000}"/>
    <cellStyle name="Normal 3 3 3 2 2 2 2 3" xfId="9458" xr:uid="{00000000-0005-0000-0000-0000F4300000}"/>
    <cellStyle name="Normal 3 3 3 2 2 2 2 3 2" xfId="39792" xr:uid="{00000000-0005-0000-0000-0000F5300000}"/>
    <cellStyle name="Normal 3 3 3 2 2 2 2 3 3" xfId="24559" xr:uid="{00000000-0005-0000-0000-0000F6300000}"/>
    <cellStyle name="Normal 3 3 3 2 2 2 2 4" xfId="34779" xr:uid="{00000000-0005-0000-0000-0000F7300000}"/>
    <cellStyle name="Normal 3 3 3 2 2 2 2 5" xfId="19546" xr:uid="{00000000-0005-0000-0000-0000F8300000}"/>
    <cellStyle name="Normal 3 3 3 2 2 2 3" xfId="6097" xr:uid="{00000000-0005-0000-0000-0000F9300000}"/>
    <cellStyle name="Normal 3 3 3 2 2 2 3 2" xfId="16149" xr:uid="{00000000-0005-0000-0000-0000FA300000}"/>
    <cellStyle name="Normal 3 3 3 2 2 2 3 2 2" xfId="46480" xr:uid="{00000000-0005-0000-0000-0000FB300000}"/>
    <cellStyle name="Normal 3 3 3 2 2 2 3 2 3" xfId="31247" xr:uid="{00000000-0005-0000-0000-0000FC300000}"/>
    <cellStyle name="Normal 3 3 3 2 2 2 3 3" xfId="11129" xr:uid="{00000000-0005-0000-0000-0000FD300000}"/>
    <cellStyle name="Normal 3 3 3 2 2 2 3 3 2" xfId="41463" xr:uid="{00000000-0005-0000-0000-0000FE300000}"/>
    <cellStyle name="Normal 3 3 3 2 2 2 3 3 3" xfId="26230" xr:uid="{00000000-0005-0000-0000-0000FF300000}"/>
    <cellStyle name="Normal 3 3 3 2 2 2 3 4" xfId="36450" xr:uid="{00000000-0005-0000-0000-000000310000}"/>
    <cellStyle name="Normal 3 3 3 2 2 2 3 5" xfId="21217" xr:uid="{00000000-0005-0000-0000-000001310000}"/>
    <cellStyle name="Normal 3 3 3 2 2 2 4" xfId="12807" xr:uid="{00000000-0005-0000-0000-000002310000}"/>
    <cellStyle name="Normal 3 3 3 2 2 2 4 2" xfId="43138" xr:uid="{00000000-0005-0000-0000-000003310000}"/>
    <cellStyle name="Normal 3 3 3 2 2 2 4 3" xfId="27905" xr:uid="{00000000-0005-0000-0000-000004310000}"/>
    <cellStyle name="Normal 3 3 3 2 2 2 5" xfId="7786" xr:uid="{00000000-0005-0000-0000-000005310000}"/>
    <cellStyle name="Normal 3 3 3 2 2 2 5 2" xfId="38121" xr:uid="{00000000-0005-0000-0000-000006310000}"/>
    <cellStyle name="Normal 3 3 3 2 2 2 5 3" xfId="22888" xr:uid="{00000000-0005-0000-0000-000007310000}"/>
    <cellStyle name="Normal 3 3 3 2 2 2 6" xfId="33109" xr:uid="{00000000-0005-0000-0000-000008310000}"/>
    <cellStyle name="Normal 3 3 3 2 2 2 7" xfId="17875" xr:uid="{00000000-0005-0000-0000-000009310000}"/>
    <cellStyle name="Normal 3 3 3 2 2 3" xfId="3568" xr:uid="{00000000-0005-0000-0000-00000A310000}"/>
    <cellStyle name="Normal 3 3 3 2 2 3 2" xfId="13642" xr:uid="{00000000-0005-0000-0000-00000B310000}"/>
    <cellStyle name="Normal 3 3 3 2 2 3 2 2" xfId="43973" xr:uid="{00000000-0005-0000-0000-00000C310000}"/>
    <cellStyle name="Normal 3 3 3 2 2 3 2 3" xfId="28740" xr:uid="{00000000-0005-0000-0000-00000D310000}"/>
    <cellStyle name="Normal 3 3 3 2 2 3 3" xfId="8622" xr:uid="{00000000-0005-0000-0000-00000E310000}"/>
    <cellStyle name="Normal 3 3 3 2 2 3 3 2" xfId="38956" xr:uid="{00000000-0005-0000-0000-00000F310000}"/>
    <cellStyle name="Normal 3 3 3 2 2 3 3 3" xfId="23723" xr:uid="{00000000-0005-0000-0000-000010310000}"/>
    <cellStyle name="Normal 3 3 3 2 2 3 4" xfId="33943" xr:uid="{00000000-0005-0000-0000-000011310000}"/>
    <cellStyle name="Normal 3 3 3 2 2 3 5" xfId="18710" xr:uid="{00000000-0005-0000-0000-000012310000}"/>
    <cellStyle name="Normal 3 3 3 2 2 4" xfId="5261" xr:uid="{00000000-0005-0000-0000-000013310000}"/>
    <cellStyle name="Normal 3 3 3 2 2 4 2" xfId="15313" xr:uid="{00000000-0005-0000-0000-000014310000}"/>
    <cellStyle name="Normal 3 3 3 2 2 4 2 2" xfId="45644" xr:uid="{00000000-0005-0000-0000-000015310000}"/>
    <cellStyle name="Normal 3 3 3 2 2 4 2 3" xfId="30411" xr:uid="{00000000-0005-0000-0000-000016310000}"/>
    <cellStyle name="Normal 3 3 3 2 2 4 3" xfId="10293" xr:uid="{00000000-0005-0000-0000-000017310000}"/>
    <cellStyle name="Normal 3 3 3 2 2 4 3 2" xfId="40627" xr:uid="{00000000-0005-0000-0000-000018310000}"/>
    <cellStyle name="Normal 3 3 3 2 2 4 3 3" xfId="25394" xr:uid="{00000000-0005-0000-0000-000019310000}"/>
    <cellStyle name="Normal 3 3 3 2 2 4 4" xfId="35614" xr:uid="{00000000-0005-0000-0000-00001A310000}"/>
    <cellStyle name="Normal 3 3 3 2 2 4 5" xfId="20381" xr:uid="{00000000-0005-0000-0000-00001B310000}"/>
    <cellStyle name="Normal 3 3 3 2 2 5" xfId="11971" xr:uid="{00000000-0005-0000-0000-00001C310000}"/>
    <cellStyle name="Normal 3 3 3 2 2 5 2" xfId="42302" xr:uid="{00000000-0005-0000-0000-00001D310000}"/>
    <cellStyle name="Normal 3 3 3 2 2 5 3" xfId="27069" xr:uid="{00000000-0005-0000-0000-00001E310000}"/>
    <cellStyle name="Normal 3 3 3 2 2 6" xfId="6950" xr:uid="{00000000-0005-0000-0000-00001F310000}"/>
    <cellStyle name="Normal 3 3 3 2 2 6 2" xfId="37285" xr:uid="{00000000-0005-0000-0000-000020310000}"/>
    <cellStyle name="Normal 3 3 3 2 2 6 3" xfId="22052" xr:uid="{00000000-0005-0000-0000-000021310000}"/>
    <cellStyle name="Normal 3 3 3 2 2 7" xfId="32273" xr:uid="{00000000-0005-0000-0000-000022310000}"/>
    <cellStyle name="Normal 3 3 3 2 2 8" xfId="17039" xr:uid="{00000000-0005-0000-0000-000023310000}"/>
    <cellStyle name="Normal 3 3 3 2 3" xfId="2297" xr:uid="{00000000-0005-0000-0000-000024310000}"/>
    <cellStyle name="Normal 3 3 3 2 3 2" xfId="3987" xr:uid="{00000000-0005-0000-0000-000025310000}"/>
    <cellStyle name="Normal 3 3 3 2 3 2 2" xfId="14060" xr:uid="{00000000-0005-0000-0000-000026310000}"/>
    <cellStyle name="Normal 3 3 3 2 3 2 2 2" xfId="44391" xr:uid="{00000000-0005-0000-0000-000027310000}"/>
    <cellStyle name="Normal 3 3 3 2 3 2 2 3" xfId="29158" xr:uid="{00000000-0005-0000-0000-000028310000}"/>
    <cellStyle name="Normal 3 3 3 2 3 2 3" xfId="9040" xr:uid="{00000000-0005-0000-0000-000029310000}"/>
    <cellStyle name="Normal 3 3 3 2 3 2 3 2" xfId="39374" xr:uid="{00000000-0005-0000-0000-00002A310000}"/>
    <cellStyle name="Normal 3 3 3 2 3 2 3 3" xfId="24141" xr:uid="{00000000-0005-0000-0000-00002B310000}"/>
    <cellStyle name="Normal 3 3 3 2 3 2 4" xfId="34361" xr:uid="{00000000-0005-0000-0000-00002C310000}"/>
    <cellStyle name="Normal 3 3 3 2 3 2 5" xfId="19128" xr:uid="{00000000-0005-0000-0000-00002D310000}"/>
    <cellStyle name="Normal 3 3 3 2 3 3" xfId="5679" xr:uid="{00000000-0005-0000-0000-00002E310000}"/>
    <cellStyle name="Normal 3 3 3 2 3 3 2" xfId="15731" xr:uid="{00000000-0005-0000-0000-00002F310000}"/>
    <cellStyle name="Normal 3 3 3 2 3 3 2 2" xfId="46062" xr:uid="{00000000-0005-0000-0000-000030310000}"/>
    <cellStyle name="Normal 3 3 3 2 3 3 2 3" xfId="30829" xr:uid="{00000000-0005-0000-0000-000031310000}"/>
    <cellStyle name="Normal 3 3 3 2 3 3 3" xfId="10711" xr:uid="{00000000-0005-0000-0000-000032310000}"/>
    <cellStyle name="Normal 3 3 3 2 3 3 3 2" xfId="41045" xr:uid="{00000000-0005-0000-0000-000033310000}"/>
    <cellStyle name="Normal 3 3 3 2 3 3 3 3" xfId="25812" xr:uid="{00000000-0005-0000-0000-000034310000}"/>
    <cellStyle name="Normal 3 3 3 2 3 3 4" xfId="36032" xr:uid="{00000000-0005-0000-0000-000035310000}"/>
    <cellStyle name="Normal 3 3 3 2 3 3 5" xfId="20799" xr:uid="{00000000-0005-0000-0000-000036310000}"/>
    <cellStyle name="Normal 3 3 3 2 3 4" xfId="12389" xr:uid="{00000000-0005-0000-0000-000037310000}"/>
    <cellStyle name="Normal 3 3 3 2 3 4 2" xfId="42720" xr:uid="{00000000-0005-0000-0000-000038310000}"/>
    <cellStyle name="Normal 3 3 3 2 3 4 3" xfId="27487" xr:uid="{00000000-0005-0000-0000-000039310000}"/>
    <cellStyle name="Normal 3 3 3 2 3 5" xfId="7368" xr:uid="{00000000-0005-0000-0000-00003A310000}"/>
    <cellStyle name="Normal 3 3 3 2 3 5 2" xfId="37703" xr:uid="{00000000-0005-0000-0000-00003B310000}"/>
    <cellStyle name="Normal 3 3 3 2 3 5 3" xfId="22470" xr:uid="{00000000-0005-0000-0000-00003C310000}"/>
    <cellStyle name="Normal 3 3 3 2 3 6" xfId="32691" xr:uid="{00000000-0005-0000-0000-00003D310000}"/>
    <cellStyle name="Normal 3 3 3 2 3 7" xfId="17457" xr:uid="{00000000-0005-0000-0000-00003E310000}"/>
    <cellStyle name="Normal 3 3 3 2 4" xfId="3150" xr:uid="{00000000-0005-0000-0000-00003F310000}"/>
    <cellStyle name="Normal 3 3 3 2 4 2" xfId="13224" xr:uid="{00000000-0005-0000-0000-000040310000}"/>
    <cellStyle name="Normal 3 3 3 2 4 2 2" xfId="43555" xr:uid="{00000000-0005-0000-0000-000041310000}"/>
    <cellStyle name="Normal 3 3 3 2 4 2 3" xfId="28322" xr:uid="{00000000-0005-0000-0000-000042310000}"/>
    <cellStyle name="Normal 3 3 3 2 4 3" xfId="8204" xr:uid="{00000000-0005-0000-0000-000043310000}"/>
    <cellStyle name="Normal 3 3 3 2 4 3 2" xfId="38538" xr:uid="{00000000-0005-0000-0000-000044310000}"/>
    <cellStyle name="Normal 3 3 3 2 4 3 3" xfId="23305" xr:uid="{00000000-0005-0000-0000-000045310000}"/>
    <cellStyle name="Normal 3 3 3 2 4 4" xfId="33525" xr:uid="{00000000-0005-0000-0000-000046310000}"/>
    <cellStyle name="Normal 3 3 3 2 4 5" xfId="18292" xr:uid="{00000000-0005-0000-0000-000047310000}"/>
    <cellStyle name="Normal 3 3 3 2 5" xfId="4843" xr:uid="{00000000-0005-0000-0000-000048310000}"/>
    <cellStyle name="Normal 3 3 3 2 5 2" xfId="14895" xr:uid="{00000000-0005-0000-0000-000049310000}"/>
    <cellStyle name="Normal 3 3 3 2 5 2 2" xfId="45226" xr:uid="{00000000-0005-0000-0000-00004A310000}"/>
    <cellStyle name="Normal 3 3 3 2 5 2 3" xfId="29993" xr:uid="{00000000-0005-0000-0000-00004B310000}"/>
    <cellStyle name="Normal 3 3 3 2 5 3" xfId="9875" xr:uid="{00000000-0005-0000-0000-00004C310000}"/>
    <cellStyle name="Normal 3 3 3 2 5 3 2" xfId="40209" xr:uid="{00000000-0005-0000-0000-00004D310000}"/>
    <cellStyle name="Normal 3 3 3 2 5 3 3" xfId="24976" xr:uid="{00000000-0005-0000-0000-00004E310000}"/>
    <cellStyle name="Normal 3 3 3 2 5 4" xfId="35196" xr:uid="{00000000-0005-0000-0000-00004F310000}"/>
    <cellStyle name="Normal 3 3 3 2 5 5" xfId="19963" xr:uid="{00000000-0005-0000-0000-000050310000}"/>
    <cellStyle name="Normal 3 3 3 2 6" xfId="11553" xr:uid="{00000000-0005-0000-0000-000051310000}"/>
    <cellStyle name="Normal 3 3 3 2 6 2" xfId="41884" xr:uid="{00000000-0005-0000-0000-000052310000}"/>
    <cellStyle name="Normal 3 3 3 2 6 3" xfId="26651" xr:uid="{00000000-0005-0000-0000-000053310000}"/>
    <cellStyle name="Normal 3 3 3 2 7" xfId="6532" xr:uid="{00000000-0005-0000-0000-000054310000}"/>
    <cellStyle name="Normal 3 3 3 2 7 2" xfId="36867" xr:uid="{00000000-0005-0000-0000-000055310000}"/>
    <cellStyle name="Normal 3 3 3 2 7 3" xfId="21634" xr:uid="{00000000-0005-0000-0000-000056310000}"/>
    <cellStyle name="Normal 3 3 3 2 8" xfId="31855" xr:uid="{00000000-0005-0000-0000-000057310000}"/>
    <cellStyle name="Normal 3 3 3 2 9" xfId="16621" xr:uid="{00000000-0005-0000-0000-000058310000}"/>
    <cellStyle name="Normal 3 3 3 3" xfId="1668" xr:uid="{00000000-0005-0000-0000-000059310000}"/>
    <cellStyle name="Normal 3 3 3 3 2" xfId="2507" xr:uid="{00000000-0005-0000-0000-00005A310000}"/>
    <cellStyle name="Normal 3 3 3 3 2 2" xfId="4197" xr:uid="{00000000-0005-0000-0000-00005B310000}"/>
    <cellStyle name="Normal 3 3 3 3 2 2 2" xfId="14270" xr:uid="{00000000-0005-0000-0000-00005C310000}"/>
    <cellStyle name="Normal 3 3 3 3 2 2 2 2" xfId="44601" xr:uid="{00000000-0005-0000-0000-00005D310000}"/>
    <cellStyle name="Normal 3 3 3 3 2 2 2 3" xfId="29368" xr:uid="{00000000-0005-0000-0000-00005E310000}"/>
    <cellStyle name="Normal 3 3 3 3 2 2 3" xfId="9250" xr:uid="{00000000-0005-0000-0000-00005F310000}"/>
    <cellStyle name="Normal 3 3 3 3 2 2 3 2" xfId="39584" xr:uid="{00000000-0005-0000-0000-000060310000}"/>
    <cellStyle name="Normal 3 3 3 3 2 2 3 3" xfId="24351" xr:uid="{00000000-0005-0000-0000-000061310000}"/>
    <cellStyle name="Normal 3 3 3 3 2 2 4" xfId="34571" xr:uid="{00000000-0005-0000-0000-000062310000}"/>
    <cellStyle name="Normal 3 3 3 3 2 2 5" xfId="19338" xr:uid="{00000000-0005-0000-0000-000063310000}"/>
    <cellStyle name="Normal 3 3 3 3 2 3" xfId="5889" xr:uid="{00000000-0005-0000-0000-000064310000}"/>
    <cellStyle name="Normal 3 3 3 3 2 3 2" xfId="15941" xr:uid="{00000000-0005-0000-0000-000065310000}"/>
    <cellStyle name="Normal 3 3 3 3 2 3 2 2" xfId="46272" xr:uid="{00000000-0005-0000-0000-000066310000}"/>
    <cellStyle name="Normal 3 3 3 3 2 3 2 3" xfId="31039" xr:uid="{00000000-0005-0000-0000-000067310000}"/>
    <cellStyle name="Normal 3 3 3 3 2 3 3" xfId="10921" xr:uid="{00000000-0005-0000-0000-000068310000}"/>
    <cellStyle name="Normal 3 3 3 3 2 3 3 2" xfId="41255" xr:uid="{00000000-0005-0000-0000-000069310000}"/>
    <cellStyle name="Normal 3 3 3 3 2 3 3 3" xfId="26022" xr:uid="{00000000-0005-0000-0000-00006A310000}"/>
    <cellStyle name="Normal 3 3 3 3 2 3 4" xfId="36242" xr:uid="{00000000-0005-0000-0000-00006B310000}"/>
    <cellStyle name="Normal 3 3 3 3 2 3 5" xfId="21009" xr:uid="{00000000-0005-0000-0000-00006C310000}"/>
    <cellStyle name="Normal 3 3 3 3 2 4" xfId="12599" xr:uid="{00000000-0005-0000-0000-00006D310000}"/>
    <cellStyle name="Normal 3 3 3 3 2 4 2" xfId="42930" xr:uid="{00000000-0005-0000-0000-00006E310000}"/>
    <cellStyle name="Normal 3 3 3 3 2 4 3" xfId="27697" xr:uid="{00000000-0005-0000-0000-00006F310000}"/>
    <cellStyle name="Normal 3 3 3 3 2 5" xfId="7578" xr:uid="{00000000-0005-0000-0000-000070310000}"/>
    <cellStyle name="Normal 3 3 3 3 2 5 2" xfId="37913" xr:uid="{00000000-0005-0000-0000-000071310000}"/>
    <cellStyle name="Normal 3 3 3 3 2 5 3" xfId="22680" xr:uid="{00000000-0005-0000-0000-000072310000}"/>
    <cellStyle name="Normal 3 3 3 3 2 6" xfId="32901" xr:uid="{00000000-0005-0000-0000-000073310000}"/>
    <cellStyle name="Normal 3 3 3 3 2 7" xfId="17667" xr:uid="{00000000-0005-0000-0000-000074310000}"/>
    <cellStyle name="Normal 3 3 3 3 3" xfId="3360" xr:uid="{00000000-0005-0000-0000-000075310000}"/>
    <cellStyle name="Normal 3 3 3 3 3 2" xfId="13434" xr:uid="{00000000-0005-0000-0000-000076310000}"/>
    <cellStyle name="Normal 3 3 3 3 3 2 2" xfId="43765" xr:uid="{00000000-0005-0000-0000-000077310000}"/>
    <cellStyle name="Normal 3 3 3 3 3 2 3" xfId="28532" xr:uid="{00000000-0005-0000-0000-000078310000}"/>
    <cellStyle name="Normal 3 3 3 3 3 3" xfId="8414" xr:uid="{00000000-0005-0000-0000-000079310000}"/>
    <cellStyle name="Normal 3 3 3 3 3 3 2" xfId="38748" xr:uid="{00000000-0005-0000-0000-00007A310000}"/>
    <cellStyle name="Normal 3 3 3 3 3 3 3" xfId="23515" xr:uid="{00000000-0005-0000-0000-00007B310000}"/>
    <cellStyle name="Normal 3 3 3 3 3 4" xfId="33735" xr:uid="{00000000-0005-0000-0000-00007C310000}"/>
    <cellStyle name="Normal 3 3 3 3 3 5" xfId="18502" xr:uid="{00000000-0005-0000-0000-00007D310000}"/>
    <cellStyle name="Normal 3 3 3 3 4" xfId="5053" xr:uid="{00000000-0005-0000-0000-00007E310000}"/>
    <cellStyle name="Normal 3 3 3 3 4 2" xfId="15105" xr:uid="{00000000-0005-0000-0000-00007F310000}"/>
    <cellStyle name="Normal 3 3 3 3 4 2 2" xfId="45436" xr:uid="{00000000-0005-0000-0000-000080310000}"/>
    <cellStyle name="Normal 3 3 3 3 4 2 3" xfId="30203" xr:uid="{00000000-0005-0000-0000-000081310000}"/>
    <cellStyle name="Normal 3 3 3 3 4 3" xfId="10085" xr:uid="{00000000-0005-0000-0000-000082310000}"/>
    <cellStyle name="Normal 3 3 3 3 4 3 2" xfId="40419" xr:uid="{00000000-0005-0000-0000-000083310000}"/>
    <cellStyle name="Normal 3 3 3 3 4 3 3" xfId="25186" xr:uid="{00000000-0005-0000-0000-000084310000}"/>
    <cellStyle name="Normal 3 3 3 3 4 4" xfId="35406" xr:uid="{00000000-0005-0000-0000-000085310000}"/>
    <cellStyle name="Normal 3 3 3 3 4 5" xfId="20173" xr:uid="{00000000-0005-0000-0000-000086310000}"/>
    <cellStyle name="Normal 3 3 3 3 5" xfId="11763" xr:uid="{00000000-0005-0000-0000-000087310000}"/>
    <cellStyle name="Normal 3 3 3 3 5 2" xfId="42094" xr:uid="{00000000-0005-0000-0000-000088310000}"/>
    <cellStyle name="Normal 3 3 3 3 5 3" xfId="26861" xr:uid="{00000000-0005-0000-0000-000089310000}"/>
    <cellStyle name="Normal 3 3 3 3 6" xfId="6742" xr:uid="{00000000-0005-0000-0000-00008A310000}"/>
    <cellStyle name="Normal 3 3 3 3 6 2" xfId="37077" xr:uid="{00000000-0005-0000-0000-00008B310000}"/>
    <cellStyle name="Normal 3 3 3 3 6 3" xfId="21844" xr:uid="{00000000-0005-0000-0000-00008C310000}"/>
    <cellStyle name="Normal 3 3 3 3 7" xfId="32065" xr:uid="{00000000-0005-0000-0000-00008D310000}"/>
    <cellStyle name="Normal 3 3 3 3 8" xfId="16831" xr:uid="{00000000-0005-0000-0000-00008E310000}"/>
    <cellStyle name="Normal 3 3 3 4" xfId="2089" xr:uid="{00000000-0005-0000-0000-00008F310000}"/>
    <cellStyle name="Normal 3 3 3 4 2" xfId="3779" xr:uid="{00000000-0005-0000-0000-000090310000}"/>
    <cellStyle name="Normal 3 3 3 4 2 2" xfId="13852" xr:uid="{00000000-0005-0000-0000-000091310000}"/>
    <cellStyle name="Normal 3 3 3 4 2 2 2" xfId="44183" xr:uid="{00000000-0005-0000-0000-000092310000}"/>
    <cellStyle name="Normal 3 3 3 4 2 2 3" xfId="28950" xr:uid="{00000000-0005-0000-0000-000093310000}"/>
    <cellStyle name="Normal 3 3 3 4 2 3" xfId="8832" xr:uid="{00000000-0005-0000-0000-000094310000}"/>
    <cellStyle name="Normal 3 3 3 4 2 3 2" xfId="39166" xr:uid="{00000000-0005-0000-0000-000095310000}"/>
    <cellStyle name="Normal 3 3 3 4 2 3 3" xfId="23933" xr:uid="{00000000-0005-0000-0000-000096310000}"/>
    <cellStyle name="Normal 3 3 3 4 2 4" xfId="34153" xr:uid="{00000000-0005-0000-0000-000097310000}"/>
    <cellStyle name="Normal 3 3 3 4 2 5" xfId="18920" xr:uid="{00000000-0005-0000-0000-000098310000}"/>
    <cellStyle name="Normal 3 3 3 4 3" xfId="5471" xr:uid="{00000000-0005-0000-0000-000099310000}"/>
    <cellStyle name="Normal 3 3 3 4 3 2" xfId="15523" xr:uid="{00000000-0005-0000-0000-00009A310000}"/>
    <cellStyle name="Normal 3 3 3 4 3 2 2" xfId="45854" xr:uid="{00000000-0005-0000-0000-00009B310000}"/>
    <cellStyle name="Normal 3 3 3 4 3 2 3" xfId="30621" xr:uid="{00000000-0005-0000-0000-00009C310000}"/>
    <cellStyle name="Normal 3 3 3 4 3 3" xfId="10503" xr:uid="{00000000-0005-0000-0000-00009D310000}"/>
    <cellStyle name="Normal 3 3 3 4 3 3 2" xfId="40837" xr:uid="{00000000-0005-0000-0000-00009E310000}"/>
    <cellStyle name="Normal 3 3 3 4 3 3 3" xfId="25604" xr:uid="{00000000-0005-0000-0000-00009F310000}"/>
    <cellStyle name="Normal 3 3 3 4 3 4" xfId="35824" xr:uid="{00000000-0005-0000-0000-0000A0310000}"/>
    <cellStyle name="Normal 3 3 3 4 3 5" xfId="20591" xr:uid="{00000000-0005-0000-0000-0000A1310000}"/>
    <cellStyle name="Normal 3 3 3 4 4" xfId="12181" xr:uid="{00000000-0005-0000-0000-0000A2310000}"/>
    <cellStyle name="Normal 3 3 3 4 4 2" xfId="42512" xr:uid="{00000000-0005-0000-0000-0000A3310000}"/>
    <cellStyle name="Normal 3 3 3 4 4 3" xfId="27279" xr:uid="{00000000-0005-0000-0000-0000A4310000}"/>
    <cellStyle name="Normal 3 3 3 4 5" xfId="7160" xr:uid="{00000000-0005-0000-0000-0000A5310000}"/>
    <cellStyle name="Normal 3 3 3 4 5 2" xfId="37495" xr:uid="{00000000-0005-0000-0000-0000A6310000}"/>
    <cellStyle name="Normal 3 3 3 4 5 3" xfId="22262" xr:uid="{00000000-0005-0000-0000-0000A7310000}"/>
    <cellStyle name="Normal 3 3 3 4 6" xfId="32483" xr:uid="{00000000-0005-0000-0000-0000A8310000}"/>
    <cellStyle name="Normal 3 3 3 4 7" xfId="17249" xr:uid="{00000000-0005-0000-0000-0000A9310000}"/>
    <cellStyle name="Normal 3 3 3 5" xfId="2942" xr:uid="{00000000-0005-0000-0000-0000AA310000}"/>
    <cellStyle name="Normal 3 3 3 5 2" xfId="13016" xr:uid="{00000000-0005-0000-0000-0000AB310000}"/>
    <cellStyle name="Normal 3 3 3 5 2 2" xfId="43347" xr:uid="{00000000-0005-0000-0000-0000AC310000}"/>
    <cellStyle name="Normal 3 3 3 5 2 3" xfId="28114" xr:uid="{00000000-0005-0000-0000-0000AD310000}"/>
    <cellStyle name="Normal 3 3 3 5 3" xfId="7996" xr:uid="{00000000-0005-0000-0000-0000AE310000}"/>
    <cellStyle name="Normal 3 3 3 5 3 2" xfId="38330" xr:uid="{00000000-0005-0000-0000-0000AF310000}"/>
    <cellStyle name="Normal 3 3 3 5 3 3" xfId="23097" xr:uid="{00000000-0005-0000-0000-0000B0310000}"/>
    <cellStyle name="Normal 3 3 3 5 4" xfId="33317" xr:uid="{00000000-0005-0000-0000-0000B1310000}"/>
    <cellStyle name="Normal 3 3 3 5 5" xfId="18084" xr:uid="{00000000-0005-0000-0000-0000B2310000}"/>
    <cellStyle name="Normal 3 3 3 6" xfId="4635" xr:uid="{00000000-0005-0000-0000-0000B3310000}"/>
    <cellStyle name="Normal 3 3 3 6 2" xfId="14687" xr:uid="{00000000-0005-0000-0000-0000B4310000}"/>
    <cellStyle name="Normal 3 3 3 6 2 2" xfId="45018" xr:uid="{00000000-0005-0000-0000-0000B5310000}"/>
    <cellStyle name="Normal 3 3 3 6 2 3" xfId="29785" xr:uid="{00000000-0005-0000-0000-0000B6310000}"/>
    <cellStyle name="Normal 3 3 3 6 3" xfId="9667" xr:uid="{00000000-0005-0000-0000-0000B7310000}"/>
    <cellStyle name="Normal 3 3 3 6 3 2" xfId="40001" xr:uid="{00000000-0005-0000-0000-0000B8310000}"/>
    <cellStyle name="Normal 3 3 3 6 3 3" xfId="24768" xr:uid="{00000000-0005-0000-0000-0000B9310000}"/>
    <cellStyle name="Normal 3 3 3 6 4" xfId="34988" xr:uid="{00000000-0005-0000-0000-0000BA310000}"/>
    <cellStyle name="Normal 3 3 3 6 5" xfId="19755" xr:uid="{00000000-0005-0000-0000-0000BB310000}"/>
    <cellStyle name="Normal 3 3 3 7" xfId="11345" xr:uid="{00000000-0005-0000-0000-0000BC310000}"/>
    <cellStyle name="Normal 3 3 3 7 2" xfId="41676" xr:uid="{00000000-0005-0000-0000-0000BD310000}"/>
    <cellStyle name="Normal 3 3 3 7 3" xfId="26443" xr:uid="{00000000-0005-0000-0000-0000BE310000}"/>
    <cellStyle name="Normal 3 3 3 8" xfId="6324" xr:uid="{00000000-0005-0000-0000-0000BF310000}"/>
    <cellStyle name="Normal 3 3 3 8 2" xfId="36659" xr:uid="{00000000-0005-0000-0000-0000C0310000}"/>
    <cellStyle name="Normal 3 3 3 8 3" xfId="21426" xr:uid="{00000000-0005-0000-0000-0000C1310000}"/>
    <cellStyle name="Normal 3 3 3 9" xfId="31648" xr:uid="{00000000-0005-0000-0000-0000C2310000}"/>
    <cellStyle name="Normal 3 3 4" xfId="1349" xr:uid="{00000000-0005-0000-0000-0000C3310000}"/>
    <cellStyle name="Normal 3 3 4 2" xfId="1772" xr:uid="{00000000-0005-0000-0000-0000C4310000}"/>
    <cellStyle name="Normal 3 3 4 2 2" xfId="2611" xr:uid="{00000000-0005-0000-0000-0000C5310000}"/>
    <cellStyle name="Normal 3 3 4 2 2 2" xfId="4301" xr:uid="{00000000-0005-0000-0000-0000C6310000}"/>
    <cellStyle name="Normal 3 3 4 2 2 2 2" xfId="14374" xr:uid="{00000000-0005-0000-0000-0000C7310000}"/>
    <cellStyle name="Normal 3 3 4 2 2 2 2 2" xfId="44705" xr:uid="{00000000-0005-0000-0000-0000C8310000}"/>
    <cellStyle name="Normal 3 3 4 2 2 2 2 3" xfId="29472" xr:uid="{00000000-0005-0000-0000-0000C9310000}"/>
    <cellStyle name="Normal 3 3 4 2 2 2 3" xfId="9354" xr:uid="{00000000-0005-0000-0000-0000CA310000}"/>
    <cellStyle name="Normal 3 3 4 2 2 2 3 2" xfId="39688" xr:uid="{00000000-0005-0000-0000-0000CB310000}"/>
    <cellStyle name="Normal 3 3 4 2 2 2 3 3" xfId="24455" xr:uid="{00000000-0005-0000-0000-0000CC310000}"/>
    <cellStyle name="Normal 3 3 4 2 2 2 4" xfId="34675" xr:uid="{00000000-0005-0000-0000-0000CD310000}"/>
    <cellStyle name="Normal 3 3 4 2 2 2 5" xfId="19442" xr:uid="{00000000-0005-0000-0000-0000CE310000}"/>
    <cellStyle name="Normal 3 3 4 2 2 3" xfId="5993" xr:uid="{00000000-0005-0000-0000-0000CF310000}"/>
    <cellStyle name="Normal 3 3 4 2 2 3 2" xfId="16045" xr:uid="{00000000-0005-0000-0000-0000D0310000}"/>
    <cellStyle name="Normal 3 3 4 2 2 3 2 2" xfId="46376" xr:uid="{00000000-0005-0000-0000-0000D1310000}"/>
    <cellStyle name="Normal 3 3 4 2 2 3 2 3" xfId="31143" xr:uid="{00000000-0005-0000-0000-0000D2310000}"/>
    <cellStyle name="Normal 3 3 4 2 2 3 3" xfId="11025" xr:uid="{00000000-0005-0000-0000-0000D3310000}"/>
    <cellStyle name="Normal 3 3 4 2 2 3 3 2" xfId="41359" xr:uid="{00000000-0005-0000-0000-0000D4310000}"/>
    <cellStyle name="Normal 3 3 4 2 2 3 3 3" xfId="26126" xr:uid="{00000000-0005-0000-0000-0000D5310000}"/>
    <cellStyle name="Normal 3 3 4 2 2 3 4" xfId="36346" xr:uid="{00000000-0005-0000-0000-0000D6310000}"/>
    <cellStyle name="Normal 3 3 4 2 2 3 5" xfId="21113" xr:uid="{00000000-0005-0000-0000-0000D7310000}"/>
    <cellStyle name="Normal 3 3 4 2 2 4" xfId="12703" xr:uid="{00000000-0005-0000-0000-0000D8310000}"/>
    <cellStyle name="Normal 3 3 4 2 2 4 2" xfId="43034" xr:uid="{00000000-0005-0000-0000-0000D9310000}"/>
    <cellStyle name="Normal 3 3 4 2 2 4 3" xfId="27801" xr:uid="{00000000-0005-0000-0000-0000DA310000}"/>
    <cellStyle name="Normal 3 3 4 2 2 5" xfId="7682" xr:uid="{00000000-0005-0000-0000-0000DB310000}"/>
    <cellStyle name="Normal 3 3 4 2 2 5 2" xfId="38017" xr:uid="{00000000-0005-0000-0000-0000DC310000}"/>
    <cellStyle name="Normal 3 3 4 2 2 5 3" xfId="22784" xr:uid="{00000000-0005-0000-0000-0000DD310000}"/>
    <cellStyle name="Normal 3 3 4 2 2 6" xfId="33005" xr:uid="{00000000-0005-0000-0000-0000DE310000}"/>
    <cellStyle name="Normal 3 3 4 2 2 7" xfId="17771" xr:uid="{00000000-0005-0000-0000-0000DF310000}"/>
    <cellStyle name="Normal 3 3 4 2 3" xfId="3464" xr:uid="{00000000-0005-0000-0000-0000E0310000}"/>
    <cellStyle name="Normal 3 3 4 2 3 2" xfId="13538" xr:uid="{00000000-0005-0000-0000-0000E1310000}"/>
    <cellStyle name="Normal 3 3 4 2 3 2 2" xfId="43869" xr:uid="{00000000-0005-0000-0000-0000E2310000}"/>
    <cellStyle name="Normal 3 3 4 2 3 2 3" xfId="28636" xr:uid="{00000000-0005-0000-0000-0000E3310000}"/>
    <cellStyle name="Normal 3 3 4 2 3 3" xfId="8518" xr:uid="{00000000-0005-0000-0000-0000E4310000}"/>
    <cellStyle name="Normal 3 3 4 2 3 3 2" xfId="38852" xr:uid="{00000000-0005-0000-0000-0000E5310000}"/>
    <cellStyle name="Normal 3 3 4 2 3 3 3" xfId="23619" xr:uid="{00000000-0005-0000-0000-0000E6310000}"/>
    <cellStyle name="Normal 3 3 4 2 3 4" xfId="33839" xr:uid="{00000000-0005-0000-0000-0000E7310000}"/>
    <cellStyle name="Normal 3 3 4 2 3 5" xfId="18606" xr:uid="{00000000-0005-0000-0000-0000E8310000}"/>
    <cellStyle name="Normal 3 3 4 2 4" xfId="5157" xr:uid="{00000000-0005-0000-0000-0000E9310000}"/>
    <cellStyle name="Normal 3 3 4 2 4 2" xfId="15209" xr:uid="{00000000-0005-0000-0000-0000EA310000}"/>
    <cellStyle name="Normal 3 3 4 2 4 2 2" xfId="45540" xr:uid="{00000000-0005-0000-0000-0000EB310000}"/>
    <cellStyle name="Normal 3 3 4 2 4 2 3" xfId="30307" xr:uid="{00000000-0005-0000-0000-0000EC310000}"/>
    <cellStyle name="Normal 3 3 4 2 4 3" xfId="10189" xr:uid="{00000000-0005-0000-0000-0000ED310000}"/>
    <cellStyle name="Normal 3 3 4 2 4 3 2" xfId="40523" xr:uid="{00000000-0005-0000-0000-0000EE310000}"/>
    <cellStyle name="Normal 3 3 4 2 4 3 3" xfId="25290" xr:uid="{00000000-0005-0000-0000-0000EF310000}"/>
    <cellStyle name="Normal 3 3 4 2 4 4" xfId="35510" xr:uid="{00000000-0005-0000-0000-0000F0310000}"/>
    <cellStyle name="Normal 3 3 4 2 4 5" xfId="20277" xr:uid="{00000000-0005-0000-0000-0000F1310000}"/>
    <cellStyle name="Normal 3 3 4 2 5" xfId="11867" xr:uid="{00000000-0005-0000-0000-0000F2310000}"/>
    <cellStyle name="Normal 3 3 4 2 5 2" xfId="42198" xr:uid="{00000000-0005-0000-0000-0000F3310000}"/>
    <cellStyle name="Normal 3 3 4 2 5 3" xfId="26965" xr:uid="{00000000-0005-0000-0000-0000F4310000}"/>
    <cellStyle name="Normal 3 3 4 2 6" xfId="6846" xr:uid="{00000000-0005-0000-0000-0000F5310000}"/>
    <cellStyle name="Normal 3 3 4 2 6 2" xfId="37181" xr:uid="{00000000-0005-0000-0000-0000F6310000}"/>
    <cellStyle name="Normal 3 3 4 2 6 3" xfId="21948" xr:uid="{00000000-0005-0000-0000-0000F7310000}"/>
    <cellStyle name="Normal 3 3 4 2 7" xfId="32169" xr:uid="{00000000-0005-0000-0000-0000F8310000}"/>
    <cellStyle name="Normal 3 3 4 2 8" xfId="16935" xr:uid="{00000000-0005-0000-0000-0000F9310000}"/>
    <cellStyle name="Normal 3 3 4 3" xfId="2193" xr:uid="{00000000-0005-0000-0000-0000FA310000}"/>
    <cellStyle name="Normal 3 3 4 3 2" xfId="3883" xr:uid="{00000000-0005-0000-0000-0000FB310000}"/>
    <cellStyle name="Normal 3 3 4 3 2 2" xfId="13956" xr:uid="{00000000-0005-0000-0000-0000FC310000}"/>
    <cellStyle name="Normal 3 3 4 3 2 2 2" xfId="44287" xr:uid="{00000000-0005-0000-0000-0000FD310000}"/>
    <cellStyle name="Normal 3 3 4 3 2 2 3" xfId="29054" xr:uid="{00000000-0005-0000-0000-0000FE310000}"/>
    <cellStyle name="Normal 3 3 4 3 2 3" xfId="8936" xr:uid="{00000000-0005-0000-0000-0000FF310000}"/>
    <cellStyle name="Normal 3 3 4 3 2 3 2" xfId="39270" xr:uid="{00000000-0005-0000-0000-000000320000}"/>
    <cellStyle name="Normal 3 3 4 3 2 3 3" xfId="24037" xr:uid="{00000000-0005-0000-0000-000001320000}"/>
    <cellStyle name="Normal 3 3 4 3 2 4" xfId="34257" xr:uid="{00000000-0005-0000-0000-000002320000}"/>
    <cellStyle name="Normal 3 3 4 3 2 5" xfId="19024" xr:uid="{00000000-0005-0000-0000-000003320000}"/>
    <cellStyle name="Normal 3 3 4 3 3" xfId="5575" xr:uid="{00000000-0005-0000-0000-000004320000}"/>
    <cellStyle name="Normal 3 3 4 3 3 2" xfId="15627" xr:uid="{00000000-0005-0000-0000-000005320000}"/>
    <cellStyle name="Normal 3 3 4 3 3 2 2" xfId="45958" xr:uid="{00000000-0005-0000-0000-000006320000}"/>
    <cellStyle name="Normal 3 3 4 3 3 2 3" xfId="30725" xr:uid="{00000000-0005-0000-0000-000007320000}"/>
    <cellStyle name="Normal 3 3 4 3 3 3" xfId="10607" xr:uid="{00000000-0005-0000-0000-000008320000}"/>
    <cellStyle name="Normal 3 3 4 3 3 3 2" xfId="40941" xr:uid="{00000000-0005-0000-0000-000009320000}"/>
    <cellStyle name="Normal 3 3 4 3 3 3 3" xfId="25708" xr:uid="{00000000-0005-0000-0000-00000A320000}"/>
    <cellStyle name="Normal 3 3 4 3 3 4" xfId="35928" xr:uid="{00000000-0005-0000-0000-00000B320000}"/>
    <cellStyle name="Normal 3 3 4 3 3 5" xfId="20695" xr:uid="{00000000-0005-0000-0000-00000C320000}"/>
    <cellStyle name="Normal 3 3 4 3 4" xfId="12285" xr:uid="{00000000-0005-0000-0000-00000D320000}"/>
    <cellStyle name="Normal 3 3 4 3 4 2" xfId="42616" xr:uid="{00000000-0005-0000-0000-00000E320000}"/>
    <cellStyle name="Normal 3 3 4 3 4 3" xfId="27383" xr:uid="{00000000-0005-0000-0000-00000F320000}"/>
    <cellStyle name="Normal 3 3 4 3 5" xfId="7264" xr:uid="{00000000-0005-0000-0000-000010320000}"/>
    <cellStyle name="Normal 3 3 4 3 5 2" xfId="37599" xr:uid="{00000000-0005-0000-0000-000011320000}"/>
    <cellStyle name="Normal 3 3 4 3 5 3" xfId="22366" xr:uid="{00000000-0005-0000-0000-000012320000}"/>
    <cellStyle name="Normal 3 3 4 3 6" xfId="32587" xr:uid="{00000000-0005-0000-0000-000013320000}"/>
    <cellStyle name="Normal 3 3 4 3 7" xfId="17353" xr:uid="{00000000-0005-0000-0000-000014320000}"/>
    <cellStyle name="Normal 3 3 4 4" xfId="3046" xr:uid="{00000000-0005-0000-0000-000015320000}"/>
    <cellStyle name="Normal 3 3 4 4 2" xfId="13120" xr:uid="{00000000-0005-0000-0000-000016320000}"/>
    <cellStyle name="Normal 3 3 4 4 2 2" xfId="43451" xr:uid="{00000000-0005-0000-0000-000017320000}"/>
    <cellStyle name="Normal 3 3 4 4 2 3" xfId="28218" xr:uid="{00000000-0005-0000-0000-000018320000}"/>
    <cellStyle name="Normal 3 3 4 4 3" xfId="8100" xr:uid="{00000000-0005-0000-0000-000019320000}"/>
    <cellStyle name="Normal 3 3 4 4 3 2" xfId="38434" xr:uid="{00000000-0005-0000-0000-00001A320000}"/>
    <cellStyle name="Normal 3 3 4 4 3 3" xfId="23201" xr:uid="{00000000-0005-0000-0000-00001B320000}"/>
    <cellStyle name="Normal 3 3 4 4 4" xfId="33421" xr:uid="{00000000-0005-0000-0000-00001C320000}"/>
    <cellStyle name="Normal 3 3 4 4 5" xfId="18188" xr:uid="{00000000-0005-0000-0000-00001D320000}"/>
    <cellStyle name="Normal 3 3 4 5" xfId="4739" xr:uid="{00000000-0005-0000-0000-00001E320000}"/>
    <cellStyle name="Normal 3 3 4 5 2" xfId="14791" xr:uid="{00000000-0005-0000-0000-00001F320000}"/>
    <cellStyle name="Normal 3 3 4 5 2 2" xfId="45122" xr:uid="{00000000-0005-0000-0000-000020320000}"/>
    <cellStyle name="Normal 3 3 4 5 2 3" xfId="29889" xr:uid="{00000000-0005-0000-0000-000021320000}"/>
    <cellStyle name="Normal 3 3 4 5 3" xfId="9771" xr:uid="{00000000-0005-0000-0000-000022320000}"/>
    <cellStyle name="Normal 3 3 4 5 3 2" xfId="40105" xr:uid="{00000000-0005-0000-0000-000023320000}"/>
    <cellStyle name="Normal 3 3 4 5 3 3" xfId="24872" xr:uid="{00000000-0005-0000-0000-000024320000}"/>
    <cellStyle name="Normal 3 3 4 5 4" xfId="35092" xr:uid="{00000000-0005-0000-0000-000025320000}"/>
    <cellStyle name="Normal 3 3 4 5 5" xfId="19859" xr:uid="{00000000-0005-0000-0000-000026320000}"/>
    <cellStyle name="Normal 3 3 4 6" xfId="11449" xr:uid="{00000000-0005-0000-0000-000027320000}"/>
    <cellStyle name="Normal 3 3 4 6 2" xfId="41780" xr:uid="{00000000-0005-0000-0000-000028320000}"/>
    <cellStyle name="Normal 3 3 4 6 3" xfId="26547" xr:uid="{00000000-0005-0000-0000-000029320000}"/>
    <cellStyle name="Normal 3 3 4 7" xfId="6428" xr:uid="{00000000-0005-0000-0000-00002A320000}"/>
    <cellStyle name="Normal 3 3 4 7 2" xfId="36763" xr:uid="{00000000-0005-0000-0000-00002B320000}"/>
    <cellStyle name="Normal 3 3 4 7 3" xfId="21530" xr:uid="{00000000-0005-0000-0000-00002C320000}"/>
    <cellStyle name="Normal 3 3 4 8" xfId="31751" xr:uid="{00000000-0005-0000-0000-00002D320000}"/>
    <cellStyle name="Normal 3 3 4 9" xfId="16517" xr:uid="{00000000-0005-0000-0000-00002E320000}"/>
    <cellStyle name="Normal 3 3 5" xfId="1562" xr:uid="{00000000-0005-0000-0000-00002F320000}"/>
    <cellStyle name="Normal 3 3 5 2" xfId="2403" xr:uid="{00000000-0005-0000-0000-000030320000}"/>
    <cellStyle name="Normal 3 3 5 2 2" xfId="4093" xr:uid="{00000000-0005-0000-0000-000031320000}"/>
    <cellStyle name="Normal 3 3 5 2 2 2" xfId="14166" xr:uid="{00000000-0005-0000-0000-000032320000}"/>
    <cellStyle name="Normal 3 3 5 2 2 2 2" xfId="44497" xr:uid="{00000000-0005-0000-0000-000033320000}"/>
    <cellStyle name="Normal 3 3 5 2 2 2 3" xfId="29264" xr:uid="{00000000-0005-0000-0000-000034320000}"/>
    <cellStyle name="Normal 3 3 5 2 2 3" xfId="9146" xr:uid="{00000000-0005-0000-0000-000035320000}"/>
    <cellStyle name="Normal 3 3 5 2 2 3 2" xfId="39480" xr:uid="{00000000-0005-0000-0000-000036320000}"/>
    <cellStyle name="Normal 3 3 5 2 2 3 3" xfId="24247" xr:uid="{00000000-0005-0000-0000-000037320000}"/>
    <cellStyle name="Normal 3 3 5 2 2 4" xfId="34467" xr:uid="{00000000-0005-0000-0000-000038320000}"/>
    <cellStyle name="Normal 3 3 5 2 2 5" xfId="19234" xr:uid="{00000000-0005-0000-0000-000039320000}"/>
    <cellStyle name="Normal 3 3 5 2 3" xfId="5785" xr:uid="{00000000-0005-0000-0000-00003A320000}"/>
    <cellStyle name="Normal 3 3 5 2 3 2" xfId="15837" xr:uid="{00000000-0005-0000-0000-00003B320000}"/>
    <cellStyle name="Normal 3 3 5 2 3 2 2" xfId="46168" xr:uid="{00000000-0005-0000-0000-00003C320000}"/>
    <cellStyle name="Normal 3 3 5 2 3 2 3" xfId="30935" xr:uid="{00000000-0005-0000-0000-00003D320000}"/>
    <cellStyle name="Normal 3 3 5 2 3 3" xfId="10817" xr:uid="{00000000-0005-0000-0000-00003E320000}"/>
    <cellStyle name="Normal 3 3 5 2 3 3 2" xfId="41151" xr:uid="{00000000-0005-0000-0000-00003F320000}"/>
    <cellStyle name="Normal 3 3 5 2 3 3 3" xfId="25918" xr:uid="{00000000-0005-0000-0000-000040320000}"/>
    <cellStyle name="Normal 3 3 5 2 3 4" xfId="36138" xr:uid="{00000000-0005-0000-0000-000041320000}"/>
    <cellStyle name="Normal 3 3 5 2 3 5" xfId="20905" xr:uid="{00000000-0005-0000-0000-000042320000}"/>
    <cellStyle name="Normal 3 3 5 2 4" xfId="12495" xr:uid="{00000000-0005-0000-0000-000043320000}"/>
    <cellStyle name="Normal 3 3 5 2 4 2" xfId="42826" xr:uid="{00000000-0005-0000-0000-000044320000}"/>
    <cellStyle name="Normal 3 3 5 2 4 3" xfId="27593" xr:uid="{00000000-0005-0000-0000-000045320000}"/>
    <cellStyle name="Normal 3 3 5 2 5" xfId="7474" xr:uid="{00000000-0005-0000-0000-000046320000}"/>
    <cellStyle name="Normal 3 3 5 2 5 2" xfId="37809" xr:uid="{00000000-0005-0000-0000-000047320000}"/>
    <cellStyle name="Normal 3 3 5 2 5 3" xfId="22576" xr:uid="{00000000-0005-0000-0000-000048320000}"/>
    <cellStyle name="Normal 3 3 5 2 6" xfId="32797" xr:uid="{00000000-0005-0000-0000-000049320000}"/>
    <cellStyle name="Normal 3 3 5 2 7" xfId="17563" xr:uid="{00000000-0005-0000-0000-00004A320000}"/>
    <cellStyle name="Normal 3 3 5 3" xfId="3256" xr:uid="{00000000-0005-0000-0000-00004B320000}"/>
    <cellStyle name="Normal 3 3 5 3 2" xfId="13330" xr:uid="{00000000-0005-0000-0000-00004C320000}"/>
    <cellStyle name="Normal 3 3 5 3 2 2" xfId="43661" xr:uid="{00000000-0005-0000-0000-00004D320000}"/>
    <cellStyle name="Normal 3 3 5 3 2 3" xfId="28428" xr:uid="{00000000-0005-0000-0000-00004E320000}"/>
    <cellStyle name="Normal 3 3 5 3 3" xfId="8310" xr:uid="{00000000-0005-0000-0000-00004F320000}"/>
    <cellStyle name="Normal 3 3 5 3 3 2" xfId="38644" xr:uid="{00000000-0005-0000-0000-000050320000}"/>
    <cellStyle name="Normal 3 3 5 3 3 3" xfId="23411" xr:uid="{00000000-0005-0000-0000-000051320000}"/>
    <cellStyle name="Normal 3 3 5 3 4" xfId="33631" xr:uid="{00000000-0005-0000-0000-000052320000}"/>
    <cellStyle name="Normal 3 3 5 3 5" xfId="18398" xr:uid="{00000000-0005-0000-0000-000053320000}"/>
    <cellStyle name="Normal 3 3 5 4" xfId="4949" xr:uid="{00000000-0005-0000-0000-000054320000}"/>
    <cellStyle name="Normal 3 3 5 4 2" xfId="15001" xr:uid="{00000000-0005-0000-0000-000055320000}"/>
    <cellStyle name="Normal 3 3 5 4 2 2" xfId="45332" xr:uid="{00000000-0005-0000-0000-000056320000}"/>
    <cellStyle name="Normal 3 3 5 4 2 3" xfId="30099" xr:uid="{00000000-0005-0000-0000-000057320000}"/>
    <cellStyle name="Normal 3 3 5 4 3" xfId="9981" xr:uid="{00000000-0005-0000-0000-000058320000}"/>
    <cellStyle name="Normal 3 3 5 4 3 2" xfId="40315" xr:uid="{00000000-0005-0000-0000-000059320000}"/>
    <cellStyle name="Normal 3 3 5 4 3 3" xfId="25082" xr:uid="{00000000-0005-0000-0000-00005A320000}"/>
    <cellStyle name="Normal 3 3 5 4 4" xfId="35302" xr:uid="{00000000-0005-0000-0000-00005B320000}"/>
    <cellStyle name="Normal 3 3 5 4 5" xfId="20069" xr:uid="{00000000-0005-0000-0000-00005C320000}"/>
    <cellStyle name="Normal 3 3 5 5" xfId="11659" xr:uid="{00000000-0005-0000-0000-00005D320000}"/>
    <cellStyle name="Normal 3 3 5 5 2" xfId="41990" xr:uid="{00000000-0005-0000-0000-00005E320000}"/>
    <cellStyle name="Normal 3 3 5 5 3" xfId="26757" xr:uid="{00000000-0005-0000-0000-00005F320000}"/>
    <cellStyle name="Normal 3 3 5 6" xfId="6638" xr:uid="{00000000-0005-0000-0000-000060320000}"/>
    <cellStyle name="Normal 3 3 5 6 2" xfId="36973" xr:uid="{00000000-0005-0000-0000-000061320000}"/>
    <cellStyle name="Normal 3 3 5 6 3" xfId="21740" xr:uid="{00000000-0005-0000-0000-000062320000}"/>
    <cellStyle name="Normal 3 3 5 7" xfId="31961" xr:uid="{00000000-0005-0000-0000-000063320000}"/>
    <cellStyle name="Normal 3 3 5 8" xfId="16727" xr:uid="{00000000-0005-0000-0000-000064320000}"/>
    <cellStyle name="Normal 3 3 6" xfId="1983" xr:uid="{00000000-0005-0000-0000-000065320000}"/>
    <cellStyle name="Normal 3 3 6 2" xfId="3675" xr:uid="{00000000-0005-0000-0000-000066320000}"/>
    <cellStyle name="Normal 3 3 6 2 2" xfId="13748" xr:uid="{00000000-0005-0000-0000-000067320000}"/>
    <cellStyle name="Normal 3 3 6 2 2 2" xfId="44079" xr:uid="{00000000-0005-0000-0000-000068320000}"/>
    <cellStyle name="Normal 3 3 6 2 2 3" xfId="28846" xr:uid="{00000000-0005-0000-0000-000069320000}"/>
    <cellStyle name="Normal 3 3 6 2 3" xfId="8728" xr:uid="{00000000-0005-0000-0000-00006A320000}"/>
    <cellStyle name="Normal 3 3 6 2 3 2" xfId="39062" xr:uid="{00000000-0005-0000-0000-00006B320000}"/>
    <cellStyle name="Normal 3 3 6 2 3 3" xfId="23829" xr:uid="{00000000-0005-0000-0000-00006C320000}"/>
    <cellStyle name="Normal 3 3 6 2 4" xfId="34049" xr:uid="{00000000-0005-0000-0000-00006D320000}"/>
    <cellStyle name="Normal 3 3 6 2 5" xfId="18816" xr:uid="{00000000-0005-0000-0000-00006E320000}"/>
    <cellStyle name="Normal 3 3 6 3" xfId="5367" xr:uid="{00000000-0005-0000-0000-00006F320000}"/>
    <cellStyle name="Normal 3 3 6 3 2" xfId="15419" xr:uid="{00000000-0005-0000-0000-000070320000}"/>
    <cellStyle name="Normal 3 3 6 3 2 2" xfId="45750" xr:uid="{00000000-0005-0000-0000-000071320000}"/>
    <cellStyle name="Normal 3 3 6 3 2 3" xfId="30517" xr:uid="{00000000-0005-0000-0000-000072320000}"/>
    <cellStyle name="Normal 3 3 6 3 3" xfId="10399" xr:uid="{00000000-0005-0000-0000-000073320000}"/>
    <cellStyle name="Normal 3 3 6 3 3 2" xfId="40733" xr:uid="{00000000-0005-0000-0000-000074320000}"/>
    <cellStyle name="Normal 3 3 6 3 3 3" xfId="25500" xr:uid="{00000000-0005-0000-0000-000075320000}"/>
    <cellStyle name="Normal 3 3 6 3 4" xfId="35720" xr:uid="{00000000-0005-0000-0000-000076320000}"/>
    <cellStyle name="Normal 3 3 6 3 5" xfId="20487" xr:uid="{00000000-0005-0000-0000-000077320000}"/>
    <cellStyle name="Normal 3 3 6 4" xfId="12077" xr:uid="{00000000-0005-0000-0000-000078320000}"/>
    <cellStyle name="Normal 3 3 6 4 2" xfId="42408" xr:uid="{00000000-0005-0000-0000-000079320000}"/>
    <cellStyle name="Normal 3 3 6 4 3" xfId="27175" xr:uid="{00000000-0005-0000-0000-00007A320000}"/>
    <cellStyle name="Normal 3 3 6 5" xfId="7056" xr:uid="{00000000-0005-0000-0000-00007B320000}"/>
    <cellStyle name="Normal 3 3 6 5 2" xfId="37391" xr:uid="{00000000-0005-0000-0000-00007C320000}"/>
    <cellStyle name="Normal 3 3 6 5 3" xfId="22158" xr:uid="{00000000-0005-0000-0000-00007D320000}"/>
    <cellStyle name="Normal 3 3 6 6" xfId="32379" xr:uid="{00000000-0005-0000-0000-00007E320000}"/>
    <cellStyle name="Normal 3 3 6 7" xfId="17145" xr:uid="{00000000-0005-0000-0000-00007F320000}"/>
    <cellStyle name="Normal 3 3 7" xfId="2834" xr:uid="{00000000-0005-0000-0000-000080320000}"/>
    <cellStyle name="Normal 3 3 7 2" xfId="12912" xr:uid="{00000000-0005-0000-0000-000081320000}"/>
    <cellStyle name="Normal 3 3 7 2 2" xfId="43243" xr:uid="{00000000-0005-0000-0000-000082320000}"/>
    <cellStyle name="Normal 3 3 7 2 3" xfId="28010" xr:uid="{00000000-0005-0000-0000-000083320000}"/>
    <cellStyle name="Normal 3 3 7 3" xfId="7892" xr:uid="{00000000-0005-0000-0000-000084320000}"/>
    <cellStyle name="Normal 3 3 7 3 2" xfId="38226" xr:uid="{00000000-0005-0000-0000-000085320000}"/>
    <cellStyle name="Normal 3 3 7 3 3" xfId="22993" xr:uid="{00000000-0005-0000-0000-000086320000}"/>
    <cellStyle name="Normal 3 3 7 4" xfId="33213" xr:uid="{00000000-0005-0000-0000-000087320000}"/>
    <cellStyle name="Normal 3 3 7 5" xfId="17980" xr:uid="{00000000-0005-0000-0000-000088320000}"/>
    <cellStyle name="Normal 3 3 8" xfId="4528" xr:uid="{00000000-0005-0000-0000-000089320000}"/>
    <cellStyle name="Normal 3 3 8 2" xfId="14583" xr:uid="{00000000-0005-0000-0000-00008A320000}"/>
    <cellStyle name="Normal 3 3 8 2 2" xfId="44914" xr:uid="{00000000-0005-0000-0000-00008B320000}"/>
    <cellStyle name="Normal 3 3 8 2 3" xfId="29681" xr:uid="{00000000-0005-0000-0000-00008C320000}"/>
    <cellStyle name="Normal 3 3 8 3" xfId="9563" xr:uid="{00000000-0005-0000-0000-00008D320000}"/>
    <cellStyle name="Normal 3 3 8 3 2" xfId="39897" xr:uid="{00000000-0005-0000-0000-00008E320000}"/>
    <cellStyle name="Normal 3 3 8 3 3" xfId="24664" xr:uid="{00000000-0005-0000-0000-00008F320000}"/>
    <cellStyle name="Normal 3 3 8 4" xfId="34884" xr:uid="{00000000-0005-0000-0000-000090320000}"/>
    <cellStyle name="Normal 3 3 8 5" xfId="19651" xr:uid="{00000000-0005-0000-0000-000091320000}"/>
    <cellStyle name="Normal 3 3 9" xfId="11239" xr:uid="{00000000-0005-0000-0000-000092320000}"/>
    <cellStyle name="Normal 3 3 9 2" xfId="41572" xr:uid="{00000000-0005-0000-0000-000093320000}"/>
    <cellStyle name="Normal 3 3 9 3" xfId="26339" xr:uid="{00000000-0005-0000-0000-000094320000}"/>
    <cellStyle name="Normal 3 4" xfId="427" xr:uid="{00000000-0005-0000-0000-000095320000}"/>
    <cellStyle name="Normal 3 5" xfId="31411" xr:uid="{00000000-0005-0000-0000-000096320000}"/>
    <cellStyle name="Normal 3 6" xfId="46797" xr:uid="{00000000-0005-0000-0000-000097320000}"/>
    <cellStyle name="Normal 30" xfId="153" xr:uid="{00000000-0005-0000-0000-000098320000}"/>
    <cellStyle name="Normal 30 2" xfId="154" xr:uid="{00000000-0005-0000-0000-000099320000}"/>
    <cellStyle name="Normal 30 3" xfId="849" xr:uid="{00000000-0005-0000-0000-00009A320000}"/>
    <cellStyle name="Normal 30 3 10" xfId="6219" xr:uid="{00000000-0005-0000-0000-00009B320000}"/>
    <cellStyle name="Normal 30 3 10 2" xfId="36556" xr:uid="{00000000-0005-0000-0000-00009C320000}"/>
    <cellStyle name="Normal 30 3 10 3" xfId="21323" xr:uid="{00000000-0005-0000-0000-00009D320000}"/>
    <cellStyle name="Normal 30 3 11" xfId="31547" xr:uid="{00000000-0005-0000-0000-00009E320000}"/>
    <cellStyle name="Normal 30 3 12" xfId="16308" xr:uid="{00000000-0005-0000-0000-00009F320000}"/>
    <cellStyle name="Normal 30 3 2" xfId="1183" xr:uid="{00000000-0005-0000-0000-0000A0320000}"/>
    <cellStyle name="Normal 30 3 2 10" xfId="31599" xr:uid="{00000000-0005-0000-0000-0000A1320000}"/>
    <cellStyle name="Normal 30 3 2 11" xfId="16362" xr:uid="{00000000-0005-0000-0000-0000A2320000}"/>
    <cellStyle name="Normal 30 3 2 2" xfId="1291" xr:uid="{00000000-0005-0000-0000-0000A3320000}"/>
    <cellStyle name="Normal 30 3 2 2 10" xfId="16466" xr:uid="{00000000-0005-0000-0000-0000A4320000}"/>
    <cellStyle name="Normal 30 3 2 2 2" xfId="1508" xr:uid="{00000000-0005-0000-0000-0000A5320000}"/>
    <cellStyle name="Normal 30 3 2 2 2 2" xfId="1929" xr:uid="{00000000-0005-0000-0000-0000A6320000}"/>
    <cellStyle name="Normal 30 3 2 2 2 2 2" xfId="2768" xr:uid="{00000000-0005-0000-0000-0000A7320000}"/>
    <cellStyle name="Normal 30 3 2 2 2 2 2 2" xfId="4458" xr:uid="{00000000-0005-0000-0000-0000A8320000}"/>
    <cellStyle name="Normal 30 3 2 2 2 2 2 2 2" xfId="14531" xr:uid="{00000000-0005-0000-0000-0000A9320000}"/>
    <cellStyle name="Normal 30 3 2 2 2 2 2 2 2 2" xfId="44862" xr:uid="{00000000-0005-0000-0000-0000AA320000}"/>
    <cellStyle name="Normal 30 3 2 2 2 2 2 2 2 3" xfId="29629" xr:uid="{00000000-0005-0000-0000-0000AB320000}"/>
    <cellStyle name="Normal 30 3 2 2 2 2 2 2 3" xfId="9511" xr:uid="{00000000-0005-0000-0000-0000AC320000}"/>
    <cellStyle name="Normal 30 3 2 2 2 2 2 2 3 2" xfId="39845" xr:uid="{00000000-0005-0000-0000-0000AD320000}"/>
    <cellStyle name="Normal 30 3 2 2 2 2 2 2 3 3" xfId="24612" xr:uid="{00000000-0005-0000-0000-0000AE320000}"/>
    <cellStyle name="Normal 30 3 2 2 2 2 2 2 4" xfId="34832" xr:uid="{00000000-0005-0000-0000-0000AF320000}"/>
    <cellStyle name="Normal 30 3 2 2 2 2 2 2 5" xfId="19599" xr:uid="{00000000-0005-0000-0000-0000B0320000}"/>
    <cellStyle name="Normal 30 3 2 2 2 2 2 3" xfId="6150" xr:uid="{00000000-0005-0000-0000-0000B1320000}"/>
    <cellStyle name="Normal 30 3 2 2 2 2 2 3 2" xfId="16202" xr:uid="{00000000-0005-0000-0000-0000B2320000}"/>
    <cellStyle name="Normal 30 3 2 2 2 2 2 3 2 2" xfId="46533" xr:uid="{00000000-0005-0000-0000-0000B3320000}"/>
    <cellStyle name="Normal 30 3 2 2 2 2 2 3 2 3" xfId="31300" xr:uid="{00000000-0005-0000-0000-0000B4320000}"/>
    <cellStyle name="Normal 30 3 2 2 2 2 2 3 3" xfId="11182" xr:uid="{00000000-0005-0000-0000-0000B5320000}"/>
    <cellStyle name="Normal 30 3 2 2 2 2 2 3 3 2" xfId="41516" xr:uid="{00000000-0005-0000-0000-0000B6320000}"/>
    <cellStyle name="Normal 30 3 2 2 2 2 2 3 3 3" xfId="26283" xr:uid="{00000000-0005-0000-0000-0000B7320000}"/>
    <cellStyle name="Normal 30 3 2 2 2 2 2 3 4" xfId="36503" xr:uid="{00000000-0005-0000-0000-0000B8320000}"/>
    <cellStyle name="Normal 30 3 2 2 2 2 2 3 5" xfId="21270" xr:uid="{00000000-0005-0000-0000-0000B9320000}"/>
    <cellStyle name="Normal 30 3 2 2 2 2 2 4" xfId="12860" xr:uid="{00000000-0005-0000-0000-0000BA320000}"/>
    <cellStyle name="Normal 30 3 2 2 2 2 2 4 2" xfId="43191" xr:uid="{00000000-0005-0000-0000-0000BB320000}"/>
    <cellStyle name="Normal 30 3 2 2 2 2 2 4 3" xfId="27958" xr:uid="{00000000-0005-0000-0000-0000BC320000}"/>
    <cellStyle name="Normal 30 3 2 2 2 2 2 5" xfId="7839" xr:uid="{00000000-0005-0000-0000-0000BD320000}"/>
    <cellStyle name="Normal 30 3 2 2 2 2 2 5 2" xfId="38174" xr:uid="{00000000-0005-0000-0000-0000BE320000}"/>
    <cellStyle name="Normal 30 3 2 2 2 2 2 5 3" xfId="22941" xr:uid="{00000000-0005-0000-0000-0000BF320000}"/>
    <cellStyle name="Normal 30 3 2 2 2 2 2 6" xfId="33162" xr:uid="{00000000-0005-0000-0000-0000C0320000}"/>
    <cellStyle name="Normal 30 3 2 2 2 2 2 7" xfId="17928" xr:uid="{00000000-0005-0000-0000-0000C1320000}"/>
    <cellStyle name="Normal 30 3 2 2 2 2 3" xfId="3621" xr:uid="{00000000-0005-0000-0000-0000C2320000}"/>
    <cellStyle name="Normal 30 3 2 2 2 2 3 2" xfId="13695" xr:uid="{00000000-0005-0000-0000-0000C3320000}"/>
    <cellStyle name="Normal 30 3 2 2 2 2 3 2 2" xfId="44026" xr:uid="{00000000-0005-0000-0000-0000C4320000}"/>
    <cellStyle name="Normal 30 3 2 2 2 2 3 2 3" xfId="28793" xr:uid="{00000000-0005-0000-0000-0000C5320000}"/>
    <cellStyle name="Normal 30 3 2 2 2 2 3 3" xfId="8675" xr:uid="{00000000-0005-0000-0000-0000C6320000}"/>
    <cellStyle name="Normal 30 3 2 2 2 2 3 3 2" xfId="39009" xr:uid="{00000000-0005-0000-0000-0000C7320000}"/>
    <cellStyle name="Normal 30 3 2 2 2 2 3 3 3" xfId="23776" xr:uid="{00000000-0005-0000-0000-0000C8320000}"/>
    <cellStyle name="Normal 30 3 2 2 2 2 3 4" xfId="33996" xr:uid="{00000000-0005-0000-0000-0000C9320000}"/>
    <cellStyle name="Normal 30 3 2 2 2 2 3 5" xfId="18763" xr:uid="{00000000-0005-0000-0000-0000CA320000}"/>
    <cellStyle name="Normal 30 3 2 2 2 2 4" xfId="5314" xr:uid="{00000000-0005-0000-0000-0000CB320000}"/>
    <cellStyle name="Normal 30 3 2 2 2 2 4 2" xfId="15366" xr:uid="{00000000-0005-0000-0000-0000CC320000}"/>
    <cellStyle name="Normal 30 3 2 2 2 2 4 2 2" xfId="45697" xr:uid="{00000000-0005-0000-0000-0000CD320000}"/>
    <cellStyle name="Normal 30 3 2 2 2 2 4 2 3" xfId="30464" xr:uid="{00000000-0005-0000-0000-0000CE320000}"/>
    <cellStyle name="Normal 30 3 2 2 2 2 4 3" xfId="10346" xr:uid="{00000000-0005-0000-0000-0000CF320000}"/>
    <cellStyle name="Normal 30 3 2 2 2 2 4 3 2" xfId="40680" xr:uid="{00000000-0005-0000-0000-0000D0320000}"/>
    <cellStyle name="Normal 30 3 2 2 2 2 4 3 3" xfId="25447" xr:uid="{00000000-0005-0000-0000-0000D1320000}"/>
    <cellStyle name="Normal 30 3 2 2 2 2 4 4" xfId="35667" xr:uid="{00000000-0005-0000-0000-0000D2320000}"/>
    <cellStyle name="Normal 30 3 2 2 2 2 4 5" xfId="20434" xr:uid="{00000000-0005-0000-0000-0000D3320000}"/>
    <cellStyle name="Normal 30 3 2 2 2 2 5" xfId="12024" xr:uid="{00000000-0005-0000-0000-0000D4320000}"/>
    <cellStyle name="Normal 30 3 2 2 2 2 5 2" xfId="42355" xr:uid="{00000000-0005-0000-0000-0000D5320000}"/>
    <cellStyle name="Normal 30 3 2 2 2 2 5 3" xfId="27122" xr:uid="{00000000-0005-0000-0000-0000D6320000}"/>
    <cellStyle name="Normal 30 3 2 2 2 2 6" xfId="7003" xr:uid="{00000000-0005-0000-0000-0000D7320000}"/>
    <cellStyle name="Normal 30 3 2 2 2 2 6 2" xfId="37338" xr:uid="{00000000-0005-0000-0000-0000D8320000}"/>
    <cellStyle name="Normal 30 3 2 2 2 2 6 3" xfId="22105" xr:uid="{00000000-0005-0000-0000-0000D9320000}"/>
    <cellStyle name="Normal 30 3 2 2 2 2 7" xfId="32326" xr:uid="{00000000-0005-0000-0000-0000DA320000}"/>
    <cellStyle name="Normal 30 3 2 2 2 2 8" xfId="17092" xr:uid="{00000000-0005-0000-0000-0000DB320000}"/>
    <cellStyle name="Normal 30 3 2 2 2 3" xfId="2350" xr:uid="{00000000-0005-0000-0000-0000DC320000}"/>
    <cellStyle name="Normal 30 3 2 2 2 3 2" xfId="4040" xr:uid="{00000000-0005-0000-0000-0000DD320000}"/>
    <cellStyle name="Normal 30 3 2 2 2 3 2 2" xfId="14113" xr:uid="{00000000-0005-0000-0000-0000DE320000}"/>
    <cellStyle name="Normal 30 3 2 2 2 3 2 2 2" xfId="44444" xr:uid="{00000000-0005-0000-0000-0000DF320000}"/>
    <cellStyle name="Normal 30 3 2 2 2 3 2 2 3" xfId="29211" xr:uid="{00000000-0005-0000-0000-0000E0320000}"/>
    <cellStyle name="Normal 30 3 2 2 2 3 2 3" xfId="9093" xr:uid="{00000000-0005-0000-0000-0000E1320000}"/>
    <cellStyle name="Normal 30 3 2 2 2 3 2 3 2" xfId="39427" xr:uid="{00000000-0005-0000-0000-0000E2320000}"/>
    <cellStyle name="Normal 30 3 2 2 2 3 2 3 3" xfId="24194" xr:uid="{00000000-0005-0000-0000-0000E3320000}"/>
    <cellStyle name="Normal 30 3 2 2 2 3 2 4" xfId="34414" xr:uid="{00000000-0005-0000-0000-0000E4320000}"/>
    <cellStyle name="Normal 30 3 2 2 2 3 2 5" xfId="19181" xr:uid="{00000000-0005-0000-0000-0000E5320000}"/>
    <cellStyle name="Normal 30 3 2 2 2 3 3" xfId="5732" xr:uid="{00000000-0005-0000-0000-0000E6320000}"/>
    <cellStyle name="Normal 30 3 2 2 2 3 3 2" xfId="15784" xr:uid="{00000000-0005-0000-0000-0000E7320000}"/>
    <cellStyle name="Normal 30 3 2 2 2 3 3 2 2" xfId="46115" xr:uid="{00000000-0005-0000-0000-0000E8320000}"/>
    <cellStyle name="Normal 30 3 2 2 2 3 3 2 3" xfId="30882" xr:uid="{00000000-0005-0000-0000-0000E9320000}"/>
    <cellStyle name="Normal 30 3 2 2 2 3 3 3" xfId="10764" xr:uid="{00000000-0005-0000-0000-0000EA320000}"/>
    <cellStyle name="Normal 30 3 2 2 2 3 3 3 2" xfId="41098" xr:uid="{00000000-0005-0000-0000-0000EB320000}"/>
    <cellStyle name="Normal 30 3 2 2 2 3 3 3 3" xfId="25865" xr:uid="{00000000-0005-0000-0000-0000EC320000}"/>
    <cellStyle name="Normal 30 3 2 2 2 3 3 4" xfId="36085" xr:uid="{00000000-0005-0000-0000-0000ED320000}"/>
    <cellStyle name="Normal 30 3 2 2 2 3 3 5" xfId="20852" xr:uid="{00000000-0005-0000-0000-0000EE320000}"/>
    <cellStyle name="Normal 30 3 2 2 2 3 4" xfId="12442" xr:uid="{00000000-0005-0000-0000-0000EF320000}"/>
    <cellStyle name="Normal 30 3 2 2 2 3 4 2" xfId="42773" xr:uid="{00000000-0005-0000-0000-0000F0320000}"/>
    <cellStyle name="Normal 30 3 2 2 2 3 4 3" xfId="27540" xr:uid="{00000000-0005-0000-0000-0000F1320000}"/>
    <cellStyle name="Normal 30 3 2 2 2 3 5" xfId="7421" xr:uid="{00000000-0005-0000-0000-0000F2320000}"/>
    <cellStyle name="Normal 30 3 2 2 2 3 5 2" xfId="37756" xr:uid="{00000000-0005-0000-0000-0000F3320000}"/>
    <cellStyle name="Normal 30 3 2 2 2 3 5 3" xfId="22523" xr:uid="{00000000-0005-0000-0000-0000F4320000}"/>
    <cellStyle name="Normal 30 3 2 2 2 3 6" xfId="32744" xr:uid="{00000000-0005-0000-0000-0000F5320000}"/>
    <cellStyle name="Normal 30 3 2 2 2 3 7" xfId="17510" xr:uid="{00000000-0005-0000-0000-0000F6320000}"/>
    <cellStyle name="Normal 30 3 2 2 2 4" xfId="3203" xr:uid="{00000000-0005-0000-0000-0000F7320000}"/>
    <cellStyle name="Normal 30 3 2 2 2 4 2" xfId="13277" xr:uid="{00000000-0005-0000-0000-0000F8320000}"/>
    <cellStyle name="Normal 30 3 2 2 2 4 2 2" xfId="43608" xr:uid="{00000000-0005-0000-0000-0000F9320000}"/>
    <cellStyle name="Normal 30 3 2 2 2 4 2 3" xfId="28375" xr:uid="{00000000-0005-0000-0000-0000FA320000}"/>
    <cellStyle name="Normal 30 3 2 2 2 4 3" xfId="8257" xr:uid="{00000000-0005-0000-0000-0000FB320000}"/>
    <cellStyle name="Normal 30 3 2 2 2 4 3 2" xfId="38591" xr:uid="{00000000-0005-0000-0000-0000FC320000}"/>
    <cellStyle name="Normal 30 3 2 2 2 4 3 3" xfId="23358" xr:uid="{00000000-0005-0000-0000-0000FD320000}"/>
    <cellStyle name="Normal 30 3 2 2 2 4 4" xfId="33578" xr:uid="{00000000-0005-0000-0000-0000FE320000}"/>
    <cellStyle name="Normal 30 3 2 2 2 4 5" xfId="18345" xr:uid="{00000000-0005-0000-0000-0000FF320000}"/>
    <cellStyle name="Normal 30 3 2 2 2 5" xfId="4896" xr:uid="{00000000-0005-0000-0000-000000330000}"/>
    <cellStyle name="Normal 30 3 2 2 2 5 2" xfId="14948" xr:uid="{00000000-0005-0000-0000-000001330000}"/>
    <cellStyle name="Normal 30 3 2 2 2 5 2 2" xfId="45279" xr:uid="{00000000-0005-0000-0000-000002330000}"/>
    <cellStyle name="Normal 30 3 2 2 2 5 2 3" xfId="30046" xr:uid="{00000000-0005-0000-0000-000003330000}"/>
    <cellStyle name="Normal 30 3 2 2 2 5 3" xfId="9928" xr:uid="{00000000-0005-0000-0000-000004330000}"/>
    <cellStyle name="Normal 30 3 2 2 2 5 3 2" xfId="40262" xr:uid="{00000000-0005-0000-0000-000005330000}"/>
    <cellStyle name="Normal 30 3 2 2 2 5 3 3" xfId="25029" xr:uid="{00000000-0005-0000-0000-000006330000}"/>
    <cellStyle name="Normal 30 3 2 2 2 5 4" xfId="35249" xr:uid="{00000000-0005-0000-0000-000007330000}"/>
    <cellStyle name="Normal 30 3 2 2 2 5 5" xfId="20016" xr:uid="{00000000-0005-0000-0000-000008330000}"/>
    <cellStyle name="Normal 30 3 2 2 2 6" xfId="11606" xr:uid="{00000000-0005-0000-0000-000009330000}"/>
    <cellStyle name="Normal 30 3 2 2 2 6 2" xfId="41937" xr:uid="{00000000-0005-0000-0000-00000A330000}"/>
    <cellStyle name="Normal 30 3 2 2 2 6 3" xfId="26704" xr:uid="{00000000-0005-0000-0000-00000B330000}"/>
    <cellStyle name="Normal 30 3 2 2 2 7" xfId="6585" xr:uid="{00000000-0005-0000-0000-00000C330000}"/>
    <cellStyle name="Normal 30 3 2 2 2 7 2" xfId="36920" xr:uid="{00000000-0005-0000-0000-00000D330000}"/>
    <cellStyle name="Normal 30 3 2 2 2 7 3" xfId="21687" xr:uid="{00000000-0005-0000-0000-00000E330000}"/>
    <cellStyle name="Normal 30 3 2 2 2 8" xfId="31908" xr:uid="{00000000-0005-0000-0000-00000F330000}"/>
    <cellStyle name="Normal 30 3 2 2 2 9" xfId="16674" xr:uid="{00000000-0005-0000-0000-000010330000}"/>
    <cellStyle name="Normal 30 3 2 2 3" xfId="1721" xr:uid="{00000000-0005-0000-0000-000011330000}"/>
    <cellStyle name="Normal 30 3 2 2 3 2" xfId="2560" xr:uid="{00000000-0005-0000-0000-000012330000}"/>
    <cellStyle name="Normal 30 3 2 2 3 2 2" xfId="4250" xr:uid="{00000000-0005-0000-0000-000013330000}"/>
    <cellStyle name="Normal 30 3 2 2 3 2 2 2" xfId="14323" xr:uid="{00000000-0005-0000-0000-000014330000}"/>
    <cellStyle name="Normal 30 3 2 2 3 2 2 2 2" xfId="44654" xr:uid="{00000000-0005-0000-0000-000015330000}"/>
    <cellStyle name="Normal 30 3 2 2 3 2 2 2 3" xfId="29421" xr:uid="{00000000-0005-0000-0000-000016330000}"/>
    <cellStyle name="Normal 30 3 2 2 3 2 2 3" xfId="9303" xr:uid="{00000000-0005-0000-0000-000017330000}"/>
    <cellStyle name="Normal 30 3 2 2 3 2 2 3 2" xfId="39637" xr:uid="{00000000-0005-0000-0000-000018330000}"/>
    <cellStyle name="Normal 30 3 2 2 3 2 2 3 3" xfId="24404" xr:uid="{00000000-0005-0000-0000-000019330000}"/>
    <cellStyle name="Normal 30 3 2 2 3 2 2 4" xfId="34624" xr:uid="{00000000-0005-0000-0000-00001A330000}"/>
    <cellStyle name="Normal 30 3 2 2 3 2 2 5" xfId="19391" xr:uid="{00000000-0005-0000-0000-00001B330000}"/>
    <cellStyle name="Normal 30 3 2 2 3 2 3" xfId="5942" xr:uid="{00000000-0005-0000-0000-00001C330000}"/>
    <cellStyle name="Normal 30 3 2 2 3 2 3 2" xfId="15994" xr:uid="{00000000-0005-0000-0000-00001D330000}"/>
    <cellStyle name="Normal 30 3 2 2 3 2 3 2 2" xfId="46325" xr:uid="{00000000-0005-0000-0000-00001E330000}"/>
    <cellStyle name="Normal 30 3 2 2 3 2 3 2 3" xfId="31092" xr:uid="{00000000-0005-0000-0000-00001F330000}"/>
    <cellStyle name="Normal 30 3 2 2 3 2 3 3" xfId="10974" xr:uid="{00000000-0005-0000-0000-000020330000}"/>
    <cellStyle name="Normal 30 3 2 2 3 2 3 3 2" xfId="41308" xr:uid="{00000000-0005-0000-0000-000021330000}"/>
    <cellStyle name="Normal 30 3 2 2 3 2 3 3 3" xfId="26075" xr:uid="{00000000-0005-0000-0000-000022330000}"/>
    <cellStyle name="Normal 30 3 2 2 3 2 3 4" xfId="36295" xr:uid="{00000000-0005-0000-0000-000023330000}"/>
    <cellStyle name="Normal 30 3 2 2 3 2 3 5" xfId="21062" xr:uid="{00000000-0005-0000-0000-000024330000}"/>
    <cellStyle name="Normal 30 3 2 2 3 2 4" xfId="12652" xr:uid="{00000000-0005-0000-0000-000025330000}"/>
    <cellStyle name="Normal 30 3 2 2 3 2 4 2" xfId="42983" xr:uid="{00000000-0005-0000-0000-000026330000}"/>
    <cellStyle name="Normal 30 3 2 2 3 2 4 3" xfId="27750" xr:uid="{00000000-0005-0000-0000-000027330000}"/>
    <cellStyle name="Normal 30 3 2 2 3 2 5" xfId="7631" xr:uid="{00000000-0005-0000-0000-000028330000}"/>
    <cellStyle name="Normal 30 3 2 2 3 2 5 2" xfId="37966" xr:uid="{00000000-0005-0000-0000-000029330000}"/>
    <cellStyle name="Normal 30 3 2 2 3 2 5 3" xfId="22733" xr:uid="{00000000-0005-0000-0000-00002A330000}"/>
    <cellStyle name="Normal 30 3 2 2 3 2 6" xfId="32954" xr:uid="{00000000-0005-0000-0000-00002B330000}"/>
    <cellStyle name="Normal 30 3 2 2 3 2 7" xfId="17720" xr:uid="{00000000-0005-0000-0000-00002C330000}"/>
    <cellStyle name="Normal 30 3 2 2 3 3" xfId="3413" xr:uid="{00000000-0005-0000-0000-00002D330000}"/>
    <cellStyle name="Normal 30 3 2 2 3 3 2" xfId="13487" xr:uid="{00000000-0005-0000-0000-00002E330000}"/>
    <cellStyle name="Normal 30 3 2 2 3 3 2 2" xfId="43818" xr:uid="{00000000-0005-0000-0000-00002F330000}"/>
    <cellStyle name="Normal 30 3 2 2 3 3 2 3" xfId="28585" xr:uid="{00000000-0005-0000-0000-000030330000}"/>
    <cellStyle name="Normal 30 3 2 2 3 3 3" xfId="8467" xr:uid="{00000000-0005-0000-0000-000031330000}"/>
    <cellStyle name="Normal 30 3 2 2 3 3 3 2" xfId="38801" xr:uid="{00000000-0005-0000-0000-000032330000}"/>
    <cellStyle name="Normal 30 3 2 2 3 3 3 3" xfId="23568" xr:uid="{00000000-0005-0000-0000-000033330000}"/>
    <cellStyle name="Normal 30 3 2 2 3 3 4" xfId="33788" xr:uid="{00000000-0005-0000-0000-000034330000}"/>
    <cellStyle name="Normal 30 3 2 2 3 3 5" xfId="18555" xr:uid="{00000000-0005-0000-0000-000035330000}"/>
    <cellStyle name="Normal 30 3 2 2 3 4" xfId="5106" xr:uid="{00000000-0005-0000-0000-000036330000}"/>
    <cellStyle name="Normal 30 3 2 2 3 4 2" xfId="15158" xr:uid="{00000000-0005-0000-0000-000037330000}"/>
    <cellStyle name="Normal 30 3 2 2 3 4 2 2" xfId="45489" xr:uid="{00000000-0005-0000-0000-000038330000}"/>
    <cellStyle name="Normal 30 3 2 2 3 4 2 3" xfId="30256" xr:uid="{00000000-0005-0000-0000-000039330000}"/>
    <cellStyle name="Normal 30 3 2 2 3 4 3" xfId="10138" xr:uid="{00000000-0005-0000-0000-00003A330000}"/>
    <cellStyle name="Normal 30 3 2 2 3 4 3 2" xfId="40472" xr:uid="{00000000-0005-0000-0000-00003B330000}"/>
    <cellStyle name="Normal 30 3 2 2 3 4 3 3" xfId="25239" xr:uid="{00000000-0005-0000-0000-00003C330000}"/>
    <cellStyle name="Normal 30 3 2 2 3 4 4" xfId="35459" xr:uid="{00000000-0005-0000-0000-00003D330000}"/>
    <cellStyle name="Normal 30 3 2 2 3 4 5" xfId="20226" xr:uid="{00000000-0005-0000-0000-00003E330000}"/>
    <cellStyle name="Normal 30 3 2 2 3 5" xfId="11816" xr:uid="{00000000-0005-0000-0000-00003F330000}"/>
    <cellStyle name="Normal 30 3 2 2 3 5 2" xfId="42147" xr:uid="{00000000-0005-0000-0000-000040330000}"/>
    <cellStyle name="Normal 30 3 2 2 3 5 3" xfId="26914" xr:uid="{00000000-0005-0000-0000-000041330000}"/>
    <cellStyle name="Normal 30 3 2 2 3 6" xfId="6795" xr:uid="{00000000-0005-0000-0000-000042330000}"/>
    <cellStyle name="Normal 30 3 2 2 3 6 2" xfId="37130" xr:uid="{00000000-0005-0000-0000-000043330000}"/>
    <cellStyle name="Normal 30 3 2 2 3 6 3" xfId="21897" xr:uid="{00000000-0005-0000-0000-000044330000}"/>
    <cellStyle name="Normal 30 3 2 2 3 7" xfId="32118" xr:uid="{00000000-0005-0000-0000-000045330000}"/>
    <cellStyle name="Normal 30 3 2 2 3 8" xfId="16884" xr:uid="{00000000-0005-0000-0000-000046330000}"/>
    <cellStyle name="Normal 30 3 2 2 4" xfId="2142" xr:uid="{00000000-0005-0000-0000-000047330000}"/>
    <cellStyle name="Normal 30 3 2 2 4 2" xfId="3832" xr:uid="{00000000-0005-0000-0000-000048330000}"/>
    <cellStyle name="Normal 30 3 2 2 4 2 2" xfId="13905" xr:uid="{00000000-0005-0000-0000-000049330000}"/>
    <cellStyle name="Normal 30 3 2 2 4 2 2 2" xfId="44236" xr:uid="{00000000-0005-0000-0000-00004A330000}"/>
    <cellStyle name="Normal 30 3 2 2 4 2 2 3" xfId="29003" xr:uid="{00000000-0005-0000-0000-00004B330000}"/>
    <cellStyle name="Normal 30 3 2 2 4 2 3" xfId="8885" xr:uid="{00000000-0005-0000-0000-00004C330000}"/>
    <cellStyle name="Normal 30 3 2 2 4 2 3 2" xfId="39219" xr:uid="{00000000-0005-0000-0000-00004D330000}"/>
    <cellStyle name="Normal 30 3 2 2 4 2 3 3" xfId="23986" xr:uid="{00000000-0005-0000-0000-00004E330000}"/>
    <cellStyle name="Normal 30 3 2 2 4 2 4" xfId="34206" xr:uid="{00000000-0005-0000-0000-00004F330000}"/>
    <cellStyle name="Normal 30 3 2 2 4 2 5" xfId="18973" xr:uid="{00000000-0005-0000-0000-000050330000}"/>
    <cellStyle name="Normal 30 3 2 2 4 3" xfId="5524" xr:uid="{00000000-0005-0000-0000-000051330000}"/>
    <cellStyle name="Normal 30 3 2 2 4 3 2" xfId="15576" xr:uid="{00000000-0005-0000-0000-000052330000}"/>
    <cellStyle name="Normal 30 3 2 2 4 3 2 2" xfId="45907" xr:uid="{00000000-0005-0000-0000-000053330000}"/>
    <cellStyle name="Normal 30 3 2 2 4 3 2 3" xfId="30674" xr:uid="{00000000-0005-0000-0000-000054330000}"/>
    <cellStyle name="Normal 30 3 2 2 4 3 3" xfId="10556" xr:uid="{00000000-0005-0000-0000-000055330000}"/>
    <cellStyle name="Normal 30 3 2 2 4 3 3 2" xfId="40890" xr:uid="{00000000-0005-0000-0000-000056330000}"/>
    <cellStyle name="Normal 30 3 2 2 4 3 3 3" xfId="25657" xr:uid="{00000000-0005-0000-0000-000057330000}"/>
    <cellStyle name="Normal 30 3 2 2 4 3 4" xfId="35877" xr:uid="{00000000-0005-0000-0000-000058330000}"/>
    <cellStyle name="Normal 30 3 2 2 4 3 5" xfId="20644" xr:uid="{00000000-0005-0000-0000-000059330000}"/>
    <cellStyle name="Normal 30 3 2 2 4 4" xfId="12234" xr:uid="{00000000-0005-0000-0000-00005A330000}"/>
    <cellStyle name="Normal 30 3 2 2 4 4 2" xfId="42565" xr:uid="{00000000-0005-0000-0000-00005B330000}"/>
    <cellStyle name="Normal 30 3 2 2 4 4 3" xfId="27332" xr:uid="{00000000-0005-0000-0000-00005C330000}"/>
    <cellStyle name="Normal 30 3 2 2 4 5" xfId="7213" xr:uid="{00000000-0005-0000-0000-00005D330000}"/>
    <cellStyle name="Normal 30 3 2 2 4 5 2" xfId="37548" xr:uid="{00000000-0005-0000-0000-00005E330000}"/>
    <cellStyle name="Normal 30 3 2 2 4 5 3" xfId="22315" xr:uid="{00000000-0005-0000-0000-00005F330000}"/>
    <cellStyle name="Normal 30 3 2 2 4 6" xfId="32536" xr:uid="{00000000-0005-0000-0000-000060330000}"/>
    <cellStyle name="Normal 30 3 2 2 4 7" xfId="17302" xr:uid="{00000000-0005-0000-0000-000061330000}"/>
    <cellStyle name="Normal 30 3 2 2 5" xfId="2995" xr:uid="{00000000-0005-0000-0000-000062330000}"/>
    <cellStyle name="Normal 30 3 2 2 5 2" xfId="13069" xr:uid="{00000000-0005-0000-0000-000063330000}"/>
    <cellStyle name="Normal 30 3 2 2 5 2 2" xfId="43400" xr:uid="{00000000-0005-0000-0000-000064330000}"/>
    <cellStyle name="Normal 30 3 2 2 5 2 3" xfId="28167" xr:uid="{00000000-0005-0000-0000-000065330000}"/>
    <cellStyle name="Normal 30 3 2 2 5 3" xfId="8049" xr:uid="{00000000-0005-0000-0000-000066330000}"/>
    <cellStyle name="Normal 30 3 2 2 5 3 2" xfId="38383" xr:uid="{00000000-0005-0000-0000-000067330000}"/>
    <cellStyle name="Normal 30 3 2 2 5 3 3" xfId="23150" xr:uid="{00000000-0005-0000-0000-000068330000}"/>
    <cellStyle name="Normal 30 3 2 2 5 4" xfId="33370" xr:uid="{00000000-0005-0000-0000-000069330000}"/>
    <cellStyle name="Normal 30 3 2 2 5 5" xfId="18137" xr:uid="{00000000-0005-0000-0000-00006A330000}"/>
    <cellStyle name="Normal 30 3 2 2 6" xfId="4688" xr:uid="{00000000-0005-0000-0000-00006B330000}"/>
    <cellStyle name="Normal 30 3 2 2 6 2" xfId="14740" xr:uid="{00000000-0005-0000-0000-00006C330000}"/>
    <cellStyle name="Normal 30 3 2 2 6 2 2" xfId="45071" xr:uid="{00000000-0005-0000-0000-00006D330000}"/>
    <cellStyle name="Normal 30 3 2 2 6 2 3" xfId="29838" xr:uid="{00000000-0005-0000-0000-00006E330000}"/>
    <cellStyle name="Normal 30 3 2 2 6 3" xfId="9720" xr:uid="{00000000-0005-0000-0000-00006F330000}"/>
    <cellStyle name="Normal 30 3 2 2 6 3 2" xfId="40054" xr:uid="{00000000-0005-0000-0000-000070330000}"/>
    <cellStyle name="Normal 30 3 2 2 6 3 3" xfId="24821" xr:uid="{00000000-0005-0000-0000-000071330000}"/>
    <cellStyle name="Normal 30 3 2 2 6 4" xfId="35041" xr:uid="{00000000-0005-0000-0000-000072330000}"/>
    <cellStyle name="Normal 30 3 2 2 6 5" xfId="19808" xr:uid="{00000000-0005-0000-0000-000073330000}"/>
    <cellStyle name="Normal 30 3 2 2 7" xfId="11398" xr:uid="{00000000-0005-0000-0000-000074330000}"/>
    <cellStyle name="Normal 30 3 2 2 7 2" xfId="41729" xr:uid="{00000000-0005-0000-0000-000075330000}"/>
    <cellStyle name="Normal 30 3 2 2 7 3" xfId="26496" xr:uid="{00000000-0005-0000-0000-000076330000}"/>
    <cellStyle name="Normal 30 3 2 2 8" xfId="6377" xr:uid="{00000000-0005-0000-0000-000077330000}"/>
    <cellStyle name="Normal 30 3 2 2 8 2" xfId="36712" xr:uid="{00000000-0005-0000-0000-000078330000}"/>
    <cellStyle name="Normal 30 3 2 2 8 3" xfId="21479" xr:uid="{00000000-0005-0000-0000-000079330000}"/>
    <cellStyle name="Normal 30 3 2 2 9" xfId="31700" xr:uid="{00000000-0005-0000-0000-00007A330000}"/>
    <cellStyle name="Normal 30 3 2 3" xfId="1404" xr:uid="{00000000-0005-0000-0000-00007B330000}"/>
    <cellStyle name="Normal 30 3 2 3 2" xfId="1825" xr:uid="{00000000-0005-0000-0000-00007C330000}"/>
    <cellStyle name="Normal 30 3 2 3 2 2" xfId="2664" xr:uid="{00000000-0005-0000-0000-00007D330000}"/>
    <cellStyle name="Normal 30 3 2 3 2 2 2" xfId="4354" xr:uid="{00000000-0005-0000-0000-00007E330000}"/>
    <cellStyle name="Normal 30 3 2 3 2 2 2 2" xfId="14427" xr:uid="{00000000-0005-0000-0000-00007F330000}"/>
    <cellStyle name="Normal 30 3 2 3 2 2 2 2 2" xfId="44758" xr:uid="{00000000-0005-0000-0000-000080330000}"/>
    <cellStyle name="Normal 30 3 2 3 2 2 2 2 3" xfId="29525" xr:uid="{00000000-0005-0000-0000-000081330000}"/>
    <cellStyle name="Normal 30 3 2 3 2 2 2 3" xfId="9407" xr:uid="{00000000-0005-0000-0000-000082330000}"/>
    <cellStyle name="Normal 30 3 2 3 2 2 2 3 2" xfId="39741" xr:uid="{00000000-0005-0000-0000-000083330000}"/>
    <cellStyle name="Normal 30 3 2 3 2 2 2 3 3" xfId="24508" xr:uid="{00000000-0005-0000-0000-000084330000}"/>
    <cellStyle name="Normal 30 3 2 3 2 2 2 4" xfId="34728" xr:uid="{00000000-0005-0000-0000-000085330000}"/>
    <cellStyle name="Normal 30 3 2 3 2 2 2 5" xfId="19495" xr:uid="{00000000-0005-0000-0000-000086330000}"/>
    <cellStyle name="Normal 30 3 2 3 2 2 3" xfId="6046" xr:uid="{00000000-0005-0000-0000-000087330000}"/>
    <cellStyle name="Normal 30 3 2 3 2 2 3 2" xfId="16098" xr:uid="{00000000-0005-0000-0000-000088330000}"/>
    <cellStyle name="Normal 30 3 2 3 2 2 3 2 2" xfId="46429" xr:uid="{00000000-0005-0000-0000-000089330000}"/>
    <cellStyle name="Normal 30 3 2 3 2 2 3 2 3" xfId="31196" xr:uid="{00000000-0005-0000-0000-00008A330000}"/>
    <cellStyle name="Normal 30 3 2 3 2 2 3 3" xfId="11078" xr:uid="{00000000-0005-0000-0000-00008B330000}"/>
    <cellStyle name="Normal 30 3 2 3 2 2 3 3 2" xfId="41412" xr:uid="{00000000-0005-0000-0000-00008C330000}"/>
    <cellStyle name="Normal 30 3 2 3 2 2 3 3 3" xfId="26179" xr:uid="{00000000-0005-0000-0000-00008D330000}"/>
    <cellStyle name="Normal 30 3 2 3 2 2 3 4" xfId="36399" xr:uid="{00000000-0005-0000-0000-00008E330000}"/>
    <cellStyle name="Normal 30 3 2 3 2 2 3 5" xfId="21166" xr:uid="{00000000-0005-0000-0000-00008F330000}"/>
    <cellStyle name="Normal 30 3 2 3 2 2 4" xfId="12756" xr:uid="{00000000-0005-0000-0000-000090330000}"/>
    <cellStyle name="Normal 30 3 2 3 2 2 4 2" xfId="43087" xr:uid="{00000000-0005-0000-0000-000091330000}"/>
    <cellStyle name="Normal 30 3 2 3 2 2 4 3" xfId="27854" xr:uid="{00000000-0005-0000-0000-000092330000}"/>
    <cellStyle name="Normal 30 3 2 3 2 2 5" xfId="7735" xr:uid="{00000000-0005-0000-0000-000093330000}"/>
    <cellStyle name="Normal 30 3 2 3 2 2 5 2" xfId="38070" xr:uid="{00000000-0005-0000-0000-000094330000}"/>
    <cellStyle name="Normal 30 3 2 3 2 2 5 3" xfId="22837" xr:uid="{00000000-0005-0000-0000-000095330000}"/>
    <cellStyle name="Normal 30 3 2 3 2 2 6" xfId="33058" xr:uid="{00000000-0005-0000-0000-000096330000}"/>
    <cellStyle name="Normal 30 3 2 3 2 2 7" xfId="17824" xr:uid="{00000000-0005-0000-0000-000097330000}"/>
    <cellStyle name="Normal 30 3 2 3 2 3" xfId="3517" xr:uid="{00000000-0005-0000-0000-000098330000}"/>
    <cellStyle name="Normal 30 3 2 3 2 3 2" xfId="13591" xr:uid="{00000000-0005-0000-0000-000099330000}"/>
    <cellStyle name="Normal 30 3 2 3 2 3 2 2" xfId="43922" xr:uid="{00000000-0005-0000-0000-00009A330000}"/>
    <cellStyle name="Normal 30 3 2 3 2 3 2 3" xfId="28689" xr:uid="{00000000-0005-0000-0000-00009B330000}"/>
    <cellStyle name="Normal 30 3 2 3 2 3 3" xfId="8571" xr:uid="{00000000-0005-0000-0000-00009C330000}"/>
    <cellStyle name="Normal 30 3 2 3 2 3 3 2" xfId="38905" xr:uid="{00000000-0005-0000-0000-00009D330000}"/>
    <cellStyle name="Normal 30 3 2 3 2 3 3 3" xfId="23672" xr:uid="{00000000-0005-0000-0000-00009E330000}"/>
    <cellStyle name="Normal 30 3 2 3 2 3 4" xfId="33892" xr:uid="{00000000-0005-0000-0000-00009F330000}"/>
    <cellStyle name="Normal 30 3 2 3 2 3 5" xfId="18659" xr:uid="{00000000-0005-0000-0000-0000A0330000}"/>
    <cellStyle name="Normal 30 3 2 3 2 4" xfId="5210" xr:uid="{00000000-0005-0000-0000-0000A1330000}"/>
    <cellStyle name="Normal 30 3 2 3 2 4 2" xfId="15262" xr:uid="{00000000-0005-0000-0000-0000A2330000}"/>
    <cellStyle name="Normal 30 3 2 3 2 4 2 2" xfId="45593" xr:uid="{00000000-0005-0000-0000-0000A3330000}"/>
    <cellStyle name="Normal 30 3 2 3 2 4 2 3" xfId="30360" xr:uid="{00000000-0005-0000-0000-0000A4330000}"/>
    <cellStyle name="Normal 30 3 2 3 2 4 3" xfId="10242" xr:uid="{00000000-0005-0000-0000-0000A5330000}"/>
    <cellStyle name="Normal 30 3 2 3 2 4 3 2" xfId="40576" xr:uid="{00000000-0005-0000-0000-0000A6330000}"/>
    <cellStyle name="Normal 30 3 2 3 2 4 3 3" xfId="25343" xr:uid="{00000000-0005-0000-0000-0000A7330000}"/>
    <cellStyle name="Normal 30 3 2 3 2 4 4" xfId="35563" xr:uid="{00000000-0005-0000-0000-0000A8330000}"/>
    <cellStyle name="Normal 30 3 2 3 2 4 5" xfId="20330" xr:uid="{00000000-0005-0000-0000-0000A9330000}"/>
    <cellStyle name="Normal 30 3 2 3 2 5" xfId="11920" xr:uid="{00000000-0005-0000-0000-0000AA330000}"/>
    <cellStyle name="Normal 30 3 2 3 2 5 2" xfId="42251" xr:uid="{00000000-0005-0000-0000-0000AB330000}"/>
    <cellStyle name="Normal 30 3 2 3 2 5 3" xfId="27018" xr:uid="{00000000-0005-0000-0000-0000AC330000}"/>
    <cellStyle name="Normal 30 3 2 3 2 6" xfId="6899" xr:uid="{00000000-0005-0000-0000-0000AD330000}"/>
    <cellStyle name="Normal 30 3 2 3 2 6 2" xfId="37234" xr:uid="{00000000-0005-0000-0000-0000AE330000}"/>
    <cellStyle name="Normal 30 3 2 3 2 6 3" xfId="22001" xr:uid="{00000000-0005-0000-0000-0000AF330000}"/>
    <cellStyle name="Normal 30 3 2 3 2 7" xfId="32222" xr:uid="{00000000-0005-0000-0000-0000B0330000}"/>
    <cellStyle name="Normal 30 3 2 3 2 8" xfId="16988" xr:uid="{00000000-0005-0000-0000-0000B1330000}"/>
    <cellStyle name="Normal 30 3 2 3 3" xfId="2246" xr:uid="{00000000-0005-0000-0000-0000B2330000}"/>
    <cellStyle name="Normal 30 3 2 3 3 2" xfId="3936" xr:uid="{00000000-0005-0000-0000-0000B3330000}"/>
    <cellStyle name="Normal 30 3 2 3 3 2 2" xfId="14009" xr:uid="{00000000-0005-0000-0000-0000B4330000}"/>
    <cellStyle name="Normal 30 3 2 3 3 2 2 2" xfId="44340" xr:uid="{00000000-0005-0000-0000-0000B5330000}"/>
    <cellStyle name="Normal 30 3 2 3 3 2 2 3" xfId="29107" xr:uid="{00000000-0005-0000-0000-0000B6330000}"/>
    <cellStyle name="Normal 30 3 2 3 3 2 3" xfId="8989" xr:uid="{00000000-0005-0000-0000-0000B7330000}"/>
    <cellStyle name="Normal 30 3 2 3 3 2 3 2" xfId="39323" xr:uid="{00000000-0005-0000-0000-0000B8330000}"/>
    <cellStyle name="Normal 30 3 2 3 3 2 3 3" xfId="24090" xr:uid="{00000000-0005-0000-0000-0000B9330000}"/>
    <cellStyle name="Normal 30 3 2 3 3 2 4" xfId="34310" xr:uid="{00000000-0005-0000-0000-0000BA330000}"/>
    <cellStyle name="Normal 30 3 2 3 3 2 5" xfId="19077" xr:uid="{00000000-0005-0000-0000-0000BB330000}"/>
    <cellStyle name="Normal 30 3 2 3 3 3" xfId="5628" xr:uid="{00000000-0005-0000-0000-0000BC330000}"/>
    <cellStyle name="Normal 30 3 2 3 3 3 2" xfId="15680" xr:uid="{00000000-0005-0000-0000-0000BD330000}"/>
    <cellStyle name="Normal 30 3 2 3 3 3 2 2" xfId="46011" xr:uid="{00000000-0005-0000-0000-0000BE330000}"/>
    <cellStyle name="Normal 30 3 2 3 3 3 2 3" xfId="30778" xr:uid="{00000000-0005-0000-0000-0000BF330000}"/>
    <cellStyle name="Normal 30 3 2 3 3 3 3" xfId="10660" xr:uid="{00000000-0005-0000-0000-0000C0330000}"/>
    <cellStyle name="Normal 30 3 2 3 3 3 3 2" xfId="40994" xr:uid="{00000000-0005-0000-0000-0000C1330000}"/>
    <cellStyle name="Normal 30 3 2 3 3 3 3 3" xfId="25761" xr:uid="{00000000-0005-0000-0000-0000C2330000}"/>
    <cellStyle name="Normal 30 3 2 3 3 3 4" xfId="35981" xr:uid="{00000000-0005-0000-0000-0000C3330000}"/>
    <cellStyle name="Normal 30 3 2 3 3 3 5" xfId="20748" xr:uid="{00000000-0005-0000-0000-0000C4330000}"/>
    <cellStyle name="Normal 30 3 2 3 3 4" xfId="12338" xr:uid="{00000000-0005-0000-0000-0000C5330000}"/>
    <cellStyle name="Normal 30 3 2 3 3 4 2" xfId="42669" xr:uid="{00000000-0005-0000-0000-0000C6330000}"/>
    <cellStyle name="Normal 30 3 2 3 3 4 3" xfId="27436" xr:uid="{00000000-0005-0000-0000-0000C7330000}"/>
    <cellStyle name="Normal 30 3 2 3 3 5" xfId="7317" xr:uid="{00000000-0005-0000-0000-0000C8330000}"/>
    <cellStyle name="Normal 30 3 2 3 3 5 2" xfId="37652" xr:uid="{00000000-0005-0000-0000-0000C9330000}"/>
    <cellStyle name="Normal 30 3 2 3 3 5 3" xfId="22419" xr:uid="{00000000-0005-0000-0000-0000CA330000}"/>
    <cellStyle name="Normal 30 3 2 3 3 6" xfId="32640" xr:uid="{00000000-0005-0000-0000-0000CB330000}"/>
    <cellStyle name="Normal 30 3 2 3 3 7" xfId="17406" xr:uid="{00000000-0005-0000-0000-0000CC330000}"/>
    <cellStyle name="Normal 30 3 2 3 4" xfId="3099" xr:uid="{00000000-0005-0000-0000-0000CD330000}"/>
    <cellStyle name="Normal 30 3 2 3 4 2" xfId="13173" xr:uid="{00000000-0005-0000-0000-0000CE330000}"/>
    <cellStyle name="Normal 30 3 2 3 4 2 2" xfId="43504" xr:uid="{00000000-0005-0000-0000-0000CF330000}"/>
    <cellStyle name="Normal 30 3 2 3 4 2 3" xfId="28271" xr:uid="{00000000-0005-0000-0000-0000D0330000}"/>
    <cellStyle name="Normal 30 3 2 3 4 3" xfId="8153" xr:uid="{00000000-0005-0000-0000-0000D1330000}"/>
    <cellStyle name="Normal 30 3 2 3 4 3 2" xfId="38487" xr:uid="{00000000-0005-0000-0000-0000D2330000}"/>
    <cellStyle name="Normal 30 3 2 3 4 3 3" xfId="23254" xr:uid="{00000000-0005-0000-0000-0000D3330000}"/>
    <cellStyle name="Normal 30 3 2 3 4 4" xfId="33474" xr:uid="{00000000-0005-0000-0000-0000D4330000}"/>
    <cellStyle name="Normal 30 3 2 3 4 5" xfId="18241" xr:uid="{00000000-0005-0000-0000-0000D5330000}"/>
    <cellStyle name="Normal 30 3 2 3 5" xfId="4792" xr:uid="{00000000-0005-0000-0000-0000D6330000}"/>
    <cellStyle name="Normal 30 3 2 3 5 2" xfId="14844" xr:uid="{00000000-0005-0000-0000-0000D7330000}"/>
    <cellStyle name="Normal 30 3 2 3 5 2 2" xfId="45175" xr:uid="{00000000-0005-0000-0000-0000D8330000}"/>
    <cellStyle name="Normal 30 3 2 3 5 2 3" xfId="29942" xr:uid="{00000000-0005-0000-0000-0000D9330000}"/>
    <cellStyle name="Normal 30 3 2 3 5 3" xfId="9824" xr:uid="{00000000-0005-0000-0000-0000DA330000}"/>
    <cellStyle name="Normal 30 3 2 3 5 3 2" xfId="40158" xr:uid="{00000000-0005-0000-0000-0000DB330000}"/>
    <cellStyle name="Normal 30 3 2 3 5 3 3" xfId="24925" xr:uid="{00000000-0005-0000-0000-0000DC330000}"/>
    <cellStyle name="Normal 30 3 2 3 5 4" xfId="35145" xr:uid="{00000000-0005-0000-0000-0000DD330000}"/>
    <cellStyle name="Normal 30 3 2 3 5 5" xfId="19912" xr:uid="{00000000-0005-0000-0000-0000DE330000}"/>
    <cellStyle name="Normal 30 3 2 3 6" xfId="11502" xr:uid="{00000000-0005-0000-0000-0000DF330000}"/>
    <cellStyle name="Normal 30 3 2 3 6 2" xfId="41833" xr:uid="{00000000-0005-0000-0000-0000E0330000}"/>
    <cellStyle name="Normal 30 3 2 3 6 3" xfId="26600" xr:uid="{00000000-0005-0000-0000-0000E1330000}"/>
    <cellStyle name="Normal 30 3 2 3 7" xfId="6481" xr:uid="{00000000-0005-0000-0000-0000E2330000}"/>
    <cellStyle name="Normal 30 3 2 3 7 2" xfId="36816" xr:uid="{00000000-0005-0000-0000-0000E3330000}"/>
    <cellStyle name="Normal 30 3 2 3 7 3" xfId="21583" xr:uid="{00000000-0005-0000-0000-0000E4330000}"/>
    <cellStyle name="Normal 30 3 2 3 8" xfId="31804" xr:uid="{00000000-0005-0000-0000-0000E5330000}"/>
    <cellStyle name="Normal 30 3 2 3 9" xfId="16570" xr:uid="{00000000-0005-0000-0000-0000E6330000}"/>
    <cellStyle name="Normal 30 3 2 4" xfId="1617" xr:uid="{00000000-0005-0000-0000-0000E7330000}"/>
    <cellStyle name="Normal 30 3 2 4 2" xfId="2456" xr:uid="{00000000-0005-0000-0000-0000E8330000}"/>
    <cellStyle name="Normal 30 3 2 4 2 2" xfId="4146" xr:uid="{00000000-0005-0000-0000-0000E9330000}"/>
    <cellStyle name="Normal 30 3 2 4 2 2 2" xfId="14219" xr:uid="{00000000-0005-0000-0000-0000EA330000}"/>
    <cellStyle name="Normal 30 3 2 4 2 2 2 2" xfId="44550" xr:uid="{00000000-0005-0000-0000-0000EB330000}"/>
    <cellStyle name="Normal 30 3 2 4 2 2 2 3" xfId="29317" xr:uid="{00000000-0005-0000-0000-0000EC330000}"/>
    <cellStyle name="Normal 30 3 2 4 2 2 3" xfId="9199" xr:uid="{00000000-0005-0000-0000-0000ED330000}"/>
    <cellStyle name="Normal 30 3 2 4 2 2 3 2" xfId="39533" xr:uid="{00000000-0005-0000-0000-0000EE330000}"/>
    <cellStyle name="Normal 30 3 2 4 2 2 3 3" xfId="24300" xr:uid="{00000000-0005-0000-0000-0000EF330000}"/>
    <cellStyle name="Normal 30 3 2 4 2 2 4" xfId="34520" xr:uid="{00000000-0005-0000-0000-0000F0330000}"/>
    <cellStyle name="Normal 30 3 2 4 2 2 5" xfId="19287" xr:uid="{00000000-0005-0000-0000-0000F1330000}"/>
    <cellStyle name="Normal 30 3 2 4 2 3" xfId="5838" xr:uid="{00000000-0005-0000-0000-0000F2330000}"/>
    <cellStyle name="Normal 30 3 2 4 2 3 2" xfId="15890" xr:uid="{00000000-0005-0000-0000-0000F3330000}"/>
    <cellStyle name="Normal 30 3 2 4 2 3 2 2" xfId="46221" xr:uid="{00000000-0005-0000-0000-0000F4330000}"/>
    <cellStyle name="Normal 30 3 2 4 2 3 2 3" xfId="30988" xr:uid="{00000000-0005-0000-0000-0000F5330000}"/>
    <cellStyle name="Normal 30 3 2 4 2 3 3" xfId="10870" xr:uid="{00000000-0005-0000-0000-0000F6330000}"/>
    <cellStyle name="Normal 30 3 2 4 2 3 3 2" xfId="41204" xr:uid="{00000000-0005-0000-0000-0000F7330000}"/>
    <cellStyle name="Normal 30 3 2 4 2 3 3 3" xfId="25971" xr:uid="{00000000-0005-0000-0000-0000F8330000}"/>
    <cellStyle name="Normal 30 3 2 4 2 3 4" xfId="36191" xr:uid="{00000000-0005-0000-0000-0000F9330000}"/>
    <cellStyle name="Normal 30 3 2 4 2 3 5" xfId="20958" xr:uid="{00000000-0005-0000-0000-0000FA330000}"/>
    <cellStyle name="Normal 30 3 2 4 2 4" xfId="12548" xr:uid="{00000000-0005-0000-0000-0000FB330000}"/>
    <cellStyle name="Normal 30 3 2 4 2 4 2" xfId="42879" xr:uid="{00000000-0005-0000-0000-0000FC330000}"/>
    <cellStyle name="Normal 30 3 2 4 2 4 3" xfId="27646" xr:uid="{00000000-0005-0000-0000-0000FD330000}"/>
    <cellStyle name="Normal 30 3 2 4 2 5" xfId="7527" xr:uid="{00000000-0005-0000-0000-0000FE330000}"/>
    <cellStyle name="Normal 30 3 2 4 2 5 2" xfId="37862" xr:uid="{00000000-0005-0000-0000-0000FF330000}"/>
    <cellStyle name="Normal 30 3 2 4 2 5 3" xfId="22629" xr:uid="{00000000-0005-0000-0000-000000340000}"/>
    <cellStyle name="Normal 30 3 2 4 2 6" xfId="32850" xr:uid="{00000000-0005-0000-0000-000001340000}"/>
    <cellStyle name="Normal 30 3 2 4 2 7" xfId="17616" xr:uid="{00000000-0005-0000-0000-000002340000}"/>
    <cellStyle name="Normal 30 3 2 4 3" xfId="3309" xr:uid="{00000000-0005-0000-0000-000003340000}"/>
    <cellStyle name="Normal 30 3 2 4 3 2" xfId="13383" xr:uid="{00000000-0005-0000-0000-000004340000}"/>
    <cellStyle name="Normal 30 3 2 4 3 2 2" xfId="43714" xr:uid="{00000000-0005-0000-0000-000005340000}"/>
    <cellStyle name="Normal 30 3 2 4 3 2 3" xfId="28481" xr:uid="{00000000-0005-0000-0000-000006340000}"/>
    <cellStyle name="Normal 30 3 2 4 3 3" xfId="8363" xr:uid="{00000000-0005-0000-0000-000007340000}"/>
    <cellStyle name="Normal 30 3 2 4 3 3 2" xfId="38697" xr:uid="{00000000-0005-0000-0000-000008340000}"/>
    <cellStyle name="Normal 30 3 2 4 3 3 3" xfId="23464" xr:uid="{00000000-0005-0000-0000-000009340000}"/>
    <cellStyle name="Normal 30 3 2 4 3 4" xfId="33684" xr:uid="{00000000-0005-0000-0000-00000A340000}"/>
    <cellStyle name="Normal 30 3 2 4 3 5" xfId="18451" xr:uid="{00000000-0005-0000-0000-00000B340000}"/>
    <cellStyle name="Normal 30 3 2 4 4" xfId="5002" xr:uid="{00000000-0005-0000-0000-00000C340000}"/>
    <cellStyle name="Normal 30 3 2 4 4 2" xfId="15054" xr:uid="{00000000-0005-0000-0000-00000D340000}"/>
    <cellStyle name="Normal 30 3 2 4 4 2 2" xfId="45385" xr:uid="{00000000-0005-0000-0000-00000E340000}"/>
    <cellStyle name="Normal 30 3 2 4 4 2 3" xfId="30152" xr:uid="{00000000-0005-0000-0000-00000F340000}"/>
    <cellStyle name="Normal 30 3 2 4 4 3" xfId="10034" xr:uid="{00000000-0005-0000-0000-000010340000}"/>
    <cellStyle name="Normal 30 3 2 4 4 3 2" xfId="40368" xr:uid="{00000000-0005-0000-0000-000011340000}"/>
    <cellStyle name="Normal 30 3 2 4 4 3 3" xfId="25135" xr:uid="{00000000-0005-0000-0000-000012340000}"/>
    <cellStyle name="Normal 30 3 2 4 4 4" xfId="35355" xr:uid="{00000000-0005-0000-0000-000013340000}"/>
    <cellStyle name="Normal 30 3 2 4 4 5" xfId="20122" xr:uid="{00000000-0005-0000-0000-000014340000}"/>
    <cellStyle name="Normal 30 3 2 4 5" xfId="11712" xr:uid="{00000000-0005-0000-0000-000015340000}"/>
    <cellStyle name="Normal 30 3 2 4 5 2" xfId="42043" xr:uid="{00000000-0005-0000-0000-000016340000}"/>
    <cellStyle name="Normal 30 3 2 4 5 3" xfId="26810" xr:uid="{00000000-0005-0000-0000-000017340000}"/>
    <cellStyle name="Normal 30 3 2 4 6" xfId="6691" xr:uid="{00000000-0005-0000-0000-000018340000}"/>
    <cellStyle name="Normal 30 3 2 4 6 2" xfId="37026" xr:uid="{00000000-0005-0000-0000-000019340000}"/>
    <cellStyle name="Normal 30 3 2 4 6 3" xfId="21793" xr:uid="{00000000-0005-0000-0000-00001A340000}"/>
    <cellStyle name="Normal 30 3 2 4 7" xfId="32014" xr:uid="{00000000-0005-0000-0000-00001B340000}"/>
    <cellStyle name="Normal 30 3 2 4 8" xfId="16780" xr:uid="{00000000-0005-0000-0000-00001C340000}"/>
    <cellStyle name="Normal 30 3 2 5" xfId="2038" xr:uid="{00000000-0005-0000-0000-00001D340000}"/>
    <cellStyle name="Normal 30 3 2 5 2" xfId="3728" xr:uid="{00000000-0005-0000-0000-00001E340000}"/>
    <cellStyle name="Normal 30 3 2 5 2 2" xfId="13801" xr:uid="{00000000-0005-0000-0000-00001F340000}"/>
    <cellStyle name="Normal 30 3 2 5 2 2 2" xfId="44132" xr:uid="{00000000-0005-0000-0000-000020340000}"/>
    <cellStyle name="Normal 30 3 2 5 2 2 3" xfId="28899" xr:uid="{00000000-0005-0000-0000-000021340000}"/>
    <cellStyle name="Normal 30 3 2 5 2 3" xfId="8781" xr:uid="{00000000-0005-0000-0000-000022340000}"/>
    <cellStyle name="Normal 30 3 2 5 2 3 2" xfId="39115" xr:uid="{00000000-0005-0000-0000-000023340000}"/>
    <cellStyle name="Normal 30 3 2 5 2 3 3" xfId="23882" xr:uid="{00000000-0005-0000-0000-000024340000}"/>
    <cellStyle name="Normal 30 3 2 5 2 4" xfId="34102" xr:uid="{00000000-0005-0000-0000-000025340000}"/>
    <cellStyle name="Normal 30 3 2 5 2 5" xfId="18869" xr:uid="{00000000-0005-0000-0000-000026340000}"/>
    <cellStyle name="Normal 30 3 2 5 3" xfId="5420" xr:uid="{00000000-0005-0000-0000-000027340000}"/>
    <cellStyle name="Normal 30 3 2 5 3 2" xfId="15472" xr:uid="{00000000-0005-0000-0000-000028340000}"/>
    <cellStyle name="Normal 30 3 2 5 3 2 2" xfId="45803" xr:uid="{00000000-0005-0000-0000-000029340000}"/>
    <cellStyle name="Normal 30 3 2 5 3 2 3" xfId="30570" xr:uid="{00000000-0005-0000-0000-00002A340000}"/>
    <cellStyle name="Normal 30 3 2 5 3 3" xfId="10452" xr:uid="{00000000-0005-0000-0000-00002B340000}"/>
    <cellStyle name="Normal 30 3 2 5 3 3 2" xfId="40786" xr:uid="{00000000-0005-0000-0000-00002C340000}"/>
    <cellStyle name="Normal 30 3 2 5 3 3 3" xfId="25553" xr:uid="{00000000-0005-0000-0000-00002D340000}"/>
    <cellStyle name="Normal 30 3 2 5 3 4" xfId="35773" xr:uid="{00000000-0005-0000-0000-00002E340000}"/>
    <cellStyle name="Normal 30 3 2 5 3 5" xfId="20540" xr:uid="{00000000-0005-0000-0000-00002F340000}"/>
    <cellStyle name="Normal 30 3 2 5 4" xfId="12130" xr:uid="{00000000-0005-0000-0000-000030340000}"/>
    <cellStyle name="Normal 30 3 2 5 4 2" xfId="42461" xr:uid="{00000000-0005-0000-0000-000031340000}"/>
    <cellStyle name="Normal 30 3 2 5 4 3" xfId="27228" xr:uid="{00000000-0005-0000-0000-000032340000}"/>
    <cellStyle name="Normal 30 3 2 5 5" xfId="7109" xr:uid="{00000000-0005-0000-0000-000033340000}"/>
    <cellStyle name="Normal 30 3 2 5 5 2" xfId="37444" xr:uid="{00000000-0005-0000-0000-000034340000}"/>
    <cellStyle name="Normal 30 3 2 5 5 3" xfId="22211" xr:uid="{00000000-0005-0000-0000-000035340000}"/>
    <cellStyle name="Normal 30 3 2 5 6" xfId="32432" xr:uid="{00000000-0005-0000-0000-000036340000}"/>
    <cellStyle name="Normal 30 3 2 5 7" xfId="17198" xr:uid="{00000000-0005-0000-0000-000037340000}"/>
    <cellStyle name="Normal 30 3 2 6" xfId="2891" xr:uid="{00000000-0005-0000-0000-000038340000}"/>
    <cellStyle name="Normal 30 3 2 6 2" xfId="12965" xr:uid="{00000000-0005-0000-0000-000039340000}"/>
    <cellStyle name="Normal 30 3 2 6 2 2" xfId="43296" xr:uid="{00000000-0005-0000-0000-00003A340000}"/>
    <cellStyle name="Normal 30 3 2 6 2 3" xfId="28063" xr:uid="{00000000-0005-0000-0000-00003B340000}"/>
    <cellStyle name="Normal 30 3 2 6 3" xfId="7945" xr:uid="{00000000-0005-0000-0000-00003C340000}"/>
    <cellStyle name="Normal 30 3 2 6 3 2" xfId="38279" xr:uid="{00000000-0005-0000-0000-00003D340000}"/>
    <cellStyle name="Normal 30 3 2 6 3 3" xfId="23046" xr:uid="{00000000-0005-0000-0000-00003E340000}"/>
    <cellStyle name="Normal 30 3 2 6 4" xfId="33266" xr:uid="{00000000-0005-0000-0000-00003F340000}"/>
    <cellStyle name="Normal 30 3 2 6 5" xfId="18033" xr:uid="{00000000-0005-0000-0000-000040340000}"/>
    <cellStyle name="Normal 30 3 2 7" xfId="4584" xr:uid="{00000000-0005-0000-0000-000041340000}"/>
    <cellStyle name="Normal 30 3 2 7 2" xfId="14636" xr:uid="{00000000-0005-0000-0000-000042340000}"/>
    <cellStyle name="Normal 30 3 2 7 2 2" xfId="44967" xr:uid="{00000000-0005-0000-0000-000043340000}"/>
    <cellStyle name="Normal 30 3 2 7 2 3" xfId="29734" xr:uid="{00000000-0005-0000-0000-000044340000}"/>
    <cellStyle name="Normal 30 3 2 7 3" xfId="9616" xr:uid="{00000000-0005-0000-0000-000045340000}"/>
    <cellStyle name="Normal 30 3 2 7 3 2" xfId="39950" xr:uid="{00000000-0005-0000-0000-000046340000}"/>
    <cellStyle name="Normal 30 3 2 7 3 3" xfId="24717" xr:uid="{00000000-0005-0000-0000-000047340000}"/>
    <cellStyle name="Normal 30 3 2 7 4" xfId="34937" xr:uid="{00000000-0005-0000-0000-000048340000}"/>
    <cellStyle name="Normal 30 3 2 7 5" xfId="19704" xr:uid="{00000000-0005-0000-0000-000049340000}"/>
    <cellStyle name="Normal 30 3 2 8" xfId="11294" xr:uid="{00000000-0005-0000-0000-00004A340000}"/>
    <cellStyle name="Normal 30 3 2 8 2" xfId="41625" xr:uid="{00000000-0005-0000-0000-00004B340000}"/>
    <cellStyle name="Normal 30 3 2 8 3" xfId="26392" xr:uid="{00000000-0005-0000-0000-00004C340000}"/>
    <cellStyle name="Normal 30 3 2 9" xfId="6273" xr:uid="{00000000-0005-0000-0000-00004D340000}"/>
    <cellStyle name="Normal 30 3 2 9 2" xfId="36608" xr:uid="{00000000-0005-0000-0000-00004E340000}"/>
    <cellStyle name="Normal 30 3 2 9 3" xfId="21375" xr:uid="{00000000-0005-0000-0000-00004F340000}"/>
    <cellStyle name="Normal 30 3 3" xfId="1237" xr:uid="{00000000-0005-0000-0000-000050340000}"/>
    <cellStyle name="Normal 30 3 3 10" xfId="16414" xr:uid="{00000000-0005-0000-0000-000051340000}"/>
    <cellStyle name="Normal 30 3 3 2" xfId="1456" xr:uid="{00000000-0005-0000-0000-000052340000}"/>
    <cellStyle name="Normal 30 3 3 2 2" xfId="1877" xr:uid="{00000000-0005-0000-0000-000053340000}"/>
    <cellStyle name="Normal 30 3 3 2 2 2" xfId="2716" xr:uid="{00000000-0005-0000-0000-000054340000}"/>
    <cellStyle name="Normal 30 3 3 2 2 2 2" xfId="4406" xr:uid="{00000000-0005-0000-0000-000055340000}"/>
    <cellStyle name="Normal 30 3 3 2 2 2 2 2" xfId="14479" xr:uid="{00000000-0005-0000-0000-000056340000}"/>
    <cellStyle name="Normal 30 3 3 2 2 2 2 2 2" xfId="44810" xr:uid="{00000000-0005-0000-0000-000057340000}"/>
    <cellStyle name="Normal 30 3 3 2 2 2 2 2 3" xfId="29577" xr:uid="{00000000-0005-0000-0000-000058340000}"/>
    <cellStyle name="Normal 30 3 3 2 2 2 2 3" xfId="9459" xr:uid="{00000000-0005-0000-0000-000059340000}"/>
    <cellStyle name="Normal 30 3 3 2 2 2 2 3 2" xfId="39793" xr:uid="{00000000-0005-0000-0000-00005A340000}"/>
    <cellStyle name="Normal 30 3 3 2 2 2 2 3 3" xfId="24560" xr:uid="{00000000-0005-0000-0000-00005B340000}"/>
    <cellStyle name="Normal 30 3 3 2 2 2 2 4" xfId="34780" xr:uid="{00000000-0005-0000-0000-00005C340000}"/>
    <cellStyle name="Normal 30 3 3 2 2 2 2 5" xfId="19547" xr:uid="{00000000-0005-0000-0000-00005D340000}"/>
    <cellStyle name="Normal 30 3 3 2 2 2 3" xfId="6098" xr:uid="{00000000-0005-0000-0000-00005E340000}"/>
    <cellStyle name="Normal 30 3 3 2 2 2 3 2" xfId="16150" xr:uid="{00000000-0005-0000-0000-00005F340000}"/>
    <cellStyle name="Normal 30 3 3 2 2 2 3 2 2" xfId="46481" xr:uid="{00000000-0005-0000-0000-000060340000}"/>
    <cellStyle name="Normal 30 3 3 2 2 2 3 2 3" xfId="31248" xr:uid="{00000000-0005-0000-0000-000061340000}"/>
    <cellStyle name="Normal 30 3 3 2 2 2 3 3" xfId="11130" xr:uid="{00000000-0005-0000-0000-000062340000}"/>
    <cellStyle name="Normal 30 3 3 2 2 2 3 3 2" xfId="41464" xr:uid="{00000000-0005-0000-0000-000063340000}"/>
    <cellStyle name="Normal 30 3 3 2 2 2 3 3 3" xfId="26231" xr:uid="{00000000-0005-0000-0000-000064340000}"/>
    <cellStyle name="Normal 30 3 3 2 2 2 3 4" xfId="36451" xr:uid="{00000000-0005-0000-0000-000065340000}"/>
    <cellStyle name="Normal 30 3 3 2 2 2 3 5" xfId="21218" xr:uid="{00000000-0005-0000-0000-000066340000}"/>
    <cellStyle name="Normal 30 3 3 2 2 2 4" xfId="12808" xr:uid="{00000000-0005-0000-0000-000067340000}"/>
    <cellStyle name="Normal 30 3 3 2 2 2 4 2" xfId="43139" xr:uid="{00000000-0005-0000-0000-000068340000}"/>
    <cellStyle name="Normal 30 3 3 2 2 2 4 3" xfId="27906" xr:uid="{00000000-0005-0000-0000-000069340000}"/>
    <cellStyle name="Normal 30 3 3 2 2 2 5" xfId="7787" xr:uid="{00000000-0005-0000-0000-00006A340000}"/>
    <cellStyle name="Normal 30 3 3 2 2 2 5 2" xfId="38122" xr:uid="{00000000-0005-0000-0000-00006B340000}"/>
    <cellStyle name="Normal 30 3 3 2 2 2 5 3" xfId="22889" xr:uid="{00000000-0005-0000-0000-00006C340000}"/>
    <cellStyle name="Normal 30 3 3 2 2 2 6" xfId="33110" xr:uid="{00000000-0005-0000-0000-00006D340000}"/>
    <cellStyle name="Normal 30 3 3 2 2 2 7" xfId="17876" xr:uid="{00000000-0005-0000-0000-00006E340000}"/>
    <cellStyle name="Normal 30 3 3 2 2 3" xfId="3569" xr:uid="{00000000-0005-0000-0000-00006F340000}"/>
    <cellStyle name="Normal 30 3 3 2 2 3 2" xfId="13643" xr:uid="{00000000-0005-0000-0000-000070340000}"/>
    <cellStyle name="Normal 30 3 3 2 2 3 2 2" xfId="43974" xr:uid="{00000000-0005-0000-0000-000071340000}"/>
    <cellStyle name="Normal 30 3 3 2 2 3 2 3" xfId="28741" xr:uid="{00000000-0005-0000-0000-000072340000}"/>
    <cellStyle name="Normal 30 3 3 2 2 3 3" xfId="8623" xr:uid="{00000000-0005-0000-0000-000073340000}"/>
    <cellStyle name="Normal 30 3 3 2 2 3 3 2" xfId="38957" xr:uid="{00000000-0005-0000-0000-000074340000}"/>
    <cellStyle name="Normal 30 3 3 2 2 3 3 3" xfId="23724" xr:uid="{00000000-0005-0000-0000-000075340000}"/>
    <cellStyle name="Normal 30 3 3 2 2 3 4" xfId="33944" xr:uid="{00000000-0005-0000-0000-000076340000}"/>
    <cellStyle name="Normal 30 3 3 2 2 3 5" xfId="18711" xr:uid="{00000000-0005-0000-0000-000077340000}"/>
    <cellStyle name="Normal 30 3 3 2 2 4" xfId="5262" xr:uid="{00000000-0005-0000-0000-000078340000}"/>
    <cellStyle name="Normal 30 3 3 2 2 4 2" xfId="15314" xr:uid="{00000000-0005-0000-0000-000079340000}"/>
    <cellStyle name="Normal 30 3 3 2 2 4 2 2" xfId="45645" xr:uid="{00000000-0005-0000-0000-00007A340000}"/>
    <cellStyle name="Normal 30 3 3 2 2 4 2 3" xfId="30412" xr:uid="{00000000-0005-0000-0000-00007B340000}"/>
    <cellStyle name="Normal 30 3 3 2 2 4 3" xfId="10294" xr:uid="{00000000-0005-0000-0000-00007C340000}"/>
    <cellStyle name="Normal 30 3 3 2 2 4 3 2" xfId="40628" xr:uid="{00000000-0005-0000-0000-00007D340000}"/>
    <cellStyle name="Normal 30 3 3 2 2 4 3 3" xfId="25395" xr:uid="{00000000-0005-0000-0000-00007E340000}"/>
    <cellStyle name="Normal 30 3 3 2 2 4 4" xfId="35615" xr:uid="{00000000-0005-0000-0000-00007F340000}"/>
    <cellStyle name="Normal 30 3 3 2 2 4 5" xfId="20382" xr:uid="{00000000-0005-0000-0000-000080340000}"/>
    <cellStyle name="Normal 30 3 3 2 2 5" xfId="11972" xr:uid="{00000000-0005-0000-0000-000081340000}"/>
    <cellStyle name="Normal 30 3 3 2 2 5 2" xfId="42303" xr:uid="{00000000-0005-0000-0000-000082340000}"/>
    <cellStyle name="Normal 30 3 3 2 2 5 3" xfId="27070" xr:uid="{00000000-0005-0000-0000-000083340000}"/>
    <cellStyle name="Normal 30 3 3 2 2 6" xfId="6951" xr:uid="{00000000-0005-0000-0000-000084340000}"/>
    <cellStyle name="Normal 30 3 3 2 2 6 2" xfId="37286" xr:uid="{00000000-0005-0000-0000-000085340000}"/>
    <cellStyle name="Normal 30 3 3 2 2 6 3" xfId="22053" xr:uid="{00000000-0005-0000-0000-000086340000}"/>
    <cellStyle name="Normal 30 3 3 2 2 7" xfId="32274" xr:uid="{00000000-0005-0000-0000-000087340000}"/>
    <cellStyle name="Normal 30 3 3 2 2 8" xfId="17040" xr:uid="{00000000-0005-0000-0000-000088340000}"/>
    <cellStyle name="Normal 30 3 3 2 3" xfId="2298" xr:uid="{00000000-0005-0000-0000-000089340000}"/>
    <cellStyle name="Normal 30 3 3 2 3 2" xfId="3988" xr:uid="{00000000-0005-0000-0000-00008A340000}"/>
    <cellStyle name="Normal 30 3 3 2 3 2 2" xfId="14061" xr:uid="{00000000-0005-0000-0000-00008B340000}"/>
    <cellStyle name="Normal 30 3 3 2 3 2 2 2" xfId="44392" xr:uid="{00000000-0005-0000-0000-00008C340000}"/>
    <cellStyle name="Normal 30 3 3 2 3 2 2 3" xfId="29159" xr:uid="{00000000-0005-0000-0000-00008D340000}"/>
    <cellStyle name="Normal 30 3 3 2 3 2 3" xfId="9041" xr:uid="{00000000-0005-0000-0000-00008E340000}"/>
    <cellStyle name="Normal 30 3 3 2 3 2 3 2" xfId="39375" xr:uid="{00000000-0005-0000-0000-00008F340000}"/>
    <cellStyle name="Normal 30 3 3 2 3 2 3 3" xfId="24142" xr:uid="{00000000-0005-0000-0000-000090340000}"/>
    <cellStyle name="Normal 30 3 3 2 3 2 4" xfId="34362" xr:uid="{00000000-0005-0000-0000-000091340000}"/>
    <cellStyle name="Normal 30 3 3 2 3 2 5" xfId="19129" xr:uid="{00000000-0005-0000-0000-000092340000}"/>
    <cellStyle name="Normal 30 3 3 2 3 3" xfId="5680" xr:uid="{00000000-0005-0000-0000-000093340000}"/>
    <cellStyle name="Normal 30 3 3 2 3 3 2" xfId="15732" xr:uid="{00000000-0005-0000-0000-000094340000}"/>
    <cellStyle name="Normal 30 3 3 2 3 3 2 2" xfId="46063" xr:uid="{00000000-0005-0000-0000-000095340000}"/>
    <cellStyle name="Normal 30 3 3 2 3 3 2 3" xfId="30830" xr:uid="{00000000-0005-0000-0000-000096340000}"/>
    <cellStyle name="Normal 30 3 3 2 3 3 3" xfId="10712" xr:uid="{00000000-0005-0000-0000-000097340000}"/>
    <cellStyle name="Normal 30 3 3 2 3 3 3 2" xfId="41046" xr:uid="{00000000-0005-0000-0000-000098340000}"/>
    <cellStyle name="Normal 30 3 3 2 3 3 3 3" xfId="25813" xr:uid="{00000000-0005-0000-0000-000099340000}"/>
    <cellStyle name="Normal 30 3 3 2 3 3 4" xfId="36033" xr:uid="{00000000-0005-0000-0000-00009A340000}"/>
    <cellStyle name="Normal 30 3 3 2 3 3 5" xfId="20800" xr:uid="{00000000-0005-0000-0000-00009B340000}"/>
    <cellStyle name="Normal 30 3 3 2 3 4" xfId="12390" xr:uid="{00000000-0005-0000-0000-00009C340000}"/>
    <cellStyle name="Normal 30 3 3 2 3 4 2" xfId="42721" xr:uid="{00000000-0005-0000-0000-00009D340000}"/>
    <cellStyle name="Normal 30 3 3 2 3 4 3" xfId="27488" xr:uid="{00000000-0005-0000-0000-00009E340000}"/>
    <cellStyle name="Normal 30 3 3 2 3 5" xfId="7369" xr:uid="{00000000-0005-0000-0000-00009F340000}"/>
    <cellStyle name="Normal 30 3 3 2 3 5 2" xfId="37704" xr:uid="{00000000-0005-0000-0000-0000A0340000}"/>
    <cellStyle name="Normal 30 3 3 2 3 5 3" xfId="22471" xr:uid="{00000000-0005-0000-0000-0000A1340000}"/>
    <cellStyle name="Normal 30 3 3 2 3 6" xfId="32692" xr:uid="{00000000-0005-0000-0000-0000A2340000}"/>
    <cellStyle name="Normal 30 3 3 2 3 7" xfId="17458" xr:uid="{00000000-0005-0000-0000-0000A3340000}"/>
    <cellStyle name="Normal 30 3 3 2 4" xfId="3151" xr:uid="{00000000-0005-0000-0000-0000A4340000}"/>
    <cellStyle name="Normal 30 3 3 2 4 2" xfId="13225" xr:uid="{00000000-0005-0000-0000-0000A5340000}"/>
    <cellStyle name="Normal 30 3 3 2 4 2 2" xfId="43556" xr:uid="{00000000-0005-0000-0000-0000A6340000}"/>
    <cellStyle name="Normal 30 3 3 2 4 2 3" xfId="28323" xr:uid="{00000000-0005-0000-0000-0000A7340000}"/>
    <cellStyle name="Normal 30 3 3 2 4 3" xfId="8205" xr:uid="{00000000-0005-0000-0000-0000A8340000}"/>
    <cellStyle name="Normal 30 3 3 2 4 3 2" xfId="38539" xr:uid="{00000000-0005-0000-0000-0000A9340000}"/>
    <cellStyle name="Normal 30 3 3 2 4 3 3" xfId="23306" xr:uid="{00000000-0005-0000-0000-0000AA340000}"/>
    <cellStyle name="Normal 30 3 3 2 4 4" xfId="33526" xr:uid="{00000000-0005-0000-0000-0000AB340000}"/>
    <cellStyle name="Normal 30 3 3 2 4 5" xfId="18293" xr:uid="{00000000-0005-0000-0000-0000AC340000}"/>
    <cellStyle name="Normal 30 3 3 2 5" xfId="4844" xr:uid="{00000000-0005-0000-0000-0000AD340000}"/>
    <cellStyle name="Normal 30 3 3 2 5 2" xfId="14896" xr:uid="{00000000-0005-0000-0000-0000AE340000}"/>
    <cellStyle name="Normal 30 3 3 2 5 2 2" xfId="45227" xr:uid="{00000000-0005-0000-0000-0000AF340000}"/>
    <cellStyle name="Normal 30 3 3 2 5 2 3" xfId="29994" xr:uid="{00000000-0005-0000-0000-0000B0340000}"/>
    <cellStyle name="Normal 30 3 3 2 5 3" xfId="9876" xr:uid="{00000000-0005-0000-0000-0000B1340000}"/>
    <cellStyle name="Normal 30 3 3 2 5 3 2" xfId="40210" xr:uid="{00000000-0005-0000-0000-0000B2340000}"/>
    <cellStyle name="Normal 30 3 3 2 5 3 3" xfId="24977" xr:uid="{00000000-0005-0000-0000-0000B3340000}"/>
    <cellStyle name="Normal 30 3 3 2 5 4" xfId="35197" xr:uid="{00000000-0005-0000-0000-0000B4340000}"/>
    <cellStyle name="Normal 30 3 3 2 5 5" xfId="19964" xr:uid="{00000000-0005-0000-0000-0000B5340000}"/>
    <cellStyle name="Normal 30 3 3 2 6" xfId="11554" xr:uid="{00000000-0005-0000-0000-0000B6340000}"/>
    <cellStyle name="Normal 30 3 3 2 6 2" xfId="41885" xr:uid="{00000000-0005-0000-0000-0000B7340000}"/>
    <cellStyle name="Normal 30 3 3 2 6 3" xfId="26652" xr:uid="{00000000-0005-0000-0000-0000B8340000}"/>
    <cellStyle name="Normal 30 3 3 2 7" xfId="6533" xr:uid="{00000000-0005-0000-0000-0000B9340000}"/>
    <cellStyle name="Normal 30 3 3 2 7 2" xfId="36868" xr:uid="{00000000-0005-0000-0000-0000BA340000}"/>
    <cellStyle name="Normal 30 3 3 2 7 3" xfId="21635" xr:uid="{00000000-0005-0000-0000-0000BB340000}"/>
    <cellStyle name="Normal 30 3 3 2 8" xfId="31856" xr:uid="{00000000-0005-0000-0000-0000BC340000}"/>
    <cellStyle name="Normal 30 3 3 2 9" xfId="16622" xr:uid="{00000000-0005-0000-0000-0000BD340000}"/>
    <cellStyle name="Normal 30 3 3 3" xfId="1669" xr:uid="{00000000-0005-0000-0000-0000BE340000}"/>
    <cellStyle name="Normal 30 3 3 3 2" xfId="2508" xr:uid="{00000000-0005-0000-0000-0000BF340000}"/>
    <cellStyle name="Normal 30 3 3 3 2 2" xfId="4198" xr:uid="{00000000-0005-0000-0000-0000C0340000}"/>
    <cellStyle name="Normal 30 3 3 3 2 2 2" xfId="14271" xr:uid="{00000000-0005-0000-0000-0000C1340000}"/>
    <cellStyle name="Normal 30 3 3 3 2 2 2 2" xfId="44602" xr:uid="{00000000-0005-0000-0000-0000C2340000}"/>
    <cellStyle name="Normal 30 3 3 3 2 2 2 3" xfId="29369" xr:uid="{00000000-0005-0000-0000-0000C3340000}"/>
    <cellStyle name="Normal 30 3 3 3 2 2 3" xfId="9251" xr:uid="{00000000-0005-0000-0000-0000C4340000}"/>
    <cellStyle name="Normal 30 3 3 3 2 2 3 2" xfId="39585" xr:uid="{00000000-0005-0000-0000-0000C5340000}"/>
    <cellStyle name="Normal 30 3 3 3 2 2 3 3" xfId="24352" xr:uid="{00000000-0005-0000-0000-0000C6340000}"/>
    <cellStyle name="Normal 30 3 3 3 2 2 4" xfId="34572" xr:uid="{00000000-0005-0000-0000-0000C7340000}"/>
    <cellStyle name="Normal 30 3 3 3 2 2 5" xfId="19339" xr:uid="{00000000-0005-0000-0000-0000C8340000}"/>
    <cellStyle name="Normal 30 3 3 3 2 3" xfId="5890" xr:uid="{00000000-0005-0000-0000-0000C9340000}"/>
    <cellStyle name="Normal 30 3 3 3 2 3 2" xfId="15942" xr:uid="{00000000-0005-0000-0000-0000CA340000}"/>
    <cellStyle name="Normal 30 3 3 3 2 3 2 2" xfId="46273" xr:uid="{00000000-0005-0000-0000-0000CB340000}"/>
    <cellStyle name="Normal 30 3 3 3 2 3 2 3" xfId="31040" xr:uid="{00000000-0005-0000-0000-0000CC340000}"/>
    <cellStyle name="Normal 30 3 3 3 2 3 3" xfId="10922" xr:uid="{00000000-0005-0000-0000-0000CD340000}"/>
    <cellStyle name="Normal 30 3 3 3 2 3 3 2" xfId="41256" xr:uid="{00000000-0005-0000-0000-0000CE340000}"/>
    <cellStyle name="Normal 30 3 3 3 2 3 3 3" xfId="26023" xr:uid="{00000000-0005-0000-0000-0000CF340000}"/>
    <cellStyle name="Normal 30 3 3 3 2 3 4" xfId="36243" xr:uid="{00000000-0005-0000-0000-0000D0340000}"/>
    <cellStyle name="Normal 30 3 3 3 2 3 5" xfId="21010" xr:uid="{00000000-0005-0000-0000-0000D1340000}"/>
    <cellStyle name="Normal 30 3 3 3 2 4" xfId="12600" xr:uid="{00000000-0005-0000-0000-0000D2340000}"/>
    <cellStyle name="Normal 30 3 3 3 2 4 2" xfId="42931" xr:uid="{00000000-0005-0000-0000-0000D3340000}"/>
    <cellStyle name="Normal 30 3 3 3 2 4 3" xfId="27698" xr:uid="{00000000-0005-0000-0000-0000D4340000}"/>
    <cellStyle name="Normal 30 3 3 3 2 5" xfId="7579" xr:uid="{00000000-0005-0000-0000-0000D5340000}"/>
    <cellStyle name="Normal 30 3 3 3 2 5 2" xfId="37914" xr:uid="{00000000-0005-0000-0000-0000D6340000}"/>
    <cellStyle name="Normal 30 3 3 3 2 5 3" xfId="22681" xr:uid="{00000000-0005-0000-0000-0000D7340000}"/>
    <cellStyle name="Normal 30 3 3 3 2 6" xfId="32902" xr:uid="{00000000-0005-0000-0000-0000D8340000}"/>
    <cellStyle name="Normal 30 3 3 3 2 7" xfId="17668" xr:uid="{00000000-0005-0000-0000-0000D9340000}"/>
    <cellStyle name="Normal 30 3 3 3 3" xfId="3361" xr:uid="{00000000-0005-0000-0000-0000DA340000}"/>
    <cellStyle name="Normal 30 3 3 3 3 2" xfId="13435" xr:uid="{00000000-0005-0000-0000-0000DB340000}"/>
    <cellStyle name="Normal 30 3 3 3 3 2 2" xfId="43766" xr:uid="{00000000-0005-0000-0000-0000DC340000}"/>
    <cellStyle name="Normal 30 3 3 3 3 2 3" xfId="28533" xr:uid="{00000000-0005-0000-0000-0000DD340000}"/>
    <cellStyle name="Normal 30 3 3 3 3 3" xfId="8415" xr:uid="{00000000-0005-0000-0000-0000DE340000}"/>
    <cellStyle name="Normal 30 3 3 3 3 3 2" xfId="38749" xr:uid="{00000000-0005-0000-0000-0000DF340000}"/>
    <cellStyle name="Normal 30 3 3 3 3 3 3" xfId="23516" xr:uid="{00000000-0005-0000-0000-0000E0340000}"/>
    <cellStyle name="Normal 30 3 3 3 3 4" xfId="33736" xr:uid="{00000000-0005-0000-0000-0000E1340000}"/>
    <cellStyle name="Normal 30 3 3 3 3 5" xfId="18503" xr:uid="{00000000-0005-0000-0000-0000E2340000}"/>
    <cellStyle name="Normal 30 3 3 3 4" xfId="5054" xr:uid="{00000000-0005-0000-0000-0000E3340000}"/>
    <cellStyle name="Normal 30 3 3 3 4 2" xfId="15106" xr:uid="{00000000-0005-0000-0000-0000E4340000}"/>
    <cellStyle name="Normal 30 3 3 3 4 2 2" xfId="45437" xr:uid="{00000000-0005-0000-0000-0000E5340000}"/>
    <cellStyle name="Normal 30 3 3 3 4 2 3" xfId="30204" xr:uid="{00000000-0005-0000-0000-0000E6340000}"/>
    <cellStyle name="Normal 30 3 3 3 4 3" xfId="10086" xr:uid="{00000000-0005-0000-0000-0000E7340000}"/>
    <cellStyle name="Normal 30 3 3 3 4 3 2" xfId="40420" xr:uid="{00000000-0005-0000-0000-0000E8340000}"/>
    <cellStyle name="Normal 30 3 3 3 4 3 3" xfId="25187" xr:uid="{00000000-0005-0000-0000-0000E9340000}"/>
    <cellStyle name="Normal 30 3 3 3 4 4" xfId="35407" xr:uid="{00000000-0005-0000-0000-0000EA340000}"/>
    <cellStyle name="Normal 30 3 3 3 4 5" xfId="20174" xr:uid="{00000000-0005-0000-0000-0000EB340000}"/>
    <cellStyle name="Normal 30 3 3 3 5" xfId="11764" xr:uid="{00000000-0005-0000-0000-0000EC340000}"/>
    <cellStyle name="Normal 30 3 3 3 5 2" xfId="42095" xr:uid="{00000000-0005-0000-0000-0000ED340000}"/>
    <cellStyle name="Normal 30 3 3 3 5 3" xfId="26862" xr:uid="{00000000-0005-0000-0000-0000EE340000}"/>
    <cellStyle name="Normal 30 3 3 3 6" xfId="6743" xr:uid="{00000000-0005-0000-0000-0000EF340000}"/>
    <cellStyle name="Normal 30 3 3 3 6 2" xfId="37078" xr:uid="{00000000-0005-0000-0000-0000F0340000}"/>
    <cellStyle name="Normal 30 3 3 3 6 3" xfId="21845" xr:uid="{00000000-0005-0000-0000-0000F1340000}"/>
    <cellStyle name="Normal 30 3 3 3 7" xfId="32066" xr:uid="{00000000-0005-0000-0000-0000F2340000}"/>
    <cellStyle name="Normal 30 3 3 3 8" xfId="16832" xr:uid="{00000000-0005-0000-0000-0000F3340000}"/>
    <cellStyle name="Normal 30 3 3 4" xfId="2090" xr:uid="{00000000-0005-0000-0000-0000F4340000}"/>
    <cellStyle name="Normal 30 3 3 4 2" xfId="3780" xr:uid="{00000000-0005-0000-0000-0000F5340000}"/>
    <cellStyle name="Normal 30 3 3 4 2 2" xfId="13853" xr:uid="{00000000-0005-0000-0000-0000F6340000}"/>
    <cellStyle name="Normal 30 3 3 4 2 2 2" xfId="44184" xr:uid="{00000000-0005-0000-0000-0000F7340000}"/>
    <cellStyle name="Normal 30 3 3 4 2 2 3" xfId="28951" xr:uid="{00000000-0005-0000-0000-0000F8340000}"/>
    <cellStyle name="Normal 30 3 3 4 2 3" xfId="8833" xr:uid="{00000000-0005-0000-0000-0000F9340000}"/>
    <cellStyle name="Normal 30 3 3 4 2 3 2" xfId="39167" xr:uid="{00000000-0005-0000-0000-0000FA340000}"/>
    <cellStyle name="Normal 30 3 3 4 2 3 3" xfId="23934" xr:uid="{00000000-0005-0000-0000-0000FB340000}"/>
    <cellStyle name="Normal 30 3 3 4 2 4" xfId="34154" xr:uid="{00000000-0005-0000-0000-0000FC340000}"/>
    <cellStyle name="Normal 30 3 3 4 2 5" xfId="18921" xr:uid="{00000000-0005-0000-0000-0000FD340000}"/>
    <cellStyle name="Normal 30 3 3 4 3" xfId="5472" xr:uid="{00000000-0005-0000-0000-0000FE340000}"/>
    <cellStyle name="Normal 30 3 3 4 3 2" xfId="15524" xr:uid="{00000000-0005-0000-0000-0000FF340000}"/>
    <cellStyle name="Normal 30 3 3 4 3 2 2" xfId="45855" xr:uid="{00000000-0005-0000-0000-000000350000}"/>
    <cellStyle name="Normal 30 3 3 4 3 2 3" xfId="30622" xr:uid="{00000000-0005-0000-0000-000001350000}"/>
    <cellStyle name="Normal 30 3 3 4 3 3" xfId="10504" xr:uid="{00000000-0005-0000-0000-000002350000}"/>
    <cellStyle name="Normal 30 3 3 4 3 3 2" xfId="40838" xr:uid="{00000000-0005-0000-0000-000003350000}"/>
    <cellStyle name="Normal 30 3 3 4 3 3 3" xfId="25605" xr:uid="{00000000-0005-0000-0000-000004350000}"/>
    <cellStyle name="Normal 30 3 3 4 3 4" xfId="35825" xr:uid="{00000000-0005-0000-0000-000005350000}"/>
    <cellStyle name="Normal 30 3 3 4 3 5" xfId="20592" xr:uid="{00000000-0005-0000-0000-000006350000}"/>
    <cellStyle name="Normal 30 3 3 4 4" xfId="12182" xr:uid="{00000000-0005-0000-0000-000007350000}"/>
    <cellStyle name="Normal 30 3 3 4 4 2" xfId="42513" xr:uid="{00000000-0005-0000-0000-000008350000}"/>
    <cellStyle name="Normal 30 3 3 4 4 3" xfId="27280" xr:uid="{00000000-0005-0000-0000-000009350000}"/>
    <cellStyle name="Normal 30 3 3 4 5" xfId="7161" xr:uid="{00000000-0005-0000-0000-00000A350000}"/>
    <cellStyle name="Normal 30 3 3 4 5 2" xfId="37496" xr:uid="{00000000-0005-0000-0000-00000B350000}"/>
    <cellStyle name="Normal 30 3 3 4 5 3" xfId="22263" xr:uid="{00000000-0005-0000-0000-00000C350000}"/>
    <cellStyle name="Normal 30 3 3 4 6" xfId="32484" xr:uid="{00000000-0005-0000-0000-00000D350000}"/>
    <cellStyle name="Normal 30 3 3 4 7" xfId="17250" xr:uid="{00000000-0005-0000-0000-00000E350000}"/>
    <cellStyle name="Normal 30 3 3 5" xfId="2943" xr:uid="{00000000-0005-0000-0000-00000F350000}"/>
    <cellStyle name="Normal 30 3 3 5 2" xfId="13017" xr:uid="{00000000-0005-0000-0000-000010350000}"/>
    <cellStyle name="Normal 30 3 3 5 2 2" xfId="43348" xr:uid="{00000000-0005-0000-0000-000011350000}"/>
    <cellStyle name="Normal 30 3 3 5 2 3" xfId="28115" xr:uid="{00000000-0005-0000-0000-000012350000}"/>
    <cellStyle name="Normal 30 3 3 5 3" xfId="7997" xr:uid="{00000000-0005-0000-0000-000013350000}"/>
    <cellStyle name="Normal 30 3 3 5 3 2" xfId="38331" xr:uid="{00000000-0005-0000-0000-000014350000}"/>
    <cellStyle name="Normal 30 3 3 5 3 3" xfId="23098" xr:uid="{00000000-0005-0000-0000-000015350000}"/>
    <cellStyle name="Normal 30 3 3 5 4" xfId="33318" xr:uid="{00000000-0005-0000-0000-000016350000}"/>
    <cellStyle name="Normal 30 3 3 5 5" xfId="18085" xr:uid="{00000000-0005-0000-0000-000017350000}"/>
    <cellStyle name="Normal 30 3 3 6" xfId="4636" xr:uid="{00000000-0005-0000-0000-000018350000}"/>
    <cellStyle name="Normal 30 3 3 6 2" xfId="14688" xr:uid="{00000000-0005-0000-0000-000019350000}"/>
    <cellStyle name="Normal 30 3 3 6 2 2" xfId="45019" xr:uid="{00000000-0005-0000-0000-00001A350000}"/>
    <cellStyle name="Normal 30 3 3 6 2 3" xfId="29786" xr:uid="{00000000-0005-0000-0000-00001B350000}"/>
    <cellStyle name="Normal 30 3 3 6 3" xfId="9668" xr:uid="{00000000-0005-0000-0000-00001C350000}"/>
    <cellStyle name="Normal 30 3 3 6 3 2" xfId="40002" xr:uid="{00000000-0005-0000-0000-00001D350000}"/>
    <cellStyle name="Normal 30 3 3 6 3 3" xfId="24769" xr:uid="{00000000-0005-0000-0000-00001E350000}"/>
    <cellStyle name="Normal 30 3 3 6 4" xfId="34989" xr:uid="{00000000-0005-0000-0000-00001F350000}"/>
    <cellStyle name="Normal 30 3 3 6 5" xfId="19756" xr:uid="{00000000-0005-0000-0000-000020350000}"/>
    <cellStyle name="Normal 30 3 3 7" xfId="11346" xr:uid="{00000000-0005-0000-0000-000021350000}"/>
    <cellStyle name="Normal 30 3 3 7 2" xfId="41677" xr:uid="{00000000-0005-0000-0000-000022350000}"/>
    <cellStyle name="Normal 30 3 3 7 3" xfId="26444" xr:uid="{00000000-0005-0000-0000-000023350000}"/>
    <cellStyle name="Normal 30 3 3 8" xfId="6325" xr:uid="{00000000-0005-0000-0000-000024350000}"/>
    <cellStyle name="Normal 30 3 3 8 2" xfId="36660" xr:uid="{00000000-0005-0000-0000-000025350000}"/>
    <cellStyle name="Normal 30 3 3 8 3" xfId="21427" xr:uid="{00000000-0005-0000-0000-000026350000}"/>
    <cellStyle name="Normal 30 3 3 9" xfId="31649" xr:uid="{00000000-0005-0000-0000-000027350000}"/>
    <cellStyle name="Normal 30 3 4" xfId="1350" xr:uid="{00000000-0005-0000-0000-000028350000}"/>
    <cellStyle name="Normal 30 3 4 2" xfId="1773" xr:uid="{00000000-0005-0000-0000-000029350000}"/>
    <cellStyle name="Normal 30 3 4 2 2" xfId="2612" xr:uid="{00000000-0005-0000-0000-00002A350000}"/>
    <cellStyle name="Normal 30 3 4 2 2 2" xfId="4302" xr:uid="{00000000-0005-0000-0000-00002B350000}"/>
    <cellStyle name="Normal 30 3 4 2 2 2 2" xfId="14375" xr:uid="{00000000-0005-0000-0000-00002C350000}"/>
    <cellStyle name="Normal 30 3 4 2 2 2 2 2" xfId="44706" xr:uid="{00000000-0005-0000-0000-00002D350000}"/>
    <cellStyle name="Normal 30 3 4 2 2 2 2 3" xfId="29473" xr:uid="{00000000-0005-0000-0000-00002E350000}"/>
    <cellStyle name="Normal 30 3 4 2 2 2 3" xfId="9355" xr:uid="{00000000-0005-0000-0000-00002F350000}"/>
    <cellStyle name="Normal 30 3 4 2 2 2 3 2" xfId="39689" xr:uid="{00000000-0005-0000-0000-000030350000}"/>
    <cellStyle name="Normal 30 3 4 2 2 2 3 3" xfId="24456" xr:uid="{00000000-0005-0000-0000-000031350000}"/>
    <cellStyle name="Normal 30 3 4 2 2 2 4" xfId="34676" xr:uid="{00000000-0005-0000-0000-000032350000}"/>
    <cellStyle name="Normal 30 3 4 2 2 2 5" xfId="19443" xr:uid="{00000000-0005-0000-0000-000033350000}"/>
    <cellStyle name="Normal 30 3 4 2 2 3" xfId="5994" xr:uid="{00000000-0005-0000-0000-000034350000}"/>
    <cellStyle name="Normal 30 3 4 2 2 3 2" xfId="16046" xr:uid="{00000000-0005-0000-0000-000035350000}"/>
    <cellStyle name="Normal 30 3 4 2 2 3 2 2" xfId="46377" xr:uid="{00000000-0005-0000-0000-000036350000}"/>
    <cellStyle name="Normal 30 3 4 2 2 3 2 3" xfId="31144" xr:uid="{00000000-0005-0000-0000-000037350000}"/>
    <cellStyle name="Normal 30 3 4 2 2 3 3" xfId="11026" xr:uid="{00000000-0005-0000-0000-000038350000}"/>
    <cellStyle name="Normal 30 3 4 2 2 3 3 2" xfId="41360" xr:uid="{00000000-0005-0000-0000-000039350000}"/>
    <cellStyle name="Normal 30 3 4 2 2 3 3 3" xfId="26127" xr:uid="{00000000-0005-0000-0000-00003A350000}"/>
    <cellStyle name="Normal 30 3 4 2 2 3 4" xfId="36347" xr:uid="{00000000-0005-0000-0000-00003B350000}"/>
    <cellStyle name="Normal 30 3 4 2 2 3 5" xfId="21114" xr:uid="{00000000-0005-0000-0000-00003C350000}"/>
    <cellStyle name="Normal 30 3 4 2 2 4" xfId="12704" xr:uid="{00000000-0005-0000-0000-00003D350000}"/>
    <cellStyle name="Normal 30 3 4 2 2 4 2" xfId="43035" xr:uid="{00000000-0005-0000-0000-00003E350000}"/>
    <cellStyle name="Normal 30 3 4 2 2 4 3" xfId="27802" xr:uid="{00000000-0005-0000-0000-00003F350000}"/>
    <cellStyle name="Normal 30 3 4 2 2 5" xfId="7683" xr:uid="{00000000-0005-0000-0000-000040350000}"/>
    <cellStyle name="Normal 30 3 4 2 2 5 2" xfId="38018" xr:uid="{00000000-0005-0000-0000-000041350000}"/>
    <cellStyle name="Normal 30 3 4 2 2 5 3" xfId="22785" xr:uid="{00000000-0005-0000-0000-000042350000}"/>
    <cellStyle name="Normal 30 3 4 2 2 6" xfId="33006" xr:uid="{00000000-0005-0000-0000-000043350000}"/>
    <cellStyle name="Normal 30 3 4 2 2 7" xfId="17772" xr:uid="{00000000-0005-0000-0000-000044350000}"/>
    <cellStyle name="Normal 30 3 4 2 3" xfId="3465" xr:uid="{00000000-0005-0000-0000-000045350000}"/>
    <cellStyle name="Normal 30 3 4 2 3 2" xfId="13539" xr:uid="{00000000-0005-0000-0000-000046350000}"/>
    <cellStyle name="Normal 30 3 4 2 3 2 2" xfId="43870" xr:uid="{00000000-0005-0000-0000-000047350000}"/>
    <cellStyle name="Normal 30 3 4 2 3 2 3" xfId="28637" xr:uid="{00000000-0005-0000-0000-000048350000}"/>
    <cellStyle name="Normal 30 3 4 2 3 3" xfId="8519" xr:uid="{00000000-0005-0000-0000-000049350000}"/>
    <cellStyle name="Normal 30 3 4 2 3 3 2" xfId="38853" xr:uid="{00000000-0005-0000-0000-00004A350000}"/>
    <cellStyle name="Normal 30 3 4 2 3 3 3" xfId="23620" xr:uid="{00000000-0005-0000-0000-00004B350000}"/>
    <cellStyle name="Normal 30 3 4 2 3 4" xfId="33840" xr:uid="{00000000-0005-0000-0000-00004C350000}"/>
    <cellStyle name="Normal 30 3 4 2 3 5" xfId="18607" xr:uid="{00000000-0005-0000-0000-00004D350000}"/>
    <cellStyle name="Normal 30 3 4 2 4" xfId="5158" xr:uid="{00000000-0005-0000-0000-00004E350000}"/>
    <cellStyle name="Normal 30 3 4 2 4 2" xfId="15210" xr:uid="{00000000-0005-0000-0000-00004F350000}"/>
    <cellStyle name="Normal 30 3 4 2 4 2 2" xfId="45541" xr:uid="{00000000-0005-0000-0000-000050350000}"/>
    <cellStyle name="Normal 30 3 4 2 4 2 3" xfId="30308" xr:uid="{00000000-0005-0000-0000-000051350000}"/>
    <cellStyle name="Normal 30 3 4 2 4 3" xfId="10190" xr:uid="{00000000-0005-0000-0000-000052350000}"/>
    <cellStyle name="Normal 30 3 4 2 4 3 2" xfId="40524" xr:uid="{00000000-0005-0000-0000-000053350000}"/>
    <cellStyle name="Normal 30 3 4 2 4 3 3" xfId="25291" xr:uid="{00000000-0005-0000-0000-000054350000}"/>
    <cellStyle name="Normal 30 3 4 2 4 4" xfId="35511" xr:uid="{00000000-0005-0000-0000-000055350000}"/>
    <cellStyle name="Normal 30 3 4 2 4 5" xfId="20278" xr:uid="{00000000-0005-0000-0000-000056350000}"/>
    <cellStyle name="Normal 30 3 4 2 5" xfId="11868" xr:uid="{00000000-0005-0000-0000-000057350000}"/>
    <cellStyle name="Normal 30 3 4 2 5 2" xfId="42199" xr:uid="{00000000-0005-0000-0000-000058350000}"/>
    <cellStyle name="Normal 30 3 4 2 5 3" xfId="26966" xr:uid="{00000000-0005-0000-0000-000059350000}"/>
    <cellStyle name="Normal 30 3 4 2 6" xfId="6847" xr:uid="{00000000-0005-0000-0000-00005A350000}"/>
    <cellStyle name="Normal 30 3 4 2 6 2" xfId="37182" xr:uid="{00000000-0005-0000-0000-00005B350000}"/>
    <cellStyle name="Normal 30 3 4 2 6 3" xfId="21949" xr:uid="{00000000-0005-0000-0000-00005C350000}"/>
    <cellStyle name="Normal 30 3 4 2 7" xfId="32170" xr:uid="{00000000-0005-0000-0000-00005D350000}"/>
    <cellStyle name="Normal 30 3 4 2 8" xfId="16936" xr:uid="{00000000-0005-0000-0000-00005E350000}"/>
    <cellStyle name="Normal 30 3 4 3" xfId="2194" xr:uid="{00000000-0005-0000-0000-00005F350000}"/>
    <cellStyle name="Normal 30 3 4 3 2" xfId="3884" xr:uid="{00000000-0005-0000-0000-000060350000}"/>
    <cellStyle name="Normal 30 3 4 3 2 2" xfId="13957" xr:uid="{00000000-0005-0000-0000-000061350000}"/>
    <cellStyle name="Normal 30 3 4 3 2 2 2" xfId="44288" xr:uid="{00000000-0005-0000-0000-000062350000}"/>
    <cellStyle name="Normal 30 3 4 3 2 2 3" xfId="29055" xr:uid="{00000000-0005-0000-0000-000063350000}"/>
    <cellStyle name="Normal 30 3 4 3 2 3" xfId="8937" xr:uid="{00000000-0005-0000-0000-000064350000}"/>
    <cellStyle name="Normal 30 3 4 3 2 3 2" xfId="39271" xr:uid="{00000000-0005-0000-0000-000065350000}"/>
    <cellStyle name="Normal 30 3 4 3 2 3 3" xfId="24038" xr:uid="{00000000-0005-0000-0000-000066350000}"/>
    <cellStyle name="Normal 30 3 4 3 2 4" xfId="34258" xr:uid="{00000000-0005-0000-0000-000067350000}"/>
    <cellStyle name="Normal 30 3 4 3 2 5" xfId="19025" xr:uid="{00000000-0005-0000-0000-000068350000}"/>
    <cellStyle name="Normal 30 3 4 3 3" xfId="5576" xr:uid="{00000000-0005-0000-0000-000069350000}"/>
    <cellStyle name="Normal 30 3 4 3 3 2" xfId="15628" xr:uid="{00000000-0005-0000-0000-00006A350000}"/>
    <cellStyle name="Normal 30 3 4 3 3 2 2" xfId="45959" xr:uid="{00000000-0005-0000-0000-00006B350000}"/>
    <cellStyle name="Normal 30 3 4 3 3 2 3" xfId="30726" xr:uid="{00000000-0005-0000-0000-00006C350000}"/>
    <cellStyle name="Normal 30 3 4 3 3 3" xfId="10608" xr:uid="{00000000-0005-0000-0000-00006D350000}"/>
    <cellStyle name="Normal 30 3 4 3 3 3 2" xfId="40942" xr:uid="{00000000-0005-0000-0000-00006E350000}"/>
    <cellStyle name="Normal 30 3 4 3 3 3 3" xfId="25709" xr:uid="{00000000-0005-0000-0000-00006F350000}"/>
    <cellStyle name="Normal 30 3 4 3 3 4" xfId="35929" xr:uid="{00000000-0005-0000-0000-000070350000}"/>
    <cellStyle name="Normal 30 3 4 3 3 5" xfId="20696" xr:uid="{00000000-0005-0000-0000-000071350000}"/>
    <cellStyle name="Normal 30 3 4 3 4" xfId="12286" xr:uid="{00000000-0005-0000-0000-000072350000}"/>
    <cellStyle name="Normal 30 3 4 3 4 2" xfId="42617" xr:uid="{00000000-0005-0000-0000-000073350000}"/>
    <cellStyle name="Normal 30 3 4 3 4 3" xfId="27384" xr:uid="{00000000-0005-0000-0000-000074350000}"/>
    <cellStyle name="Normal 30 3 4 3 5" xfId="7265" xr:uid="{00000000-0005-0000-0000-000075350000}"/>
    <cellStyle name="Normal 30 3 4 3 5 2" xfId="37600" xr:uid="{00000000-0005-0000-0000-000076350000}"/>
    <cellStyle name="Normal 30 3 4 3 5 3" xfId="22367" xr:uid="{00000000-0005-0000-0000-000077350000}"/>
    <cellStyle name="Normal 30 3 4 3 6" xfId="32588" xr:uid="{00000000-0005-0000-0000-000078350000}"/>
    <cellStyle name="Normal 30 3 4 3 7" xfId="17354" xr:uid="{00000000-0005-0000-0000-000079350000}"/>
    <cellStyle name="Normal 30 3 4 4" xfId="3047" xr:uid="{00000000-0005-0000-0000-00007A350000}"/>
    <cellStyle name="Normal 30 3 4 4 2" xfId="13121" xr:uid="{00000000-0005-0000-0000-00007B350000}"/>
    <cellStyle name="Normal 30 3 4 4 2 2" xfId="43452" xr:uid="{00000000-0005-0000-0000-00007C350000}"/>
    <cellStyle name="Normal 30 3 4 4 2 3" xfId="28219" xr:uid="{00000000-0005-0000-0000-00007D350000}"/>
    <cellStyle name="Normal 30 3 4 4 3" xfId="8101" xr:uid="{00000000-0005-0000-0000-00007E350000}"/>
    <cellStyle name="Normal 30 3 4 4 3 2" xfId="38435" xr:uid="{00000000-0005-0000-0000-00007F350000}"/>
    <cellStyle name="Normal 30 3 4 4 3 3" xfId="23202" xr:uid="{00000000-0005-0000-0000-000080350000}"/>
    <cellStyle name="Normal 30 3 4 4 4" xfId="33422" xr:uid="{00000000-0005-0000-0000-000081350000}"/>
    <cellStyle name="Normal 30 3 4 4 5" xfId="18189" xr:uid="{00000000-0005-0000-0000-000082350000}"/>
    <cellStyle name="Normal 30 3 4 5" xfId="4740" xr:uid="{00000000-0005-0000-0000-000083350000}"/>
    <cellStyle name="Normal 30 3 4 5 2" xfId="14792" xr:uid="{00000000-0005-0000-0000-000084350000}"/>
    <cellStyle name="Normal 30 3 4 5 2 2" xfId="45123" xr:uid="{00000000-0005-0000-0000-000085350000}"/>
    <cellStyle name="Normal 30 3 4 5 2 3" xfId="29890" xr:uid="{00000000-0005-0000-0000-000086350000}"/>
    <cellStyle name="Normal 30 3 4 5 3" xfId="9772" xr:uid="{00000000-0005-0000-0000-000087350000}"/>
    <cellStyle name="Normal 30 3 4 5 3 2" xfId="40106" xr:uid="{00000000-0005-0000-0000-000088350000}"/>
    <cellStyle name="Normal 30 3 4 5 3 3" xfId="24873" xr:uid="{00000000-0005-0000-0000-000089350000}"/>
    <cellStyle name="Normal 30 3 4 5 4" xfId="35093" xr:uid="{00000000-0005-0000-0000-00008A350000}"/>
    <cellStyle name="Normal 30 3 4 5 5" xfId="19860" xr:uid="{00000000-0005-0000-0000-00008B350000}"/>
    <cellStyle name="Normal 30 3 4 6" xfId="11450" xr:uid="{00000000-0005-0000-0000-00008C350000}"/>
    <cellStyle name="Normal 30 3 4 6 2" xfId="41781" xr:uid="{00000000-0005-0000-0000-00008D350000}"/>
    <cellStyle name="Normal 30 3 4 6 3" xfId="26548" xr:uid="{00000000-0005-0000-0000-00008E350000}"/>
    <cellStyle name="Normal 30 3 4 7" xfId="6429" xr:uid="{00000000-0005-0000-0000-00008F350000}"/>
    <cellStyle name="Normal 30 3 4 7 2" xfId="36764" xr:uid="{00000000-0005-0000-0000-000090350000}"/>
    <cellStyle name="Normal 30 3 4 7 3" xfId="21531" xr:uid="{00000000-0005-0000-0000-000091350000}"/>
    <cellStyle name="Normal 30 3 4 8" xfId="31752" xr:uid="{00000000-0005-0000-0000-000092350000}"/>
    <cellStyle name="Normal 30 3 4 9" xfId="16518" xr:uid="{00000000-0005-0000-0000-000093350000}"/>
    <cellStyle name="Normal 30 3 5" xfId="1563" xr:uid="{00000000-0005-0000-0000-000094350000}"/>
    <cellStyle name="Normal 30 3 5 2" xfId="2404" xr:uid="{00000000-0005-0000-0000-000095350000}"/>
    <cellStyle name="Normal 30 3 5 2 2" xfId="4094" xr:uid="{00000000-0005-0000-0000-000096350000}"/>
    <cellStyle name="Normal 30 3 5 2 2 2" xfId="14167" xr:uid="{00000000-0005-0000-0000-000097350000}"/>
    <cellStyle name="Normal 30 3 5 2 2 2 2" xfId="44498" xr:uid="{00000000-0005-0000-0000-000098350000}"/>
    <cellStyle name="Normal 30 3 5 2 2 2 3" xfId="29265" xr:uid="{00000000-0005-0000-0000-000099350000}"/>
    <cellStyle name="Normal 30 3 5 2 2 3" xfId="9147" xr:uid="{00000000-0005-0000-0000-00009A350000}"/>
    <cellStyle name="Normal 30 3 5 2 2 3 2" xfId="39481" xr:uid="{00000000-0005-0000-0000-00009B350000}"/>
    <cellStyle name="Normal 30 3 5 2 2 3 3" xfId="24248" xr:uid="{00000000-0005-0000-0000-00009C350000}"/>
    <cellStyle name="Normal 30 3 5 2 2 4" xfId="34468" xr:uid="{00000000-0005-0000-0000-00009D350000}"/>
    <cellStyle name="Normal 30 3 5 2 2 5" xfId="19235" xr:uid="{00000000-0005-0000-0000-00009E350000}"/>
    <cellStyle name="Normal 30 3 5 2 3" xfId="5786" xr:uid="{00000000-0005-0000-0000-00009F350000}"/>
    <cellStyle name="Normal 30 3 5 2 3 2" xfId="15838" xr:uid="{00000000-0005-0000-0000-0000A0350000}"/>
    <cellStyle name="Normal 30 3 5 2 3 2 2" xfId="46169" xr:uid="{00000000-0005-0000-0000-0000A1350000}"/>
    <cellStyle name="Normal 30 3 5 2 3 2 3" xfId="30936" xr:uid="{00000000-0005-0000-0000-0000A2350000}"/>
    <cellStyle name="Normal 30 3 5 2 3 3" xfId="10818" xr:uid="{00000000-0005-0000-0000-0000A3350000}"/>
    <cellStyle name="Normal 30 3 5 2 3 3 2" xfId="41152" xr:uid="{00000000-0005-0000-0000-0000A4350000}"/>
    <cellStyle name="Normal 30 3 5 2 3 3 3" xfId="25919" xr:uid="{00000000-0005-0000-0000-0000A5350000}"/>
    <cellStyle name="Normal 30 3 5 2 3 4" xfId="36139" xr:uid="{00000000-0005-0000-0000-0000A6350000}"/>
    <cellStyle name="Normal 30 3 5 2 3 5" xfId="20906" xr:uid="{00000000-0005-0000-0000-0000A7350000}"/>
    <cellStyle name="Normal 30 3 5 2 4" xfId="12496" xr:uid="{00000000-0005-0000-0000-0000A8350000}"/>
    <cellStyle name="Normal 30 3 5 2 4 2" xfId="42827" xr:uid="{00000000-0005-0000-0000-0000A9350000}"/>
    <cellStyle name="Normal 30 3 5 2 4 3" xfId="27594" xr:uid="{00000000-0005-0000-0000-0000AA350000}"/>
    <cellStyle name="Normal 30 3 5 2 5" xfId="7475" xr:uid="{00000000-0005-0000-0000-0000AB350000}"/>
    <cellStyle name="Normal 30 3 5 2 5 2" xfId="37810" xr:uid="{00000000-0005-0000-0000-0000AC350000}"/>
    <cellStyle name="Normal 30 3 5 2 5 3" xfId="22577" xr:uid="{00000000-0005-0000-0000-0000AD350000}"/>
    <cellStyle name="Normal 30 3 5 2 6" xfId="32798" xr:uid="{00000000-0005-0000-0000-0000AE350000}"/>
    <cellStyle name="Normal 30 3 5 2 7" xfId="17564" xr:uid="{00000000-0005-0000-0000-0000AF350000}"/>
    <cellStyle name="Normal 30 3 5 3" xfId="3257" xr:uid="{00000000-0005-0000-0000-0000B0350000}"/>
    <cellStyle name="Normal 30 3 5 3 2" xfId="13331" xr:uid="{00000000-0005-0000-0000-0000B1350000}"/>
    <cellStyle name="Normal 30 3 5 3 2 2" xfId="43662" xr:uid="{00000000-0005-0000-0000-0000B2350000}"/>
    <cellStyle name="Normal 30 3 5 3 2 3" xfId="28429" xr:uid="{00000000-0005-0000-0000-0000B3350000}"/>
    <cellStyle name="Normal 30 3 5 3 3" xfId="8311" xr:uid="{00000000-0005-0000-0000-0000B4350000}"/>
    <cellStyle name="Normal 30 3 5 3 3 2" xfId="38645" xr:uid="{00000000-0005-0000-0000-0000B5350000}"/>
    <cellStyle name="Normal 30 3 5 3 3 3" xfId="23412" xr:uid="{00000000-0005-0000-0000-0000B6350000}"/>
    <cellStyle name="Normal 30 3 5 3 4" xfId="33632" xr:uid="{00000000-0005-0000-0000-0000B7350000}"/>
    <cellStyle name="Normal 30 3 5 3 5" xfId="18399" xr:uid="{00000000-0005-0000-0000-0000B8350000}"/>
    <cellStyle name="Normal 30 3 5 4" xfId="4950" xr:uid="{00000000-0005-0000-0000-0000B9350000}"/>
    <cellStyle name="Normal 30 3 5 4 2" xfId="15002" xr:uid="{00000000-0005-0000-0000-0000BA350000}"/>
    <cellStyle name="Normal 30 3 5 4 2 2" xfId="45333" xr:uid="{00000000-0005-0000-0000-0000BB350000}"/>
    <cellStyle name="Normal 30 3 5 4 2 3" xfId="30100" xr:uid="{00000000-0005-0000-0000-0000BC350000}"/>
    <cellStyle name="Normal 30 3 5 4 3" xfId="9982" xr:uid="{00000000-0005-0000-0000-0000BD350000}"/>
    <cellStyle name="Normal 30 3 5 4 3 2" xfId="40316" xr:uid="{00000000-0005-0000-0000-0000BE350000}"/>
    <cellStyle name="Normal 30 3 5 4 3 3" xfId="25083" xr:uid="{00000000-0005-0000-0000-0000BF350000}"/>
    <cellStyle name="Normal 30 3 5 4 4" xfId="35303" xr:uid="{00000000-0005-0000-0000-0000C0350000}"/>
    <cellStyle name="Normal 30 3 5 4 5" xfId="20070" xr:uid="{00000000-0005-0000-0000-0000C1350000}"/>
    <cellStyle name="Normal 30 3 5 5" xfId="11660" xr:uid="{00000000-0005-0000-0000-0000C2350000}"/>
    <cellStyle name="Normal 30 3 5 5 2" xfId="41991" xr:uid="{00000000-0005-0000-0000-0000C3350000}"/>
    <cellStyle name="Normal 30 3 5 5 3" xfId="26758" xr:uid="{00000000-0005-0000-0000-0000C4350000}"/>
    <cellStyle name="Normal 30 3 5 6" xfId="6639" xr:uid="{00000000-0005-0000-0000-0000C5350000}"/>
    <cellStyle name="Normal 30 3 5 6 2" xfId="36974" xr:uid="{00000000-0005-0000-0000-0000C6350000}"/>
    <cellStyle name="Normal 30 3 5 6 3" xfId="21741" xr:uid="{00000000-0005-0000-0000-0000C7350000}"/>
    <cellStyle name="Normal 30 3 5 7" xfId="31962" xr:uid="{00000000-0005-0000-0000-0000C8350000}"/>
    <cellStyle name="Normal 30 3 5 8" xfId="16728" xr:uid="{00000000-0005-0000-0000-0000C9350000}"/>
    <cellStyle name="Normal 30 3 6" xfId="1984" xr:uid="{00000000-0005-0000-0000-0000CA350000}"/>
    <cellStyle name="Normal 30 3 6 2" xfId="3676" xr:uid="{00000000-0005-0000-0000-0000CB350000}"/>
    <cellStyle name="Normal 30 3 6 2 2" xfId="13749" xr:uid="{00000000-0005-0000-0000-0000CC350000}"/>
    <cellStyle name="Normal 30 3 6 2 2 2" xfId="44080" xr:uid="{00000000-0005-0000-0000-0000CD350000}"/>
    <cellStyle name="Normal 30 3 6 2 2 3" xfId="28847" xr:uid="{00000000-0005-0000-0000-0000CE350000}"/>
    <cellStyle name="Normal 30 3 6 2 3" xfId="8729" xr:uid="{00000000-0005-0000-0000-0000CF350000}"/>
    <cellStyle name="Normal 30 3 6 2 3 2" xfId="39063" xr:uid="{00000000-0005-0000-0000-0000D0350000}"/>
    <cellStyle name="Normal 30 3 6 2 3 3" xfId="23830" xr:uid="{00000000-0005-0000-0000-0000D1350000}"/>
    <cellStyle name="Normal 30 3 6 2 4" xfId="34050" xr:uid="{00000000-0005-0000-0000-0000D2350000}"/>
    <cellStyle name="Normal 30 3 6 2 5" xfId="18817" xr:uid="{00000000-0005-0000-0000-0000D3350000}"/>
    <cellStyle name="Normal 30 3 6 3" xfId="5368" xr:uid="{00000000-0005-0000-0000-0000D4350000}"/>
    <cellStyle name="Normal 30 3 6 3 2" xfId="15420" xr:uid="{00000000-0005-0000-0000-0000D5350000}"/>
    <cellStyle name="Normal 30 3 6 3 2 2" xfId="45751" xr:uid="{00000000-0005-0000-0000-0000D6350000}"/>
    <cellStyle name="Normal 30 3 6 3 2 3" xfId="30518" xr:uid="{00000000-0005-0000-0000-0000D7350000}"/>
    <cellStyle name="Normal 30 3 6 3 3" xfId="10400" xr:uid="{00000000-0005-0000-0000-0000D8350000}"/>
    <cellStyle name="Normal 30 3 6 3 3 2" xfId="40734" xr:uid="{00000000-0005-0000-0000-0000D9350000}"/>
    <cellStyle name="Normal 30 3 6 3 3 3" xfId="25501" xr:uid="{00000000-0005-0000-0000-0000DA350000}"/>
    <cellStyle name="Normal 30 3 6 3 4" xfId="35721" xr:uid="{00000000-0005-0000-0000-0000DB350000}"/>
    <cellStyle name="Normal 30 3 6 3 5" xfId="20488" xr:uid="{00000000-0005-0000-0000-0000DC350000}"/>
    <cellStyle name="Normal 30 3 6 4" xfId="12078" xr:uid="{00000000-0005-0000-0000-0000DD350000}"/>
    <cellStyle name="Normal 30 3 6 4 2" xfId="42409" xr:uid="{00000000-0005-0000-0000-0000DE350000}"/>
    <cellStyle name="Normal 30 3 6 4 3" xfId="27176" xr:uid="{00000000-0005-0000-0000-0000DF350000}"/>
    <cellStyle name="Normal 30 3 6 5" xfId="7057" xr:uid="{00000000-0005-0000-0000-0000E0350000}"/>
    <cellStyle name="Normal 30 3 6 5 2" xfId="37392" xr:uid="{00000000-0005-0000-0000-0000E1350000}"/>
    <cellStyle name="Normal 30 3 6 5 3" xfId="22159" xr:uid="{00000000-0005-0000-0000-0000E2350000}"/>
    <cellStyle name="Normal 30 3 6 6" xfId="32380" xr:uid="{00000000-0005-0000-0000-0000E3350000}"/>
    <cellStyle name="Normal 30 3 6 7" xfId="17146" xr:uid="{00000000-0005-0000-0000-0000E4350000}"/>
    <cellStyle name="Normal 30 3 7" xfId="2835" xr:uid="{00000000-0005-0000-0000-0000E5350000}"/>
    <cellStyle name="Normal 30 3 7 2" xfId="12913" xr:uid="{00000000-0005-0000-0000-0000E6350000}"/>
    <cellStyle name="Normal 30 3 7 2 2" xfId="43244" xr:uid="{00000000-0005-0000-0000-0000E7350000}"/>
    <cellStyle name="Normal 30 3 7 2 3" xfId="28011" xr:uid="{00000000-0005-0000-0000-0000E8350000}"/>
    <cellStyle name="Normal 30 3 7 3" xfId="7893" xr:uid="{00000000-0005-0000-0000-0000E9350000}"/>
    <cellStyle name="Normal 30 3 7 3 2" xfId="38227" xr:uid="{00000000-0005-0000-0000-0000EA350000}"/>
    <cellStyle name="Normal 30 3 7 3 3" xfId="22994" xr:uid="{00000000-0005-0000-0000-0000EB350000}"/>
    <cellStyle name="Normal 30 3 7 4" xfId="33214" xr:uid="{00000000-0005-0000-0000-0000EC350000}"/>
    <cellStyle name="Normal 30 3 7 5" xfId="17981" xr:uid="{00000000-0005-0000-0000-0000ED350000}"/>
    <cellStyle name="Normal 30 3 8" xfId="4529" xr:uid="{00000000-0005-0000-0000-0000EE350000}"/>
    <cellStyle name="Normal 30 3 8 2" xfId="14584" xr:uid="{00000000-0005-0000-0000-0000EF350000}"/>
    <cellStyle name="Normal 30 3 8 2 2" xfId="44915" xr:uid="{00000000-0005-0000-0000-0000F0350000}"/>
    <cellStyle name="Normal 30 3 8 2 3" xfId="29682" xr:uid="{00000000-0005-0000-0000-0000F1350000}"/>
    <cellStyle name="Normal 30 3 8 3" xfId="9564" xr:uid="{00000000-0005-0000-0000-0000F2350000}"/>
    <cellStyle name="Normal 30 3 8 3 2" xfId="39898" xr:uid="{00000000-0005-0000-0000-0000F3350000}"/>
    <cellStyle name="Normal 30 3 8 3 3" xfId="24665" xr:uid="{00000000-0005-0000-0000-0000F4350000}"/>
    <cellStyle name="Normal 30 3 8 4" xfId="34885" xr:uid="{00000000-0005-0000-0000-0000F5350000}"/>
    <cellStyle name="Normal 30 3 8 5" xfId="19652" xr:uid="{00000000-0005-0000-0000-0000F6350000}"/>
    <cellStyle name="Normal 30 3 9" xfId="11240" xr:uid="{00000000-0005-0000-0000-0000F7350000}"/>
    <cellStyle name="Normal 30 3 9 2" xfId="41573" xr:uid="{00000000-0005-0000-0000-0000F8350000}"/>
    <cellStyle name="Normal 30 3 9 3" xfId="26340" xr:uid="{00000000-0005-0000-0000-0000F9350000}"/>
    <cellStyle name="Normal 30_Sheet2" xfId="357" xr:uid="{00000000-0005-0000-0000-0000FA350000}"/>
    <cellStyle name="Normal 31" xfId="155" xr:uid="{00000000-0005-0000-0000-0000FB350000}"/>
    <cellStyle name="Normal 32" xfId="156" xr:uid="{00000000-0005-0000-0000-0000FC350000}"/>
    <cellStyle name="Normal 33" xfId="157" xr:uid="{00000000-0005-0000-0000-0000FD350000}"/>
    <cellStyle name="Normal 34" xfId="158" xr:uid="{00000000-0005-0000-0000-0000FE350000}"/>
    <cellStyle name="Normal 35" xfId="159" xr:uid="{00000000-0005-0000-0000-0000FF350000}"/>
    <cellStyle name="Normal 35 2" xfId="850" xr:uid="{00000000-0005-0000-0000-000000360000}"/>
    <cellStyle name="Normal 36" xfId="160" xr:uid="{00000000-0005-0000-0000-000001360000}"/>
    <cellStyle name="Normal 36 2" xfId="851" xr:uid="{00000000-0005-0000-0000-000002360000}"/>
    <cellStyle name="Normal 37" xfId="161" xr:uid="{00000000-0005-0000-0000-000003360000}"/>
    <cellStyle name="Normal 37 2" xfId="852" xr:uid="{00000000-0005-0000-0000-000004360000}"/>
    <cellStyle name="Normal 38" xfId="162" xr:uid="{00000000-0005-0000-0000-000005360000}"/>
    <cellStyle name="Normal 38 2" xfId="853" xr:uid="{00000000-0005-0000-0000-000006360000}"/>
    <cellStyle name="Normal 39" xfId="163" xr:uid="{00000000-0005-0000-0000-000007360000}"/>
    <cellStyle name="Normal 39 2" xfId="854" xr:uid="{00000000-0005-0000-0000-000008360000}"/>
    <cellStyle name="Normal 4" xfId="164" xr:uid="{00000000-0005-0000-0000-000009360000}"/>
    <cellStyle name="Normal 4 2" xfId="855" xr:uid="{00000000-0005-0000-0000-00000A360000}"/>
    <cellStyle name="Normal 4 2 10" xfId="6220" xr:uid="{00000000-0005-0000-0000-00000B360000}"/>
    <cellStyle name="Normal 4 2 10 2" xfId="36557" xr:uid="{00000000-0005-0000-0000-00000C360000}"/>
    <cellStyle name="Normal 4 2 10 3" xfId="21324" xr:uid="{00000000-0005-0000-0000-00000D360000}"/>
    <cellStyle name="Normal 4 2 11" xfId="31548" xr:uid="{00000000-0005-0000-0000-00000E360000}"/>
    <cellStyle name="Normal 4 2 12" xfId="16309" xr:uid="{00000000-0005-0000-0000-00000F360000}"/>
    <cellStyle name="Normal 4 2 2" xfId="1184" xr:uid="{00000000-0005-0000-0000-000010360000}"/>
    <cellStyle name="Normal 4 2 2 10" xfId="31600" xr:uid="{00000000-0005-0000-0000-000011360000}"/>
    <cellStyle name="Normal 4 2 2 11" xfId="16363" xr:uid="{00000000-0005-0000-0000-000012360000}"/>
    <cellStyle name="Normal 4 2 2 2" xfId="1292" xr:uid="{00000000-0005-0000-0000-000013360000}"/>
    <cellStyle name="Normal 4 2 2 2 10" xfId="16467" xr:uid="{00000000-0005-0000-0000-000014360000}"/>
    <cellStyle name="Normal 4 2 2 2 2" xfId="1509" xr:uid="{00000000-0005-0000-0000-000015360000}"/>
    <cellStyle name="Normal 4 2 2 2 2 2" xfId="1930" xr:uid="{00000000-0005-0000-0000-000016360000}"/>
    <cellStyle name="Normal 4 2 2 2 2 2 2" xfId="2769" xr:uid="{00000000-0005-0000-0000-000017360000}"/>
    <cellStyle name="Normal 4 2 2 2 2 2 2 2" xfId="4459" xr:uid="{00000000-0005-0000-0000-000018360000}"/>
    <cellStyle name="Normal 4 2 2 2 2 2 2 2 2" xfId="14532" xr:uid="{00000000-0005-0000-0000-000019360000}"/>
    <cellStyle name="Normal 4 2 2 2 2 2 2 2 2 2" xfId="44863" xr:uid="{00000000-0005-0000-0000-00001A360000}"/>
    <cellStyle name="Normal 4 2 2 2 2 2 2 2 2 3" xfId="29630" xr:uid="{00000000-0005-0000-0000-00001B360000}"/>
    <cellStyle name="Normal 4 2 2 2 2 2 2 2 3" xfId="9512" xr:uid="{00000000-0005-0000-0000-00001C360000}"/>
    <cellStyle name="Normal 4 2 2 2 2 2 2 2 3 2" xfId="39846" xr:uid="{00000000-0005-0000-0000-00001D360000}"/>
    <cellStyle name="Normal 4 2 2 2 2 2 2 2 3 3" xfId="24613" xr:uid="{00000000-0005-0000-0000-00001E360000}"/>
    <cellStyle name="Normal 4 2 2 2 2 2 2 2 4" xfId="34833" xr:uid="{00000000-0005-0000-0000-00001F360000}"/>
    <cellStyle name="Normal 4 2 2 2 2 2 2 2 5" xfId="19600" xr:uid="{00000000-0005-0000-0000-000020360000}"/>
    <cellStyle name="Normal 4 2 2 2 2 2 2 3" xfId="6151" xr:uid="{00000000-0005-0000-0000-000021360000}"/>
    <cellStyle name="Normal 4 2 2 2 2 2 2 3 2" xfId="16203" xr:uid="{00000000-0005-0000-0000-000022360000}"/>
    <cellStyle name="Normal 4 2 2 2 2 2 2 3 2 2" xfId="46534" xr:uid="{00000000-0005-0000-0000-000023360000}"/>
    <cellStyle name="Normal 4 2 2 2 2 2 2 3 2 3" xfId="31301" xr:uid="{00000000-0005-0000-0000-000024360000}"/>
    <cellStyle name="Normal 4 2 2 2 2 2 2 3 3" xfId="11183" xr:uid="{00000000-0005-0000-0000-000025360000}"/>
    <cellStyle name="Normal 4 2 2 2 2 2 2 3 3 2" xfId="41517" xr:uid="{00000000-0005-0000-0000-000026360000}"/>
    <cellStyle name="Normal 4 2 2 2 2 2 2 3 3 3" xfId="26284" xr:uid="{00000000-0005-0000-0000-000027360000}"/>
    <cellStyle name="Normal 4 2 2 2 2 2 2 3 4" xfId="36504" xr:uid="{00000000-0005-0000-0000-000028360000}"/>
    <cellStyle name="Normal 4 2 2 2 2 2 2 3 5" xfId="21271" xr:uid="{00000000-0005-0000-0000-000029360000}"/>
    <cellStyle name="Normal 4 2 2 2 2 2 2 4" xfId="12861" xr:uid="{00000000-0005-0000-0000-00002A360000}"/>
    <cellStyle name="Normal 4 2 2 2 2 2 2 4 2" xfId="43192" xr:uid="{00000000-0005-0000-0000-00002B360000}"/>
    <cellStyle name="Normal 4 2 2 2 2 2 2 4 3" xfId="27959" xr:uid="{00000000-0005-0000-0000-00002C360000}"/>
    <cellStyle name="Normal 4 2 2 2 2 2 2 5" xfId="7840" xr:uid="{00000000-0005-0000-0000-00002D360000}"/>
    <cellStyle name="Normal 4 2 2 2 2 2 2 5 2" xfId="38175" xr:uid="{00000000-0005-0000-0000-00002E360000}"/>
    <cellStyle name="Normal 4 2 2 2 2 2 2 5 3" xfId="22942" xr:uid="{00000000-0005-0000-0000-00002F360000}"/>
    <cellStyle name="Normal 4 2 2 2 2 2 2 6" xfId="33163" xr:uid="{00000000-0005-0000-0000-000030360000}"/>
    <cellStyle name="Normal 4 2 2 2 2 2 2 7" xfId="17929" xr:uid="{00000000-0005-0000-0000-000031360000}"/>
    <cellStyle name="Normal 4 2 2 2 2 2 3" xfId="3622" xr:uid="{00000000-0005-0000-0000-000032360000}"/>
    <cellStyle name="Normal 4 2 2 2 2 2 3 2" xfId="13696" xr:uid="{00000000-0005-0000-0000-000033360000}"/>
    <cellStyle name="Normal 4 2 2 2 2 2 3 2 2" xfId="44027" xr:uid="{00000000-0005-0000-0000-000034360000}"/>
    <cellStyle name="Normal 4 2 2 2 2 2 3 2 3" xfId="28794" xr:uid="{00000000-0005-0000-0000-000035360000}"/>
    <cellStyle name="Normal 4 2 2 2 2 2 3 3" xfId="8676" xr:uid="{00000000-0005-0000-0000-000036360000}"/>
    <cellStyle name="Normal 4 2 2 2 2 2 3 3 2" xfId="39010" xr:uid="{00000000-0005-0000-0000-000037360000}"/>
    <cellStyle name="Normal 4 2 2 2 2 2 3 3 3" xfId="23777" xr:uid="{00000000-0005-0000-0000-000038360000}"/>
    <cellStyle name="Normal 4 2 2 2 2 2 3 4" xfId="33997" xr:uid="{00000000-0005-0000-0000-000039360000}"/>
    <cellStyle name="Normal 4 2 2 2 2 2 3 5" xfId="18764" xr:uid="{00000000-0005-0000-0000-00003A360000}"/>
    <cellStyle name="Normal 4 2 2 2 2 2 4" xfId="5315" xr:uid="{00000000-0005-0000-0000-00003B360000}"/>
    <cellStyle name="Normal 4 2 2 2 2 2 4 2" xfId="15367" xr:uid="{00000000-0005-0000-0000-00003C360000}"/>
    <cellStyle name="Normal 4 2 2 2 2 2 4 2 2" xfId="45698" xr:uid="{00000000-0005-0000-0000-00003D360000}"/>
    <cellStyle name="Normal 4 2 2 2 2 2 4 2 3" xfId="30465" xr:uid="{00000000-0005-0000-0000-00003E360000}"/>
    <cellStyle name="Normal 4 2 2 2 2 2 4 3" xfId="10347" xr:uid="{00000000-0005-0000-0000-00003F360000}"/>
    <cellStyle name="Normal 4 2 2 2 2 2 4 3 2" xfId="40681" xr:uid="{00000000-0005-0000-0000-000040360000}"/>
    <cellStyle name="Normal 4 2 2 2 2 2 4 3 3" xfId="25448" xr:uid="{00000000-0005-0000-0000-000041360000}"/>
    <cellStyle name="Normal 4 2 2 2 2 2 4 4" xfId="35668" xr:uid="{00000000-0005-0000-0000-000042360000}"/>
    <cellStyle name="Normal 4 2 2 2 2 2 4 5" xfId="20435" xr:uid="{00000000-0005-0000-0000-000043360000}"/>
    <cellStyle name="Normal 4 2 2 2 2 2 5" xfId="12025" xr:uid="{00000000-0005-0000-0000-000044360000}"/>
    <cellStyle name="Normal 4 2 2 2 2 2 5 2" xfId="42356" xr:uid="{00000000-0005-0000-0000-000045360000}"/>
    <cellStyle name="Normal 4 2 2 2 2 2 5 3" xfId="27123" xr:uid="{00000000-0005-0000-0000-000046360000}"/>
    <cellStyle name="Normal 4 2 2 2 2 2 6" xfId="7004" xr:uid="{00000000-0005-0000-0000-000047360000}"/>
    <cellStyle name="Normal 4 2 2 2 2 2 6 2" xfId="37339" xr:uid="{00000000-0005-0000-0000-000048360000}"/>
    <cellStyle name="Normal 4 2 2 2 2 2 6 3" xfId="22106" xr:uid="{00000000-0005-0000-0000-000049360000}"/>
    <cellStyle name="Normal 4 2 2 2 2 2 7" xfId="32327" xr:uid="{00000000-0005-0000-0000-00004A360000}"/>
    <cellStyle name="Normal 4 2 2 2 2 2 8" xfId="17093" xr:uid="{00000000-0005-0000-0000-00004B360000}"/>
    <cellStyle name="Normal 4 2 2 2 2 3" xfId="2351" xr:uid="{00000000-0005-0000-0000-00004C360000}"/>
    <cellStyle name="Normal 4 2 2 2 2 3 2" xfId="4041" xr:uid="{00000000-0005-0000-0000-00004D360000}"/>
    <cellStyle name="Normal 4 2 2 2 2 3 2 2" xfId="14114" xr:uid="{00000000-0005-0000-0000-00004E360000}"/>
    <cellStyle name="Normal 4 2 2 2 2 3 2 2 2" xfId="44445" xr:uid="{00000000-0005-0000-0000-00004F360000}"/>
    <cellStyle name="Normal 4 2 2 2 2 3 2 2 3" xfId="29212" xr:uid="{00000000-0005-0000-0000-000050360000}"/>
    <cellStyle name="Normal 4 2 2 2 2 3 2 3" xfId="9094" xr:uid="{00000000-0005-0000-0000-000051360000}"/>
    <cellStyle name="Normal 4 2 2 2 2 3 2 3 2" xfId="39428" xr:uid="{00000000-0005-0000-0000-000052360000}"/>
    <cellStyle name="Normal 4 2 2 2 2 3 2 3 3" xfId="24195" xr:uid="{00000000-0005-0000-0000-000053360000}"/>
    <cellStyle name="Normal 4 2 2 2 2 3 2 4" xfId="34415" xr:uid="{00000000-0005-0000-0000-000054360000}"/>
    <cellStyle name="Normal 4 2 2 2 2 3 2 5" xfId="19182" xr:uid="{00000000-0005-0000-0000-000055360000}"/>
    <cellStyle name="Normal 4 2 2 2 2 3 3" xfId="5733" xr:uid="{00000000-0005-0000-0000-000056360000}"/>
    <cellStyle name="Normal 4 2 2 2 2 3 3 2" xfId="15785" xr:uid="{00000000-0005-0000-0000-000057360000}"/>
    <cellStyle name="Normal 4 2 2 2 2 3 3 2 2" xfId="46116" xr:uid="{00000000-0005-0000-0000-000058360000}"/>
    <cellStyle name="Normal 4 2 2 2 2 3 3 2 3" xfId="30883" xr:uid="{00000000-0005-0000-0000-000059360000}"/>
    <cellStyle name="Normal 4 2 2 2 2 3 3 3" xfId="10765" xr:uid="{00000000-0005-0000-0000-00005A360000}"/>
    <cellStyle name="Normal 4 2 2 2 2 3 3 3 2" xfId="41099" xr:uid="{00000000-0005-0000-0000-00005B360000}"/>
    <cellStyle name="Normal 4 2 2 2 2 3 3 3 3" xfId="25866" xr:uid="{00000000-0005-0000-0000-00005C360000}"/>
    <cellStyle name="Normal 4 2 2 2 2 3 3 4" xfId="36086" xr:uid="{00000000-0005-0000-0000-00005D360000}"/>
    <cellStyle name="Normal 4 2 2 2 2 3 3 5" xfId="20853" xr:uid="{00000000-0005-0000-0000-00005E360000}"/>
    <cellStyle name="Normal 4 2 2 2 2 3 4" xfId="12443" xr:uid="{00000000-0005-0000-0000-00005F360000}"/>
    <cellStyle name="Normal 4 2 2 2 2 3 4 2" xfId="42774" xr:uid="{00000000-0005-0000-0000-000060360000}"/>
    <cellStyle name="Normal 4 2 2 2 2 3 4 3" xfId="27541" xr:uid="{00000000-0005-0000-0000-000061360000}"/>
    <cellStyle name="Normal 4 2 2 2 2 3 5" xfId="7422" xr:uid="{00000000-0005-0000-0000-000062360000}"/>
    <cellStyle name="Normal 4 2 2 2 2 3 5 2" xfId="37757" xr:uid="{00000000-0005-0000-0000-000063360000}"/>
    <cellStyle name="Normal 4 2 2 2 2 3 5 3" xfId="22524" xr:uid="{00000000-0005-0000-0000-000064360000}"/>
    <cellStyle name="Normal 4 2 2 2 2 3 6" xfId="32745" xr:uid="{00000000-0005-0000-0000-000065360000}"/>
    <cellStyle name="Normal 4 2 2 2 2 3 7" xfId="17511" xr:uid="{00000000-0005-0000-0000-000066360000}"/>
    <cellStyle name="Normal 4 2 2 2 2 4" xfId="3204" xr:uid="{00000000-0005-0000-0000-000067360000}"/>
    <cellStyle name="Normal 4 2 2 2 2 4 2" xfId="13278" xr:uid="{00000000-0005-0000-0000-000068360000}"/>
    <cellStyle name="Normal 4 2 2 2 2 4 2 2" xfId="43609" xr:uid="{00000000-0005-0000-0000-000069360000}"/>
    <cellStyle name="Normal 4 2 2 2 2 4 2 3" xfId="28376" xr:uid="{00000000-0005-0000-0000-00006A360000}"/>
    <cellStyle name="Normal 4 2 2 2 2 4 3" xfId="8258" xr:uid="{00000000-0005-0000-0000-00006B360000}"/>
    <cellStyle name="Normal 4 2 2 2 2 4 3 2" xfId="38592" xr:uid="{00000000-0005-0000-0000-00006C360000}"/>
    <cellStyle name="Normal 4 2 2 2 2 4 3 3" xfId="23359" xr:uid="{00000000-0005-0000-0000-00006D360000}"/>
    <cellStyle name="Normal 4 2 2 2 2 4 4" xfId="33579" xr:uid="{00000000-0005-0000-0000-00006E360000}"/>
    <cellStyle name="Normal 4 2 2 2 2 4 5" xfId="18346" xr:uid="{00000000-0005-0000-0000-00006F360000}"/>
    <cellStyle name="Normal 4 2 2 2 2 5" xfId="4897" xr:uid="{00000000-0005-0000-0000-000070360000}"/>
    <cellStyle name="Normal 4 2 2 2 2 5 2" xfId="14949" xr:uid="{00000000-0005-0000-0000-000071360000}"/>
    <cellStyle name="Normal 4 2 2 2 2 5 2 2" xfId="45280" xr:uid="{00000000-0005-0000-0000-000072360000}"/>
    <cellStyle name="Normal 4 2 2 2 2 5 2 3" xfId="30047" xr:uid="{00000000-0005-0000-0000-000073360000}"/>
    <cellStyle name="Normal 4 2 2 2 2 5 3" xfId="9929" xr:uid="{00000000-0005-0000-0000-000074360000}"/>
    <cellStyle name="Normal 4 2 2 2 2 5 3 2" xfId="40263" xr:uid="{00000000-0005-0000-0000-000075360000}"/>
    <cellStyle name="Normal 4 2 2 2 2 5 3 3" xfId="25030" xr:uid="{00000000-0005-0000-0000-000076360000}"/>
    <cellStyle name="Normal 4 2 2 2 2 5 4" xfId="35250" xr:uid="{00000000-0005-0000-0000-000077360000}"/>
    <cellStyle name="Normal 4 2 2 2 2 5 5" xfId="20017" xr:uid="{00000000-0005-0000-0000-000078360000}"/>
    <cellStyle name="Normal 4 2 2 2 2 6" xfId="11607" xr:uid="{00000000-0005-0000-0000-000079360000}"/>
    <cellStyle name="Normal 4 2 2 2 2 6 2" xfId="41938" xr:uid="{00000000-0005-0000-0000-00007A360000}"/>
    <cellStyle name="Normal 4 2 2 2 2 6 3" xfId="26705" xr:uid="{00000000-0005-0000-0000-00007B360000}"/>
    <cellStyle name="Normal 4 2 2 2 2 7" xfId="6586" xr:uid="{00000000-0005-0000-0000-00007C360000}"/>
    <cellStyle name="Normal 4 2 2 2 2 7 2" xfId="36921" xr:uid="{00000000-0005-0000-0000-00007D360000}"/>
    <cellStyle name="Normal 4 2 2 2 2 7 3" xfId="21688" xr:uid="{00000000-0005-0000-0000-00007E360000}"/>
    <cellStyle name="Normal 4 2 2 2 2 8" xfId="31909" xr:uid="{00000000-0005-0000-0000-00007F360000}"/>
    <cellStyle name="Normal 4 2 2 2 2 9" xfId="16675" xr:uid="{00000000-0005-0000-0000-000080360000}"/>
    <cellStyle name="Normal 4 2 2 2 3" xfId="1722" xr:uid="{00000000-0005-0000-0000-000081360000}"/>
    <cellStyle name="Normal 4 2 2 2 3 2" xfId="2561" xr:uid="{00000000-0005-0000-0000-000082360000}"/>
    <cellStyle name="Normal 4 2 2 2 3 2 2" xfId="4251" xr:uid="{00000000-0005-0000-0000-000083360000}"/>
    <cellStyle name="Normal 4 2 2 2 3 2 2 2" xfId="14324" xr:uid="{00000000-0005-0000-0000-000084360000}"/>
    <cellStyle name="Normal 4 2 2 2 3 2 2 2 2" xfId="44655" xr:uid="{00000000-0005-0000-0000-000085360000}"/>
    <cellStyle name="Normal 4 2 2 2 3 2 2 2 3" xfId="29422" xr:uid="{00000000-0005-0000-0000-000086360000}"/>
    <cellStyle name="Normal 4 2 2 2 3 2 2 3" xfId="9304" xr:uid="{00000000-0005-0000-0000-000087360000}"/>
    <cellStyle name="Normal 4 2 2 2 3 2 2 3 2" xfId="39638" xr:uid="{00000000-0005-0000-0000-000088360000}"/>
    <cellStyle name="Normal 4 2 2 2 3 2 2 3 3" xfId="24405" xr:uid="{00000000-0005-0000-0000-000089360000}"/>
    <cellStyle name="Normal 4 2 2 2 3 2 2 4" xfId="34625" xr:uid="{00000000-0005-0000-0000-00008A360000}"/>
    <cellStyle name="Normal 4 2 2 2 3 2 2 5" xfId="19392" xr:uid="{00000000-0005-0000-0000-00008B360000}"/>
    <cellStyle name="Normal 4 2 2 2 3 2 3" xfId="5943" xr:uid="{00000000-0005-0000-0000-00008C360000}"/>
    <cellStyle name="Normal 4 2 2 2 3 2 3 2" xfId="15995" xr:uid="{00000000-0005-0000-0000-00008D360000}"/>
    <cellStyle name="Normal 4 2 2 2 3 2 3 2 2" xfId="46326" xr:uid="{00000000-0005-0000-0000-00008E360000}"/>
    <cellStyle name="Normal 4 2 2 2 3 2 3 2 3" xfId="31093" xr:uid="{00000000-0005-0000-0000-00008F360000}"/>
    <cellStyle name="Normal 4 2 2 2 3 2 3 3" xfId="10975" xr:uid="{00000000-0005-0000-0000-000090360000}"/>
    <cellStyle name="Normal 4 2 2 2 3 2 3 3 2" xfId="41309" xr:uid="{00000000-0005-0000-0000-000091360000}"/>
    <cellStyle name="Normal 4 2 2 2 3 2 3 3 3" xfId="26076" xr:uid="{00000000-0005-0000-0000-000092360000}"/>
    <cellStyle name="Normal 4 2 2 2 3 2 3 4" xfId="36296" xr:uid="{00000000-0005-0000-0000-000093360000}"/>
    <cellStyle name="Normal 4 2 2 2 3 2 3 5" xfId="21063" xr:uid="{00000000-0005-0000-0000-000094360000}"/>
    <cellStyle name="Normal 4 2 2 2 3 2 4" xfId="12653" xr:uid="{00000000-0005-0000-0000-000095360000}"/>
    <cellStyle name="Normal 4 2 2 2 3 2 4 2" xfId="42984" xr:uid="{00000000-0005-0000-0000-000096360000}"/>
    <cellStyle name="Normal 4 2 2 2 3 2 4 3" xfId="27751" xr:uid="{00000000-0005-0000-0000-000097360000}"/>
    <cellStyle name="Normal 4 2 2 2 3 2 5" xfId="7632" xr:uid="{00000000-0005-0000-0000-000098360000}"/>
    <cellStyle name="Normal 4 2 2 2 3 2 5 2" xfId="37967" xr:uid="{00000000-0005-0000-0000-000099360000}"/>
    <cellStyle name="Normal 4 2 2 2 3 2 5 3" xfId="22734" xr:uid="{00000000-0005-0000-0000-00009A360000}"/>
    <cellStyle name="Normal 4 2 2 2 3 2 6" xfId="32955" xr:uid="{00000000-0005-0000-0000-00009B360000}"/>
    <cellStyle name="Normal 4 2 2 2 3 2 7" xfId="17721" xr:uid="{00000000-0005-0000-0000-00009C360000}"/>
    <cellStyle name="Normal 4 2 2 2 3 3" xfId="3414" xr:uid="{00000000-0005-0000-0000-00009D360000}"/>
    <cellStyle name="Normal 4 2 2 2 3 3 2" xfId="13488" xr:uid="{00000000-0005-0000-0000-00009E360000}"/>
    <cellStyle name="Normal 4 2 2 2 3 3 2 2" xfId="43819" xr:uid="{00000000-0005-0000-0000-00009F360000}"/>
    <cellStyle name="Normal 4 2 2 2 3 3 2 3" xfId="28586" xr:uid="{00000000-0005-0000-0000-0000A0360000}"/>
    <cellStyle name="Normal 4 2 2 2 3 3 3" xfId="8468" xr:uid="{00000000-0005-0000-0000-0000A1360000}"/>
    <cellStyle name="Normal 4 2 2 2 3 3 3 2" xfId="38802" xr:uid="{00000000-0005-0000-0000-0000A2360000}"/>
    <cellStyle name="Normal 4 2 2 2 3 3 3 3" xfId="23569" xr:uid="{00000000-0005-0000-0000-0000A3360000}"/>
    <cellStyle name="Normal 4 2 2 2 3 3 4" xfId="33789" xr:uid="{00000000-0005-0000-0000-0000A4360000}"/>
    <cellStyle name="Normal 4 2 2 2 3 3 5" xfId="18556" xr:uid="{00000000-0005-0000-0000-0000A5360000}"/>
    <cellStyle name="Normal 4 2 2 2 3 4" xfId="5107" xr:uid="{00000000-0005-0000-0000-0000A6360000}"/>
    <cellStyle name="Normal 4 2 2 2 3 4 2" xfId="15159" xr:uid="{00000000-0005-0000-0000-0000A7360000}"/>
    <cellStyle name="Normal 4 2 2 2 3 4 2 2" xfId="45490" xr:uid="{00000000-0005-0000-0000-0000A8360000}"/>
    <cellStyle name="Normal 4 2 2 2 3 4 2 3" xfId="30257" xr:uid="{00000000-0005-0000-0000-0000A9360000}"/>
    <cellStyle name="Normal 4 2 2 2 3 4 3" xfId="10139" xr:uid="{00000000-0005-0000-0000-0000AA360000}"/>
    <cellStyle name="Normal 4 2 2 2 3 4 3 2" xfId="40473" xr:uid="{00000000-0005-0000-0000-0000AB360000}"/>
    <cellStyle name="Normal 4 2 2 2 3 4 3 3" xfId="25240" xr:uid="{00000000-0005-0000-0000-0000AC360000}"/>
    <cellStyle name="Normal 4 2 2 2 3 4 4" xfId="35460" xr:uid="{00000000-0005-0000-0000-0000AD360000}"/>
    <cellStyle name="Normal 4 2 2 2 3 4 5" xfId="20227" xr:uid="{00000000-0005-0000-0000-0000AE360000}"/>
    <cellStyle name="Normal 4 2 2 2 3 5" xfId="11817" xr:uid="{00000000-0005-0000-0000-0000AF360000}"/>
    <cellStyle name="Normal 4 2 2 2 3 5 2" xfId="42148" xr:uid="{00000000-0005-0000-0000-0000B0360000}"/>
    <cellStyle name="Normal 4 2 2 2 3 5 3" xfId="26915" xr:uid="{00000000-0005-0000-0000-0000B1360000}"/>
    <cellStyle name="Normal 4 2 2 2 3 6" xfId="6796" xr:uid="{00000000-0005-0000-0000-0000B2360000}"/>
    <cellStyle name="Normal 4 2 2 2 3 6 2" xfId="37131" xr:uid="{00000000-0005-0000-0000-0000B3360000}"/>
    <cellStyle name="Normal 4 2 2 2 3 6 3" xfId="21898" xr:uid="{00000000-0005-0000-0000-0000B4360000}"/>
    <cellStyle name="Normal 4 2 2 2 3 7" xfId="32119" xr:uid="{00000000-0005-0000-0000-0000B5360000}"/>
    <cellStyle name="Normal 4 2 2 2 3 8" xfId="16885" xr:uid="{00000000-0005-0000-0000-0000B6360000}"/>
    <cellStyle name="Normal 4 2 2 2 4" xfId="2143" xr:uid="{00000000-0005-0000-0000-0000B7360000}"/>
    <cellStyle name="Normal 4 2 2 2 4 2" xfId="3833" xr:uid="{00000000-0005-0000-0000-0000B8360000}"/>
    <cellStyle name="Normal 4 2 2 2 4 2 2" xfId="13906" xr:uid="{00000000-0005-0000-0000-0000B9360000}"/>
    <cellStyle name="Normal 4 2 2 2 4 2 2 2" xfId="44237" xr:uid="{00000000-0005-0000-0000-0000BA360000}"/>
    <cellStyle name="Normal 4 2 2 2 4 2 2 3" xfId="29004" xr:uid="{00000000-0005-0000-0000-0000BB360000}"/>
    <cellStyle name="Normal 4 2 2 2 4 2 3" xfId="8886" xr:uid="{00000000-0005-0000-0000-0000BC360000}"/>
    <cellStyle name="Normal 4 2 2 2 4 2 3 2" xfId="39220" xr:uid="{00000000-0005-0000-0000-0000BD360000}"/>
    <cellStyle name="Normal 4 2 2 2 4 2 3 3" xfId="23987" xr:uid="{00000000-0005-0000-0000-0000BE360000}"/>
    <cellStyle name="Normal 4 2 2 2 4 2 4" xfId="34207" xr:uid="{00000000-0005-0000-0000-0000BF360000}"/>
    <cellStyle name="Normal 4 2 2 2 4 2 5" xfId="18974" xr:uid="{00000000-0005-0000-0000-0000C0360000}"/>
    <cellStyle name="Normal 4 2 2 2 4 3" xfId="5525" xr:uid="{00000000-0005-0000-0000-0000C1360000}"/>
    <cellStyle name="Normal 4 2 2 2 4 3 2" xfId="15577" xr:uid="{00000000-0005-0000-0000-0000C2360000}"/>
    <cellStyle name="Normal 4 2 2 2 4 3 2 2" xfId="45908" xr:uid="{00000000-0005-0000-0000-0000C3360000}"/>
    <cellStyle name="Normal 4 2 2 2 4 3 2 3" xfId="30675" xr:uid="{00000000-0005-0000-0000-0000C4360000}"/>
    <cellStyle name="Normal 4 2 2 2 4 3 3" xfId="10557" xr:uid="{00000000-0005-0000-0000-0000C5360000}"/>
    <cellStyle name="Normal 4 2 2 2 4 3 3 2" xfId="40891" xr:uid="{00000000-0005-0000-0000-0000C6360000}"/>
    <cellStyle name="Normal 4 2 2 2 4 3 3 3" xfId="25658" xr:uid="{00000000-0005-0000-0000-0000C7360000}"/>
    <cellStyle name="Normal 4 2 2 2 4 3 4" xfId="35878" xr:uid="{00000000-0005-0000-0000-0000C8360000}"/>
    <cellStyle name="Normal 4 2 2 2 4 3 5" xfId="20645" xr:uid="{00000000-0005-0000-0000-0000C9360000}"/>
    <cellStyle name="Normal 4 2 2 2 4 4" xfId="12235" xr:uid="{00000000-0005-0000-0000-0000CA360000}"/>
    <cellStyle name="Normal 4 2 2 2 4 4 2" xfId="42566" xr:uid="{00000000-0005-0000-0000-0000CB360000}"/>
    <cellStyle name="Normal 4 2 2 2 4 4 3" xfId="27333" xr:uid="{00000000-0005-0000-0000-0000CC360000}"/>
    <cellStyle name="Normal 4 2 2 2 4 5" xfId="7214" xr:uid="{00000000-0005-0000-0000-0000CD360000}"/>
    <cellStyle name="Normal 4 2 2 2 4 5 2" xfId="37549" xr:uid="{00000000-0005-0000-0000-0000CE360000}"/>
    <cellStyle name="Normal 4 2 2 2 4 5 3" xfId="22316" xr:uid="{00000000-0005-0000-0000-0000CF360000}"/>
    <cellStyle name="Normal 4 2 2 2 4 6" xfId="32537" xr:uid="{00000000-0005-0000-0000-0000D0360000}"/>
    <cellStyle name="Normal 4 2 2 2 4 7" xfId="17303" xr:uid="{00000000-0005-0000-0000-0000D1360000}"/>
    <cellStyle name="Normal 4 2 2 2 5" xfId="2996" xr:uid="{00000000-0005-0000-0000-0000D2360000}"/>
    <cellStyle name="Normal 4 2 2 2 5 2" xfId="13070" xr:uid="{00000000-0005-0000-0000-0000D3360000}"/>
    <cellStyle name="Normal 4 2 2 2 5 2 2" xfId="43401" xr:uid="{00000000-0005-0000-0000-0000D4360000}"/>
    <cellStyle name="Normal 4 2 2 2 5 2 3" xfId="28168" xr:uid="{00000000-0005-0000-0000-0000D5360000}"/>
    <cellStyle name="Normal 4 2 2 2 5 3" xfId="8050" xr:uid="{00000000-0005-0000-0000-0000D6360000}"/>
    <cellStyle name="Normal 4 2 2 2 5 3 2" xfId="38384" xr:uid="{00000000-0005-0000-0000-0000D7360000}"/>
    <cellStyle name="Normal 4 2 2 2 5 3 3" xfId="23151" xr:uid="{00000000-0005-0000-0000-0000D8360000}"/>
    <cellStyle name="Normal 4 2 2 2 5 4" xfId="33371" xr:uid="{00000000-0005-0000-0000-0000D9360000}"/>
    <cellStyle name="Normal 4 2 2 2 5 5" xfId="18138" xr:uid="{00000000-0005-0000-0000-0000DA360000}"/>
    <cellStyle name="Normal 4 2 2 2 6" xfId="4689" xr:uid="{00000000-0005-0000-0000-0000DB360000}"/>
    <cellStyle name="Normal 4 2 2 2 6 2" xfId="14741" xr:uid="{00000000-0005-0000-0000-0000DC360000}"/>
    <cellStyle name="Normal 4 2 2 2 6 2 2" xfId="45072" xr:uid="{00000000-0005-0000-0000-0000DD360000}"/>
    <cellStyle name="Normal 4 2 2 2 6 2 3" xfId="29839" xr:uid="{00000000-0005-0000-0000-0000DE360000}"/>
    <cellStyle name="Normal 4 2 2 2 6 3" xfId="9721" xr:uid="{00000000-0005-0000-0000-0000DF360000}"/>
    <cellStyle name="Normal 4 2 2 2 6 3 2" xfId="40055" xr:uid="{00000000-0005-0000-0000-0000E0360000}"/>
    <cellStyle name="Normal 4 2 2 2 6 3 3" xfId="24822" xr:uid="{00000000-0005-0000-0000-0000E1360000}"/>
    <cellStyle name="Normal 4 2 2 2 6 4" xfId="35042" xr:uid="{00000000-0005-0000-0000-0000E2360000}"/>
    <cellStyle name="Normal 4 2 2 2 6 5" xfId="19809" xr:uid="{00000000-0005-0000-0000-0000E3360000}"/>
    <cellStyle name="Normal 4 2 2 2 7" xfId="11399" xr:uid="{00000000-0005-0000-0000-0000E4360000}"/>
    <cellStyle name="Normal 4 2 2 2 7 2" xfId="41730" xr:uid="{00000000-0005-0000-0000-0000E5360000}"/>
    <cellStyle name="Normal 4 2 2 2 7 3" xfId="26497" xr:uid="{00000000-0005-0000-0000-0000E6360000}"/>
    <cellStyle name="Normal 4 2 2 2 8" xfId="6378" xr:uid="{00000000-0005-0000-0000-0000E7360000}"/>
    <cellStyle name="Normal 4 2 2 2 8 2" xfId="36713" xr:uid="{00000000-0005-0000-0000-0000E8360000}"/>
    <cellStyle name="Normal 4 2 2 2 8 3" xfId="21480" xr:uid="{00000000-0005-0000-0000-0000E9360000}"/>
    <cellStyle name="Normal 4 2 2 2 9" xfId="31701" xr:uid="{00000000-0005-0000-0000-0000EA360000}"/>
    <cellStyle name="Normal 4 2 2 3" xfId="1405" xr:uid="{00000000-0005-0000-0000-0000EB360000}"/>
    <cellStyle name="Normal 4 2 2 3 2" xfId="1826" xr:uid="{00000000-0005-0000-0000-0000EC360000}"/>
    <cellStyle name="Normal 4 2 2 3 2 2" xfId="2665" xr:uid="{00000000-0005-0000-0000-0000ED360000}"/>
    <cellStyle name="Normal 4 2 2 3 2 2 2" xfId="4355" xr:uid="{00000000-0005-0000-0000-0000EE360000}"/>
    <cellStyle name="Normal 4 2 2 3 2 2 2 2" xfId="14428" xr:uid="{00000000-0005-0000-0000-0000EF360000}"/>
    <cellStyle name="Normal 4 2 2 3 2 2 2 2 2" xfId="44759" xr:uid="{00000000-0005-0000-0000-0000F0360000}"/>
    <cellStyle name="Normal 4 2 2 3 2 2 2 2 3" xfId="29526" xr:uid="{00000000-0005-0000-0000-0000F1360000}"/>
    <cellStyle name="Normal 4 2 2 3 2 2 2 3" xfId="9408" xr:uid="{00000000-0005-0000-0000-0000F2360000}"/>
    <cellStyle name="Normal 4 2 2 3 2 2 2 3 2" xfId="39742" xr:uid="{00000000-0005-0000-0000-0000F3360000}"/>
    <cellStyle name="Normal 4 2 2 3 2 2 2 3 3" xfId="24509" xr:uid="{00000000-0005-0000-0000-0000F4360000}"/>
    <cellStyle name="Normal 4 2 2 3 2 2 2 4" xfId="34729" xr:uid="{00000000-0005-0000-0000-0000F5360000}"/>
    <cellStyle name="Normal 4 2 2 3 2 2 2 5" xfId="19496" xr:uid="{00000000-0005-0000-0000-0000F6360000}"/>
    <cellStyle name="Normal 4 2 2 3 2 2 3" xfId="6047" xr:uid="{00000000-0005-0000-0000-0000F7360000}"/>
    <cellStyle name="Normal 4 2 2 3 2 2 3 2" xfId="16099" xr:uid="{00000000-0005-0000-0000-0000F8360000}"/>
    <cellStyle name="Normal 4 2 2 3 2 2 3 2 2" xfId="46430" xr:uid="{00000000-0005-0000-0000-0000F9360000}"/>
    <cellStyle name="Normal 4 2 2 3 2 2 3 2 3" xfId="31197" xr:uid="{00000000-0005-0000-0000-0000FA360000}"/>
    <cellStyle name="Normal 4 2 2 3 2 2 3 3" xfId="11079" xr:uid="{00000000-0005-0000-0000-0000FB360000}"/>
    <cellStyle name="Normal 4 2 2 3 2 2 3 3 2" xfId="41413" xr:uid="{00000000-0005-0000-0000-0000FC360000}"/>
    <cellStyle name="Normal 4 2 2 3 2 2 3 3 3" xfId="26180" xr:uid="{00000000-0005-0000-0000-0000FD360000}"/>
    <cellStyle name="Normal 4 2 2 3 2 2 3 4" xfId="36400" xr:uid="{00000000-0005-0000-0000-0000FE360000}"/>
    <cellStyle name="Normal 4 2 2 3 2 2 3 5" xfId="21167" xr:uid="{00000000-0005-0000-0000-0000FF360000}"/>
    <cellStyle name="Normal 4 2 2 3 2 2 4" xfId="12757" xr:uid="{00000000-0005-0000-0000-000000370000}"/>
    <cellStyle name="Normal 4 2 2 3 2 2 4 2" xfId="43088" xr:uid="{00000000-0005-0000-0000-000001370000}"/>
    <cellStyle name="Normal 4 2 2 3 2 2 4 3" xfId="27855" xr:uid="{00000000-0005-0000-0000-000002370000}"/>
    <cellStyle name="Normal 4 2 2 3 2 2 5" xfId="7736" xr:uid="{00000000-0005-0000-0000-000003370000}"/>
    <cellStyle name="Normal 4 2 2 3 2 2 5 2" xfId="38071" xr:uid="{00000000-0005-0000-0000-000004370000}"/>
    <cellStyle name="Normal 4 2 2 3 2 2 5 3" xfId="22838" xr:uid="{00000000-0005-0000-0000-000005370000}"/>
    <cellStyle name="Normal 4 2 2 3 2 2 6" xfId="33059" xr:uid="{00000000-0005-0000-0000-000006370000}"/>
    <cellStyle name="Normal 4 2 2 3 2 2 7" xfId="17825" xr:uid="{00000000-0005-0000-0000-000007370000}"/>
    <cellStyle name="Normal 4 2 2 3 2 3" xfId="3518" xr:uid="{00000000-0005-0000-0000-000008370000}"/>
    <cellStyle name="Normal 4 2 2 3 2 3 2" xfId="13592" xr:uid="{00000000-0005-0000-0000-000009370000}"/>
    <cellStyle name="Normal 4 2 2 3 2 3 2 2" xfId="43923" xr:uid="{00000000-0005-0000-0000-00000A370000}"/>
    <cellStyle name="Normal 4 2 2 3 2 3 2 3" xfId="28690" xr:uid="{00000000-0005-0000-0000-00000B370000}"/>
    <cellStyle name="Normal 4 2 2 3 2 3 3" xfId="8572" xr:uid="{00000000-0005-0000-0000-00000C370000}"/>
    <cellStyle name="Normal 4 2 2 3 2 3 3 2" xfId="38906" xr:uid="{00000000-0005-0000-0000-00000D370000}"/>
    <cellStyle name="Normal 4 2 2 3 2 3 3 3" xfId="23673" xr:uid="{00000000-0005-0000-0000-00000E370000}"/>
    <cellStyle name="Normal 4 2 2 3 2 3 4" xfId="33893" xr:uid="{00000000-0005-0000-0000-00000F370000}"/>
    <cellStyle name="Normal 4 2 2 3 2 3 5" xfId="18660" xr:uid="{00000000-0005-0000-0000-000010370000}"/>
    <cellStyle name="Normal 4 2 2 3 2 4" xfId="5211" xr:uid="{00000000-0005-0000-0000-000011370000}"/>
    <cellStyle name="Normal 4 2 2 3 2 4 2" xfId="15263" xr:uid="{00000000-0005-0000-0000-000012370000}"/>
    <cellStyle name="Normal 4 2 2 3 2 4 2 2" xfId="45594" xr:uid="{00000000-0005-0000-0000-000013370000}"/>
    <cellStyle name="Normal 4 2 2 3 2 4 2 3" xfId="30361" xr:uid="{00000000-0005-0000-0000-000014370000}"/>
    <cellStyle name="Normal 4 2 2 3 2 4 3" xfId="10243" xr:uid="{00000000-0005-0000-0000-000015370000}"/>
    <cellStyle name="Normal 4 2 2 3 2 4 3 2" xfId="40577" xr:uid="{00000000-0005-0000-0000-000016370000}"/>
    <cellStyle name="Normal 4 2 2 3 2 4 3 3" xfId="25344" xr:uid="{00000000-0005-0000-0000-000017370000}"/>
    <cellStyle name="Normal 4 2 2 3 2 4 4" xfId="35564" xr:uid="{00000000-0005-0000-0000-000018370000}"/>
    <cellStyle name="Normal 4 2 2 3 2 4 5" xfId="20331" xr:uid="{00000000-0005-0000-0000-000019370000}"/>
    <cellStyle name="Normal 4 2 2 3 2 5" xfId="11921" xr:uid="{00000000-0005-0000-0000-00001A370000}"/>
    <cellStyle name="Normal 4 2 2 3 2 5 2" xfId="42252" xr:uid="{00000000-0005-0000-0000-00001B370000}"/>
    <cellStyle name="Normal 4 2 2 3 2 5 3" xfId="27019" xr:uid="{00000000-0005-0000-0000-00001C370000}"/>
    <cellStyle name="Normal 4 2 2 3 2 6" xfId="6900" xr:uid="{00000000-0005-0000-0000-00001D370000}"/>
    <cellStyle name="Normal 4 2 2 3 2 6 2" xfId="37235" xr:uid="{00000000-0005-0000-0000-00001E370000}"/>
    <cellStyle name="Normal 4 2 2 3 2 6 3" xfId="22002" xr:uid="{00000000-0005-0000-0000-00001F370000}"/>
    <cellStyle name="Normal 4 2 2 3 2 7" xfId="32223" xr:uid="{00000000-0005-0000-0000-000020370000}"/>
    <cellStyle name="Normal 4 2 2 3 2 8" xfId="16989" xr:uid="{00000000-0005-0000-0000-000021370000}"/>
    <cellStyle name="Normal 4 2 2 3 3" xfId="2247" xr:uid="{00000000-0005-0000-0000-000022370000}"/>
    <cellStyle name="Normal 4 2 2 3 3 2" xfId="3937" xr:uid="{00000000-0005-0000-0000-000023370000}"/>
    <cellStyle name="Normal 4 2 2 3 3 2 2" xfId="14010" xr:uid="{00000000-0005-0000-0000-000024370000}"/>
    <cellStyle name="Normal 4 2 2 3 3 2 2 2" xfId="44341" xr:uid="{00000000-0005-0000-0000-000025370000}"/>
    <cellStyle name="Normal 4 2 2 3 3 2 2 3" xfId="29108" xr:uid="{00000000-0005-0000-0000-000026370000}"/>
    <cellStyle name="Normal 4 2 2 3 3 2 3" xfId="8990" xr:uid="{00000000-0005-0000-0000-000027370000}"/>
    <cellStyle name="Normal 4 2 2 3 3 2 3 2" xfId="39324" xr:uid="{00000000-0005-0000-0000-000028370000}"/>
    <cellStyle name="Normal 4 2 2 3 3 2 3 3" xfId="24091" xr:uid="{00000000-0005-0000-0000-000029370000}"/>
    <cellStyle name="Normal 4 2 2 3 3 2 4" xfId="34311" xr:uid="{00000000-0005-0000-0000-00002A370000}"/>
    <cellStyle name="Normal 4 2 2 3 3 2 5" xfId="19078" xr:uid="{00000000-0005-0000-0000-00002B370000}"/>
    <cellStyle name="Normal 4 2 2 3 3 3" xfId="5629" xr:uid="{00000000-0005-0000-0000-00002C370000}"/>
    <cellStyle name="Normal 4 2 2 3 3 3 2" xfId="15681" xr:uid="{00000000-0005-0000-0000-00002D370000}"/>
    <cellStyle name="Normal 4 2 2 3 3 3 2 2" xfId="46012" xr:uid="{00000000-0005-0000-0000-00002E370000}"/>
    <cellStyle name="Normal 4 2 2 3 3 3 2 3" xfId="30779" xr:uid="{00000000-0005-0000-0000-00002F370000}"/>
    <cellStyle name="Normal 4 2 2 3 3 3 3" xfId="10661" xr:uid="{00000000-0005-0000-0000-000030370000}"/>
    <cellStyle name="Normal 4 2 2 3 3 3 3 2" xfId="40995" xr:uid="{00000000-0005-0000-0000-000031370000}"/>
    <cellStyle name="Normal 4 2 2 3 3 3 3 3" xfId="25762" xr:uid="{00000000-0005-0000-0000-000032370000}"/>
    <cellStyle name="Normal 4 2 2 3 3 3 4" xfId="35982" xr:uid="{00000000-0005-0000-0000-000033370000}"/>
    <cellStyle name="Normal 4 2 2 3 3 3 5" xfId="20749" xr:uid="{00000000-0005-0000-0000-000034370000}"/>
    <cellStyle name="Normal 4 2 2 3 3 4" xfId="12339" xr:uid="{00000000-0005-0000-0000-000035370000}"/>
    <cellStyle name="Normal 4 2 2 3 3 4 2" xfId="42670" xr:uid="{00000000-0005-0000-0000-000036370000}"/>
    <cellStyle name="Normal 4 2 2 3 3 4 3" xfId="27437" xr:uid="{00000000-0005-0000-0000-000037370000}"/>
    <cellStyle name="Normal 4 2 2 3 3 5" xfId="7318" xr:uid="{00000000-0005-0000-0000-000038370000}"/>
    <cellStyle name="Normal 4 2 2 3 3 5 2" xfId="37653" xr:uid="{00000000-0005-0000-0000-000039370000}"/>
    <cellStyle name="Normal 4 2 2 3 3 5 3" xfId="22420" xr:uid="{00000000-0005-0000-0000-00003A370000}"/>
    <cellStyle name="Normal 4 2 2 3 3 6" xfId="32641" xr:uid="{00000000-0005-0000-0000-00003B370000}"/>
    <cellStyle name="Normal 4 2 2 3 3 7" xfId="17407" xr:uid="{00000000-0005-0000-0000-00003C370000}"/>
    <cellStyle name="Normal 4 2 2 3 4" xfId="3100" xr:uid="{00000000-0005-0000-0000-00003D370000}"/>
    <cellStyle name="Normal 4 2 2 3 4 2" xfId="13174" xr:uid="{00000000-0005-0000-0000-00003E370000}"/>
    <cellStyle name="Normal 4 2 2 3 4 2 2" xfId="43505" xr:uid="{00000000-0005-0000-0000-00003F370000}"/>
    <cellStyle name="Normal 4 2 2 3 4 2 3" xfId="28272" xr:uid="{00000000-0005-0000-0000-000040370000}"/>
    <cellStyle name="Normal 4 2 2 3 4 3" xfId="8154" xr:uid="{00000000-0005-0000-0000-000041370000}"/>
    <cellStyle name="Normal 4 2 2 3 4 3 2" xfId="38488" xr:uid="{00000000-0005-0000-0000-000042370000}"/>
    <cellStyle name="Normal 4 2 2 3 4 3 3" xfId="23255" xr:uid="{00000000-0005-0000-0000-000043370000}"/>
    <cellStyle name="Normal 4 2 2 3 4 4" xfId="33475" xr:uid="{00000000-0005-0000-0000-000044370000}"/>
    <cellStyle name="Normal 4 2 2 3 4 5" xfId="18242" xr:uid="{00000000-0005-0000-0000-000045370000}"/>
    <cellStyle name="Normal 4 2 2 3 5" xfId="4793" xr:uid="{00000000-0005-0000-0000-000046370000}"/>
    <cellStyle name="Normal 4 2 2 3 5 2" xfId="14845" xr:uid="{00000000-0005-0000-0000-000047370000}"/>
    <cellStyle name="Normal 4 2 2 3 5 2 2" xfId="45176" xr:uid="{00000000-0005-0000-0000-000048370000}"/>
    <cellStyle name="Normal 4 2 2 3 5 2 3" xfId="29943" xr:uid="{00000000-0005-0000-0000-000049370000}"/>
    <cellStyle name="Normal 4 2 2 3 5 3" xfId="9825" xr:uid="{00000000-0005-0000-0000-00004A370000}"/>
    <cellStyle name="Normal 4 2 2 3 5 3 2" xfId="40159" xr:uid="{00000000-0005-0000-0000-00004B370000}"/>
    <cellStyle name="Normal 4 2 2 3 5 3 3" xfId="24926" xr:uid="{00000000-0005-0000-0000-00004C370000}"/>
    <cellStyle name="Normal 4 2 2 3 5 4" xfId="35146" xr:uid="{00000000-0005-0000-0000-00004D370000}"/>
    <cellStyle name="Normal 4 2 2 3 5 5" xfId="19913" xr:uid="{00000000-0005-0000-0000-00004E370000}"/>
    <cellStyle name="Normal 4 2 2 3 6" xfId="11503" xr:uid="{00000000-0005-0000-0000-00004F370000}"/>
    <cellStyle name="Normal 4 2 2 3 6 2" xfId="41834" xr:uid="{00000000-0005-0000-0000-000050370000}"/>
    <cellStyle name="Normal 4 2 2 3 6 3" xfId="26601" xr:uid="{00000000-0005-0000-0000-000051370000}"/>
    <cellStyle name="Normal 4 2 2 3 7" xfId="6482" xr:uid="{00000000-0005-0000-0000-000052370000}"/>
    <cellStyle name="Normal 4 2 2 3 7 2" xfId="36817" xr:uid="{00000000-0005-0000-0000-000053370000}"/>
    <cellStyle name="Normal 4 2 2 3 7 3" xfId="21584" xr:uid="{00000000-0005-0000-0000-000054370000}"/>
    <cellStyle name="Normal 4 2 2 3 8" xfId="31805" xr:uid="{00000000-0005-0000-0000-000055370000}"/>
    <cellStyle name="Normal 4 2 2 3 9" xfId="16571" xr:uid="{00000000-0005-0000-0000-000056370000}"/>
    <cellStyle name="Normal 4 2 2 4" xfId="1618" xr:uid="{00000000-0005-0000-0000-000057370000}"/>
    <cellStyle name="Normal 4 2 2 4 2" xfId="2457" xr:uid="{00000000-0005-0000-0000-000058370000}"/>
    <cellStyle name="Normal 4 2 2 4 2 2" xfId="4147" xr:uid="{00000000-0005-0000-0000-000059370000}"/>
    <cellStyle name="Normal 4 2 2 4 2 2 2" xfId="14220" xr:uid="{00000000-0005-0000-0000-00005A370000}"/>
    <cellStyle name="Normal 4 2 2 4 2 2 2 2" xfId="44551" xr:uid="{00000000-0005-0000-0000-00005B370000}"/>
    <cellStyle name="Normal 4 2 2 4 2 2 2 3" xfId="29318" xr:uid="{00000000-0005-0000-0000-00005C370000}"/>
    <cellStyle name="Normal 4 2 2 4 2 2 3" xfId="9200" xr:uid="{00000000-0005-0000-0000-00005D370000}"/>
    <cellStyle name="Normal 4 2 2 4 2 2 3 2" xfId="39534" xr:uid="{00000000-0005-0000-0000-00005E370000}"/>
    <cellStyle name="Normal 4 2 2 4 2 2 3 3" xfId="24301" xr:uid="{00000000-0005-0000-0000-00005F370000}"/>
    <cellStyle name="Normal 4 2 2 4 2 2 4" xfId="34521" xr:uid="{00000000-0005-0000-0000-000060370000}"/>
    <cellStyle name="Normal 4 2 2 4 2 2 5" xfId="19288" xr:uid="{00000000-0005-0000-0000-000061370000}"/>
    <cellStyle name="Normal 4 2 2 4 2 3" xfId="5839" xr:uid="{00000000-0005-0000-0000-000062370000}"/>
    <cellStyle name="Normal 4 2 2 4 2 3 2" xfId="15891" xr:uid="{00000000-0005-0000-0000-000063370000}"/>
    <cellStyle name="Normal 4 2 2 4 2 3 2 2" xfId="46222" xr:uid="{00000000-0005-0000-0000-000064370000}"/>
    <cellStyle name="Normal 4 2 2 4 2 3 2 3" xfId="30989" xr:uid="{00000000-0005-0000-0000-000065370000}"/>
    <cellStyle name="Normal 4 2 2 4 2 3 3" xfId="10871" xr:uid="{00000000-0005-0000-0000-000066370000}"/>
    <cellStyle name="Normal 4 2 2 4 2 3 3 2" xfId="41205" xr:uid="{00000000-0005-0000-0000-000067370000}"/>
    <cellStyle name="Normal 4 2 2 4 2 3 3 3" xfId="25972" xr:uid="{00000000-0005-0000-0000-000068370000}"/>
    <cellStyle name="Normal 4 2 2 4 2 3 4" xfId="36192" xr:uid="{00000000-0005-0000-0000-000069370000}"/>
    <cellStyle name="Normal 4 2 2 4 2 3 5" xfId="20959" xr:uid="{00000000-0005-0000-0000-00006A370000}"/>
    <cellStyle name="Normal 4 2 2 4 2 4" xfId="12549" xr:uid="{00000000-0005-0000-0000-00006B370000}"/>
    <cellStyle name="Normal 4 2 2 4 2 4 2" xfId="42880" xr:uid="{00000000-0005-0000-0000-00006C370000}"/>
    <cellStyle name="Normal 4 2 2 4 2 4 3" xfId="27647" xr:uid="{00000000-0005-0000-0000-00006D370000}"/>
    <cellStyle name="Normal 4 2 2 4 2 5" xfId="7528" xr:uid="{00000000-0005-0000-0000-00006E370000}"/>
    <cellStyle name="Normal 4 2 2 4 2 5 2" xfId="37863" xr:uid="{00000000-0005-0000-0000-00006F370000}"/>
    <cellStyle name="Normal 4 2 2 4 2 5 3" xfId="22630" xr:uid="{00000000-0005-0000-0000-000070370000}"/>
    <cellStyle name="Normal 4 2 2 4 2 6" xfId="32851" xr:uid="{00000000-0005-0000-0000-000071370000}"/>
    <cellStyle name="Normal 4 2 2 4 2 7" xfId="17617" xr:uid="{00000000-0005-0000-0000-000072370000}"/>
    <cellStyle name="Normal 4 2 2 4 3" xfId="3310" xr:uid="{00000000-0005-0000-0000-000073370000}"/>
    <cellStyle name="Normal 4 2 2 4 3 2" xfId="13384" xr:uid="{00000000-0005-0000-0000-000074370000}"/>
    <cellStyle name="Normal 4 2 2 4 3 2 2" xfId="43715" xr:uid="{00000000-0005-0000-0000-000075370000}"/>
    <cellStyle name="Normal 4 2 2 4 3 2 3" xfId="28482" xr:uid="{00000000-0005-0000-0000-000076370000}"/>
    <cellStyle name="Normal 4 2 2 4 3 3" xfId="8364" xr:uid="{00000000-0005-0000-0000-000077370000}"/>
    <cellStyle name="Normal 4 2 2 4 3 3 2" xfId="38698" xr:uid="{00000000-0005-0000-0000-000078370000}"/>
    <cellStyle name="Normal 4 2 2 4 3 3 3" xfId="23465" xr:uid="{00000000-0005-0000-0000-000079370000}"/>
    <cellStyle name="Normal 4 2 2 4 3 4" xfId="33685" xr:uid="{00000000-0005-0000-0000-00007A370000}"/>
    <cellStyle name="Normal 4 2 2 4 3 5" xfId="18452" xr:uid="{00000000-0005-0000-0000-00007B370000}"/>
    <cellStyle name="Normal 4 2 2 4 4" xfId="5003" xr:uid="{00000000-0005-0000-0000-00007C370000}"/>
    <cellStyle name="Normal 4 2 2 4 4 2" xfId="15055" xr:uid="{00000000-0005-0000-0000-00007D370000}"/>
    <cellStyle name="Normal 4 2 2 4 4 2 2" xfId="45386" xr:uid="{00000000-0005-0000-0000-00007E370000}"/>
    <cellStyle name="Normal 4 2 2 4 4 2 3" xfId="30153" xr:uid="{00000000-0005-0000-0000-00007F370000}"/>
    <cellStyle name="Normal 4 2 2 4 4 3" xfId="10035" xr:uid="{00000000-0005-0000-0000-000080370000}"/>
    <cellStyle name="Normal 4 2 2 4 4 3 2" xfId="40369" xr:uid="{00000000-0005-0000-0000-000081370000}"/>
    <cellStyle name="Normal 4 2 2 4 4 3 3" xfId="25136" xr:uid="{00000000-0005-0000-0000-000082370000}"/>
    <cellStyle name="Normal 4 2 2 4 4 4" xfId="35356" xr:uid="{00000000-0005-0000-0000-000083370000}"/>
    <cellStyle name="Normal 4 2 2 4 4 5" xfId="20123" xr:uid="{00000000-0005-0000-0000-000084370000}"/>
    <cellStyle name="Normal 4 2 2 4 5" xfId="11713" xr:uid="{00000000-0005-0000-0000-000085370000}"/>
    <cellStyle name="Normal 4 2 2 4 5 2" xfId="42044" xr:uid="{00000000-0005-0000-0000-000086370000}"/>
    <cellStyle name="Normal 4 2 2 4 5 3" xfId="26811" xr:uid="{00000000-0005-0000-0000-000087370000}"/>
    <cellStyle name="Normal 4 2 2 4 6" xfId="6692" xr:uid="{00000000-0005-0000-0000-000088370000}"/>
    <cellStyle name="Normal 4 2 2 4 6 2" xfId="37027" xr:uid="{00000000-0005-0000-0000-000089370000}"/>
    <cellStyle name="Normal 4 2 2 4 6 3" xfId="21794" xr:uid="{00000000-0005-0000-0000-00008A370000}"/>
    <cellStyle name="Normal 4 2 2 4 7" xfId="32015" xr:uid="{00000000-0005-0000-0000-00008B370000}"/>
    <cellStyle name="Normal 4 2 2 4 8" xfId="16781" xr:uid="{00000000-0005-0000-0000-00008C370000}"/>
    <cellStyle name="Normal 4 2 2 5" xfId="2039" xr:uid="{00000000-0005-0000-0000-00008D370000}"/>
    <cellStyle name="Normal 4 2 2 5 2" xfId="3729" xr:uid="{00000000-0005-0000-0000-00008E370000}"/>
    <cellStyle name="Normal 4 2 2 5 2 2" xfId="13802" xr:uid="{00000000-0005-0000-0000-00008F370000}"/>
    <cellStyle name="Normal 4 2 2 5 2 2 2" xfId="44133" xr:uid="{00000000-0005-0000-0000-000090370000}"/>
    <cellStyle name="Normal 4 2 2 5 2 2 3" xfId="28900" xr:uid="{00000000-0005-0000-0000-000091370000}"/>
    <cellStyle name="Normal 4 2 2 5 2 3" xfId="8782" xr:uid="{00000000-0005-0000-0000-000092370000}"/>
    <cellStyle name="Normal 4 2 2 5 2 3 2" xfId="39116" xr:uid="{00000000-0005-0000-0000-000093370000}"/>
    <cellStyle name="Normal 4 2 2 5 2 3 3" xfId="23883" xr:uid="{00000000-0005-0000-0000-000094370000}"/>
    <cellStyle name="Normal 4 2 2 5 2 4" xfId="34103" xr:uid="{00000000-0005-0000-0000-000095370000}"/>
    <cellStyle name="Normal 4 2 2 5 2 5" xfId="18870" xr:uid="{00000000-0005-0000-0000-000096370000}"/>
    <cellStyle name="Normal 4 2 2 5 3" xfId="5421" xr:uid="{00000000-0005-0000-0000-000097370000}"/>
    <cellStyle name="Normal 4 2 2 5 3 2" xfId="15473" xr:uid="{00000000-0005-0000-0000-000098370000}"/>
    <cellStyle name="Normal 4 2 2 5 3 2 2" xfId="45804" xr:uid="{00000000-0005-0000-0000-000099370000}"/>
    <cellStyle name="Normal 4 2 2 5 3 2 3" xfId="30571" xr:uid="{00000000-0005-0000-0000-00009A370000}"/>
    <cellStyle name="Normal 4 2 2 5 3 3" xfId="10453" xr:uid="{00000000-0005-0000-0000-00009B370000}"/>
    <cellStyle name="Normal 4 2 2 5 3 3 2" xfId="40787" xr:uid="{00000000-0005-0000-0000-00009C370000}"/>
    <cellStyle name="Normal 4 2 2 5 3 3 3" xfId="25554" xr:uid="{00000000-0005-0000-0000-00009D370000}"/>
    <cellStyle name="Normal 4 2 2 5 3 4" xfId="35774" xr:uid="{00000000-0005-0000-0000-00009E370000}"/>
    <cellStyle name="Normal 4 2 2 5 3 5" xfId="20541" xr:uid="{00000000-0005-0000-0000-00009F370000}"/>
    <cellStyle name="Normal 4 2 2 5 4" xfId="12131" xr:uid="{00000000-0005-0000-0000-0000A0370000}"/>
    <cellStyle name="Normal 4 2 2 5 4 2" xfId="42462" xr:uid="{00000000-0005-0000-0000-0000A1370000}"/>
    <cellStyle name="Normal 4 2 2 5 4 3" xfId="27229" xr:uid="{00000000-0005-0000-0000-0000A2370000}"/>
    <cellStyle name="Normal 4 2 2 5 5" xfId="7110" xr:uid="{00000000-0005-0000-0000-0000A3370000}"/>
    <cellStyle name="Normal 4 2 2 5 5 2" xfId="37445" xr:uid="{00000000-0005-0000-0000-0000A4370000}"/>
    <cellStyle name="Normal 4 2 2 5 5 3" xfId="22212" xr:uid="{00000000-0005-0000-0000-0000A5370000}"/>
    <cellStyle name="Normal 4 2 2 5 6" xfId="32433" xr:uid="{00000000-0005-0000-0000-0000A6370000}"/>
    <cellStyle name="Normal 4 2 2 5 7" xfId="17199" xr:uid="{00000000-0005-0000-0000-0000A7370000}"/>
    <cellStyle name="Normal 4 2 2 6" xfId="2892" xr:uid="{00000000-0005-0000-0000-0000A8370000}"/>
    <cellStyle name="Normal 4 2 2 6 2" xfId="12966" xr:uid="{00000000-0005-0000-0000-0000A9370000}"/>
    <cellStyle name="Normal 4 2 2 6 2 2" xfId="43297" xr:uid="{00000000-0005-0000-0000-0000AA370000}"/>
    <cellStyle name="Normal 4 2 2 6 2 3" xfId="28064" xr:uid="{00000000-0005-0000-0000-0000AB370000}"/>
    <cellStyle name="Normal 4 2 2 6 3" xfId="7946" xr:uid="{00000000-0005-0000-0000-0000AC370000}"/>
    <cellStyle name="Normal 4 2 2 6 3 2" xfId="38280" xr:uid="{00000000-0005-0000-0000-0000AD370000}"/>
    <cellStyle name="Normal 4 2 2 6 3 3" xfId="23047" xr:uid="{00000000-0005-0000-0000-0000AE370000}"/>
    <cellStyle name="Normal 4 2 2 6 4" xfId="33267" xr:uid="{00000000-0005-0000-0000-0000AF370000}"/>
    <cellStyle name="Normal 4 2 2 6 5" xfId="18034" xr:uid="{00000000-0005-0000-0000-0000B0370000}"/>
    <cellStyle name="Normal 4 2 2 7" xfId="4585" xr:uid="{00000000-0005-0000-0000-0000B1370000}"/>
    <cellStyle name="Normal 4 2 2 7 2" xfId="14637" xr:uid="{00000000-0005-0000-0000-0000B2370000}"/>
    <cellStyle name="Normal 4 2 2 7 2 2" xfId="44968" xr:uid="{00000000-0005-0000-0000-0000B3370000}"/>
    <cellStyle name="Normal 4 2 2 7 2 3" xfId="29735" xr:uid="{00000000-0005-0000-0000-0000B4370000}"/>
    <cellStyle name="Normal 4 2 2 7 3" xfId="9617" xr:uid="{00000000-0005-0000-0000-0000B5370000}"/>
    <cellStyle name="Normal 4 2 2 7 3 2" xfId="39951" xr:uid="{00000000-0005-0000-0000-0000B6370000}"/>
    <cellStyle name="Normal 4 2 2 7 3 3" xfId="24718" xr:uid="{00000000-0005-0000-0000-0000B7370000}"/>
    <cellStyle name="Normal 4 2 2 7 4" xfId="34938" xr:uid="{00000000-0005-0000-0000-0000B8370000}"/>
    <cellStyle name="Normal 4 2 2 7 5" xfId="19705" xr:uid="{00000000-0005-0000-0000-0000B9370000}"/>
    <cellStyle name="Normal 4 2 2 8" xfId="11295" xr:uid="{00000000-0005-0000-0000-0000BA370000}"/>
    <cellStyle name="Normal 4 2 2 8 2" xfId="41626" xr:uid="{00000000-0005-0000-0000-0000BB370000}"/>
    <cellStyle name="Normal 4 2 2 8 3" xfId="26393" xr:uid="{00000000-0005-0000-0000-0000BC370000}"/>
    <cellStyle name="Normal 4 2 2 9" xfId="6274" xr:uid="{00000000-0005-0000-0000-0000BD370000}"/>
    <cellStyle name="Normal 4 2 2 9 2" xfId="36609" xr:uid="{00000000-0005-0000-0000-0000BE370000}"/>
    <cellStyle name="Normal 4 2 2 9 3" xfId="21376" xr:uid="{00000000-0005-0000-0000-0000BF370000}"/>
    <cellStyle name="Normal 4 2 3" xfId="1238" xr:uid="{00000000-0005-0000-0000-0000C0370000}"/>
    <cellStyle name="Normal 4 2 3 10" xfId="16415" xr:uid="{00000000-0005-0000-0000-0000C1370000}"/>
    <cellStyle name="Normal 4 2 3 2" xfId="1457" xr:uid="{00000000-0005-0000-0000-0000C2370000}"/>
    <cellStyle name="Normal 4 2 3 2 2" xfId="1878" xr:uid="{00000000-0005-0000-0000-0000C3370000}"/>
    <cellStyle name="Normal 4 2 3 2 2 2" xfId="2717" xr:uid="{00000000-0005-0000-0000-0000C4370000}"/>
    <cellStyle name="Normal 4 2 3 2 2 2 2" xfId="4407" xr:uid="{00000000-0005-0000-0000-0000C5370000}"/>
    <cellStyle name="Normal 4 2 3 2 2 2 2 2" xfId="14480" xr:uid="{00000000-0005-0000-0000-0000C6370000}"/>
    <cellStyle name="Normal 4 2 3 2 2 2 2 2 2" xfId="44811" xr:uid="{00000000-0005-0000-0000-0000C7370000}"/>
    <cellStyle name="Normal 4 2 3 2 2 2 2 2 3" xfId="29578" xr:uid="{00000000-0005-0000-0000-0000C8370000}"/>
    <cellStyle name="Normal 4 2 3 2 2 2 2 3" xfId="9460" xr:uid="{00000000-0005-0000-0000-0000C9370000}"/>
    <cellStyle name="Normal 4 2 3 2 2 2 2 3 2" xfId="39794" xr:uid="{00000000-0005-0000-0000-0000CA370000}"/>
    <cellStyle name="Normal 4 2 3 2 2 2 2 3 3" xfId="24561" xr:uid="{00000000-0005-0000-0000-0000CB370000}"/>
    <cellStyle name="Normal 4 2 3 2 2 2 2 4" xfId="34781" xr:uid="{00000000-0005-0000-0000-0000CC370000}"/>
    <cellStyle name="Normal 4 2 3 2 2 2 2 5" xfId="19548" xr:uid="{00000000-0005-0000-0000-0000CD370000}"/>
    <cellStyle name="Normal 4 2 3 2 2 2 3" xfId="6099" xr:uid="{00000000-0005-0000-0000-0000CE370000}"/>
    <cellStyle name="Normal 4 2 3 2 2 2 3 2" xfId="16151" xr:uid="{00000000-0005-0000-0000-0000CF370000}"/>
    <cellStyle name="Normal 4 2 3 2 2 2 3 2 2" xfId="46482" xr:uid="{00000000-0005-0000-0000-0000D0370000}"/>
    <cellStyle name="Normal 4 2 3 2 2 2 3 2 3" xfId="31249" xr:uid="{00000000-0005-0000-0000-0000D1370000}"/>
    <cellStyle name="Normal 4 2 3 2 2 2 3 3" xfId="11131" xr:uid="{00000000-0005-0000-0000-0000D2370000}"/>
    <cellStyle name="Normal 4 2 3 2 2 2 3 3 2" xfId="41465" xr:uid="{00000000-0005-0000-0000-0000D3370000}"/>
    <cellStyle name="Normal 4 2 3 2 2 2 3 3 3" xfId="26232" xr:uid="{00000000-0005-0000-0000-0000D4370000}"/>
    <cellStyle name="Normal 4 2 3 2 2 2 3 4" xfId="36452" xr:uid="{00000000-0005-0000-0000-0000D5370000}"/>
    <cellStyle name="Normal 4 2 3 2 2 2 3 5" xfId="21219" xr:uid="{00000000-0005-0000-0000-0000D6370000}"/>
    <cellStyle name="Normal 4 2 3 2 2 2 4" xfId="12809" xr:uid="{00000000-0005-0000-0000-0000D7370000}"/>
    <cellStyle name="Normal 4 2 3 2 2 2 4 2" xfId="43140" xr:uid="{00000000-0005-0000-0000-0000D8370000}"/>
    <cellStyle name="Normal 4 2 3 2 2 2 4 3" xfId="27907" xr:uid="{00000000-0005-0000-0000-0000D9370000}"/>
    <cellStyle name="Normal 4 2 3 2 2 2 5" xfId="7788" xr:uid="{00000000-0005-0000-0000-0000DA370000}"/>
    <cellStyle name="Normal 4 2 3 2 2 2 5 2" xfId="38123" xr:uid="{00000000-0005-0000-0000-0000DB370000}"/>
    <cellStyle name="Normal 4 2 3 2 2 2 5 3" xfId="22890" xr:uid="{00000000-0005-0000-0000-0000DC370000}"/>
    <cellStyle name="Normal 4 2 3 2 2 2 6" xfId="33111" xr:uid="{00000000-0005-0000-0000-0000DD370000}"/>
    <cellStyle name="Normal 4 2 3 2 2 2 7" xfId="17877" xr:uid="{00000000-0005-0000-0000-0000DE370000}"/>
    <cellStyle name="Normal 4 2 3 2 2 3" xfId="3570" xr:uid="{00000000-0005-0000-0000-0000DF370000}"/>
    <cellStyle name="Normal 4 2 3 2 2 3 2" xfId="13644" xr:uid="{00000000-0005-0000-0000-0000E0370000}"/>
    <cellStyle name="Normal 4 2 3 2 2 3 2 2" xfId="43975" xr:uid="{00000000-0005-0000-0000-0000E1370000}"/>
    <cellStyle name="Normal 4 2 3 2 2 3 2 3" xfId="28742" xr:uid="{00000000-0005-0000-0000-0000E2370000}"/>
    <cellStyle name="Normal 4 2 3 2 2 3 3" xfId="8624" xr:uid="{00000000-0005-0000-0000-0000E3370000}"/>
    <cellStyle name="Normal 4 2 3 2 2 3 3 2" xfId="38958" xr:uid="{00000000-0005-0000-0000-0000E4370000}"/>
    <cellStyle name="Normal 4 2 3 2 2 3 3 3" xfId="23725" xr:uid="{00000000-0005-0000-0000-0000E5370000}"/>
    <cellStyle name="Normal 4 2 3 2 2 3 4" xfId="33945" xr:uid="{00000000-0005-0000-0000-0000E6370000}"/>
    <cellStyle name="Normal 4 2 3 2 2 3 5" xfId="18712" xr:uid="{00000000-0005-0000-0000-0000E7370000}"/>
    <cellStyle name="Normal 4 2 3 2 2 4" xfId="5263" xr:uid="{00000000-0005-0000-0000-0000E8370000}"/>
    <cellStyle name="Normal 4 2 3 2 2 4 2" xfId="15315" xr:uid="{00000000-0005-0000-0000-0000E9370000}"/>
    <cellStyle name="Normal 4 2 3 2 2 4 2 2" xfId="45646" xr:uid="{00000000-0005-0000-0000-0000EA370000}"/>
    <cellStyle name="Normal 4 2 3 2 2 4 2 3" xfId="30413" xr:uid="{00000000-0005-0000-0000-0000EB370000}"/>
    <cellStyle name="Normal 4 2 3 2 2 4 3" xfId="10295" xr:uid="{00000000-0005-0000-0000-0000EC370000}"/>
    <cellStyle name="Normal 4 2 3 2 2 4 3 2" xfId="40629" xr:uid="{00000000-0005-0000-0000-0000ED370000}"/>
    <cellStyle name="Normal 4 2 3 2 2 4 3 3" xfId="25396" xr:uid="{00000000-0005-0000-0000-0000EE370000}"/>
    <cellStyle name="Normal 4 2 3 2 2 4 4" xfId="35616" xr:uid="{00000000-0005-0000-0000-0000EF370000}"/>
    <cellStyle name="Normal 4 2 3 2 2 4 5" xfId="20383" xr:uid="{00000000-0005-0000-0000-0000F0370000}"/>
    <cellStyle name="Normal 4 2 3 2 2 5" xfId="11973" xr:uid="{00000000-0005-0000-0000-0000F1370000}"/>
    <cellStyle name="Normal 4 2 3 2 2 5 2" xfId="42304" xr:uid="{00000000-0005-0000-0000-0000F2370000}"/>
    <cellStyle name="Normal 4 2 3 2 2 5 3" xfId="27071" xr:uid="{00000000-0005-0000-0000-0000F3370000}"/>
    <cellStyle name="Normal 4 2 3 2 2 6" xfId="6952" xr:uid="{00000000-0005-0000-0000-0000F4370000}"/>
    <cellStyle name="Normal 4 2 3 2 2 6 2" xfId="37287" xr:uid="{00000000-0005-0000-0000-0000F5370000}"/>
    <cellStyle name="Normal 4 2 3 2 2 6 3" xfId="22054" xr:uid="{00000000-0005-0000-0000-0000F6370000}"/>
    <cellStyle name="Normal 4 2 3 2 2 7" xfId="32275" xr:uid="{00000000-0005-0000-0000-0000F7370000}"/>
    <cellStyle name="Normal 4 2 3 2 2 8" xfId="17041" xr:uid="{00000000-0005-0000-0000-0000F8370000}"/>
    <cellStyle name="Normal 4 2 3 2 3" xfId="2299" xr:uid="{00000000-0005-0000-0000-0000F9370000}"/>
    <cellStyle name="Normal 4 2 3 2 3 2" xfId="3989" xr:uid="{00000000-0005-0000-0000-0000FA370000}"/>
    <cellStyle name="Normal 4 2 3 2 3 2 2" xfId="14062" xr:uid="{00000000-0005-0000-0000-0000FB370000}"/>
    <cellStyle name="Normal 4 2 3 2 3 2 2 2" xfId="44393" xr:uid="{00000000-0005-0000-0000-0000FC370000}"/>
    <cellStyle name="Normal 4 2 3 2 3 2 2 3" xfId="29160" xr:uid="{00000000-0005-0000-0000-0000FD370000}"/>
    <cellStyle name="Normal 4 2 3 2 3 2 3" xfId="9042" xr:uid="{00000000-0005-0000-0000-0000FE370000}"/>
    <cellStyle name="Normal 4 2 3 2 3 2 3 2" xfId="39376" xr:uid="{00000000-0005-0000-0000-0000FF370000}"/>
    <cellStyle name="Normal 4 2 3 2 3 2 3 3" xfId="24143" xr:uid="{00000000-0005-0000-0000-000000380000}"/>
    <cellStyle name="Normal 4 2 3 2 3 2 4" xfId="34363" xr:uid="{00000000-0005-0000-0000-000001380000}"/>
    <cellStyle name="Normal 4 2 3 2 3 2 5" xfId="19130" xr:uid="{00000000-0005-0000-0000-000002380000}"/>
    <cellStyle name="Normal 4 2 3 2 3 3" xfId="5681" xr:uid="{00000000-0005-0000-0000-000003380000}"/>
    <cellStyle name="Normal 4 2 3 2 3 3 2" xfId="15733" xr:uid="{00000000-0005-0000-0000-000004380000}"/>
    <cellStyle name="Normal 4 2 3 2 3 3 2 2" xfId="46064" xr:uid="{00000000-0005-0000-0000-000005380000}"/>
    <cellStyle name="Normal 4 2 3 2 3 3 2 3" xfId="30831" xr:uid="{00000000-0005-0000-0000-000006380000}"/>
    <cellStyle name="Normal 4 2 3 2 3 3 3" xfId="10713" xr:uid="{00000000-0005-0000-0000-000007380000}"/>
    <cellStyle name="Normal 4 2 3 2 3 3 3 2" xfId="41047" xr:uid="{00000000-0005-0000-0000-000008380000}"/>
    <cellStyle name="Normal 4 2 3 2 3 3 3 3" xfId="25814" xr:uid="{00000000-0005-0000-0000-000009380000}"/>
    <cellStyle name="Normal 4 2 3 2 3 3 4" xfId="36034" xr:uid="{00000000-0005-0000-0000-00000A380000}"/>
    <cellStyle name="Normal 4 2 3 2 3 3 5" xfId="20801" xr:uid="{00000000-0005-0000-0000-00000B380000}"/>
    <cellStyle name="Normal 4 2 3 2 3 4" xfId="12391" xr:uid="{00000000-0005-0000-0000-00000C380000}"/>
    <cellStyle name="Normal 4 2 3 2 3 4 2" xfId="42722" xr:uid="{00000000-0005-0000-0000-00000D380000}"/>
    <cellStyle name="Normal 4 2 3 2 3 4 3" xfId="27489" xr:uid="{00000000-0005-0000-0000-00000E380000}"/>
    <cellStyle name="Normal 4 2 3 2 3 5" xfId="7370" xr:uid="{00000000-0005-0000-0000-00000F380000}"/>
    <cellStyle name="Normal 4 2 3 2 3 5 2" xfId="37705" xr:uid="{00000000-0005-0000-0000-000010380000}"/>
    <cellStyle name="Normal 4 2 3 2 3 5 3" xfId="22472" xr:uid="{00000000-0005-0000-0000-000011380000}"/>
    <cellStyle name="Normal 4 2 3 2 3 6" xfId="32693" xr:uid="{00000000-0005-0000-0000-000012380000}"/>
    <cellStyle name="Normal 4 2 3 2 3 7" xfId="17459" xr:uid="{00000000-0005-0000-0000-000013380000}"/>
    <cellStyle name="Normal 4 2 3 2 4" xfId="3152" xr:uid="{00000000-0005-0000-0000-000014380000}"/>
    <cellStyle name="Normal 4 2 3 2 4 2" xfId="13226" xr:uid="{00000000-0005-0000-0000-000015380000}"/>
    <cellStyle name="Normal 4 2 3 2 4 2 2" xfId="43557" xr:uid="{00000000-0005-0000-0000-000016380000}"/>
    <cellStyle name="Normal 4 2 3 2 4 2 3" xfId="28324" xr:uid="{00000000-0005-0000-0000-000017380000}"/>
    <cellStyle name="Normal 4 2 3 2 4 3" xfId="8206" xr:uid="{00000000-0005-0000-0000-000018380000}"/>
    <cellStyle name="Normal 4 2 3 2 4 3 2" xfId="38540" xr:uid="{00000000-0005-0000-0000-000019380000}"/>
    <cellStyle name="Normal 4 2 3 2 4 3 3" xfId="23307" xr:uid="{00000000-0005-0000-0000-00001A380000}"/>
    <cellStyle name="Normal 4 2 3 2 4 4" xfId="33527" xr:uid="{00000000-0005-0000-0000-00001B380000}"/>
    <cellStyle name="Normal 4 2 3 2 4 5" xfId="18294" xr:uid="{00000000-0005-0000-0000-00001C380000}"/>
    <cellStyle name="Normal 4 2 3 2 5" xfId="4845" xr:uid="{00000000-0005-0000-0000-00001D380000}"/>
    <cellStyle name="Normal 4 2 3 2 5 2" xfId="14897" xr:uid="{00000000-0005-0000-0000-00001E380000}"/>
    <cellStyle name="Normal 4 2 3 2 5 2 2" xfId="45228" xr:uid="{00000000-0005-0000-0000-00001F380000}"/>
    <cellStyle name="Normal 4 2 3 2 5 2 3" xfId="29995" xr:uid="{00000000-0005-0000-0000-000020380000}"/>
    <cellStyle name="Normal 4 2 3 2 5 3" xfId="9877" xr:uid="{00000000-0005-0000-0000-000021380000}"/>
    <cellStyle name="Normal 4 2 3 2 5 3 2" xfId="40211" xr:uid="{00000000-0005-0000-0000-000022380000}"/>
    <cellStyle name="Normal 4 2 3 2 5 3 3" xfId="24978" xr:uid="{00000000-0005-0000-0000-000023380000}"/>
    <cellStyle name="Normal 4 2 3 2 5 4" xfId="35198" xr:uid="{00000000-0005-0000-0000-000024380000}"/>
    <cellStyle name="Normal 4 2 3 2 5 5" xfId="19965" xr:uid="{00000000-0005-0000-0000-000025380000}"/>
    <cellStyle name="Normal 4 2 3 2 6" xfId="11555" xr:uid="{00000000-0005-0000-0000-000026380000}"/>
    <cellStyle name="Normal 4 2 3 2 6 2" xfId="41886" xr:uid="{00000000-0005-0000-0000-000027380000}"/>
    <cellStyle name="Normal 4 2 3 2 6 3" xfId="26653" xr:uid="{00000000-0005-0000-0000-000028380000}"/>
    <cellStyle name="Normal 4 2 3 2 7" xfId="6534" xr:uid="{00000000-0005-0000-0000-000029380000}"/>
    <cellStyle name="Normal 4 2 3 2 7 2" xfId="36869" xr:uid="{00000000-0005-0000-0000-00002A380000}"/>
    <cellStyle name="Normal 4 2 3 2 7 3" xfId="21636" xr:uid="{00000000-0005-0000-0000-00002B380000}"/>
    <cellStyle name="Normal 4 2 3 2 8" xfId="31857" xr:uid="{00000000-0005-0000-0000-00002C380000}"/>
    <cellStyle name="Normal 4 2 3 2 9" xfId="16623" xr:uid="{00000000-0005-0000-0000-00002D380000}"/>
    <cellStyle name="Normal 4 2 3 3" xfId="1670" xr:uid="{00000000-0005-0000-0000-00002E380000}"/>
    <cellStyle name="Normal 4 2 3 3 2" xfId="2509" xr:uid="{00000000-0005-0000-0000-00002F380000}"/>
    <cellStyle name="Normal 4 2 3 3 2 2" xfId="4199" xr:uid="{00000000-0005-0000-0000-000030380000}"/>
    <cellStyle name="Normal 4 2 3 3 2 2 2" xfId="14272" xr:uid="{00000000-0005-0000-0000-000031380000}"/>
    <cellStyle name="Normal 4 2 3 3 2 2 2 2" xfId="44603" xr:uid="{00000000-0005-0000-0000-000032380000}"/>
    <cellStyle name="Normal 4 2 3 3 2 2 2 3" xfId="29370" xr:uid="{00000000-0005-0000-0000-000033380000}"/>
    <cellStyle name="Normal 4 2 3 3 2 2 3" xfId="9252" xr:uid="{00000000-0005-0000-0000-000034380000}"/>
    <cellStyle name="Normal 4 2 3 3 2 2 3 2" xfId="39586" xr:uid="{00000000-0005-0000-0000-000035380000}"/>
    <cellStyle name="Normal 4 2 3 3 2 2 3 3" xfId="24353" xr:uid="{00000000-0005-0000-0000-000036380000}"/>
    <cellStyle name="Normal 4 2 3 3 2 2 4" xfId="34573" xr:uid="{00000000-0005-0000-0000-000037380000}"/>
    <cellStyle name="Normal 4 2 3 3 2 2 5" xfId="19340" xr:uid="{00000000-0005-0000-0000-000038380000}"/>
    <cellStyle name="Normal 4 2 3 3 2 3" xfId="5891" xr:uid="{00000000-0005-0000-0000-000039380000}"/>
    <cellStyle name="Normal 4 2 3 3 2 3 2" xfId="15943" xr:uid="{00000000-0005-0000-0000-00003A380000}"/>
    <cellStyle name="Normal 4 2 3 3 2 3 2 2" xfId="46274" xr:uid="{00000000-0005-0000-0000-00003B380000}"/>
    <cellStyle name="Normal 4 2 3 3 2 3 2 3" xfId="31041" xr:uid="{00000000-0005-0000-0000-00003C380000}"/>
    <cellStyle name="Normal 4 2 3 3 2 3 3" xfId="10923" xr:uid="{00000000-0005-0000-0000-00003D380000}"/>
    <cellStyle name="Normal 4 2 3 3 2 3 3 2" xfId="41257" xr:uid="{00000000-0005-0000-0000-00003E380000}"/>
    <cellStyle name="Normal 4 2 3 3 2 3 3 3" xfId="26024" xr:uid="{00000000-0005-0000-0000-00003F380000}"/>
    <cellStyle name="Normal 4 2 3 3 2 3 4" xfId="36244" xr:uid="{00000000-0005-0000-0000-000040380000}"/>
    <cellStyle name="Normal 4 2 3 3 2 3 5" xfId="21011" xr:uid="{00000000-0005-0000-0000-000041380000}"/>
    <cellStyle name="Normal 4 2 3 3 2 4" xfId="12601" xr:uid="{00000000-0005-0000-0000-000042380000}"/>
    <cellStyle name="Normal 4 2 3 3 2 4 2" xfId="42932" xr:uid="{00000000-0005-0000-0000-000043380000}"/>
    <cellStyle name="Normal 4 2 3 3 2 4 3" xfId="27699" xr:uid="{00000000-0005-0000-0000-000044380000}"/>
    <cellStyle name="Normal 4 2 3 3 2 5" xfId="7580" xr:uid="{00000000-0005-0000-0000-000045380000}"/>
    <cellStyle name="Normal 4 2 3 3 2 5 2" xfId="37915" xr:uid="{00000000-0005-0000-0000-000046380000}"/>
    <cellStyle name="Normal 4 2 3 3 2 5 3" xfId="22682" xr:uid="{00000000-0005-0000-0000-000047380000}"/>
    <cellStyle name="Normal 4 2 3 3 2 6" xfId="32903" xr:uid="{00000000-0005-0000-0000-000048380000}"/>
    <cellStyle name="Normal 4 2 3 3 2 7" xfId="17669" xr:uid="{00000000-0005-0000-0000-000049380000}"/>
    <cellStyle name="Normal 4 2 3 3 3" xfId="3362" xr:uid="{00000000-0005-0000-0000-00004A380000}"/>
    <cellStyle name="Normal 4 2 3 3 3 2" xfId="13436" xr:uid="{00000000-0005-0000-0000-00004B380000}"/>
    <cellStyle name="Normal 4 2 3 3 3 2 2" xfId="43767" xr:uid="{00000000-0005-0000-0000-00004C380000}"/>
    <cellStyle name="Normal 4 2 3 3 3 2 3" xfId="28534" xr:uid="{00000000-0005-0000-0000-00004D380000}"/>
    <cellStyle name="Normal 4 2 3 3 3 3" xfId="8416" xr:uid="{00000000-0005-0000-0000-00004E380000}"/>
    <cellStyle name="Normal 4 2 3 3 3 3 2" xfId="38750" xr:uid="{00000000-0005-0000-0000-00004F380000}"/>
    <cellStyle name="Normal 4 2 3 3 3 3 3" xfId="23517" xr:uid="{00000000-0005-0000-0000-000050380000}"/>
    <cellStyle name="Normal 4 2 3 3 3 4" xfId="33737" xr:uid="{00000000-0005-0000-0000-000051380000}"/>
    <cellStyle name="Normal 4 2 3 3 3 5" xfId="18504" xr:uid="{00000000-0005-0000-0000-000052380000}"/>
    <cellStyle name="Normal 4 2 3 3 4" xfId="5055" xr:uid="{00000000-0005-0000-0000-000053380000}"/>
    <cellStyle name="Normal 4 2 3 3 4 2" xfId="15107" xr:uid="{00000000-0005-0000-0000-000054380000}"/>
    <cellStyle name="Normal 4 2 3 3 4 2 2" xfId="45438" xr:uid="{00000000-0005-0000-0000-000055380000}"/>
    <cellStyle name="Normal 4 2 3 3 4 2 3" xfId="30205" xr:uid="{00000000-0005-0000-0000-000056380000}"/>
    <cellStyle name="Normal 4 2 3 3 4 3" xfId="10087" xr:uid="{00000000-0005-0000-0000-000057380000}"/>
    <cellStyle name="Normal 4 2 3 3 4 3 2" xfId="40421" xr:uid="{00000000-0005-0000-0000-000058380000}"/>
    <cellStyle name="Normal 4 2 3 3 4 3 3" xfId="25188" xr:uid="{00000000-0005-0000-0000-000059380000}"/>
    <cellStyle name="Normal 4 2 3 3 4 4" xfId="35408" xr:uid="{00000000-0005-0000-0000-00005A380000}"/>
    <cellStyle name="Normal 4 2 3 3 4 5" xfId="20175" xr:uid="{00000000-0005-0000-0000-00005B380000}"/>
    <cellStyle name="Normal 4 2 3 3 5" xfId="11765" xr:uid="{00000000-0005-0000-0000-00005C380000}"/>
    <cellStyle name="Normal 4 2 3 3 5 2" xfId="42096" xr:uid="{00000000-0005-0000-0000-00005D380000}"/>
    <cellStyle name="Normal 4 2 3 3 5 3" xfId="26863" xr:uid="{00000000-0005-0000-0000-00005E380000}"/>
    <cellStyle name="Normal 4 2 3 3 6" xfId="6744" xr:uid="{00000000-0005-0000-0000-00005F380000}"/>
    <cellStyle name="Normal 4 2 3 3 6 2" xfId="37079" xr:uid="{00000000-0005-0000-0000-000060380000}"/>
    <cellStyle name="Normal 4 2 3 3 6 3" xfId="21846" xr:uid="{00000000-0005-0000-0000-000061380000}"/>
    <cellStyle name="Normal 4 2 3 3 7" xfId="32067" xr:uid="{00000000-0005-0000-0000-000062380000}"/>
    <cellStyle name="Normal 4 2 3 3 8" xfId="16833" xr:uid="{00000000-0005-0000-0000-000063380000}"/>
    <cellStyle name="Normal 4 2 3 4" xfId="2091" xr:uid="{00000000-0005-0000-0000-000064380000}"/>
    <cellStyle name="Normal 4 2 3 4 2" xfId="3781" xr:uid="{00000000-0005-0000-0000-000065380000}"/>
    <cellStyle name="Normal 4 2 3 4 2 2" xfId="13854" xr:uid="{00000000-0005-0000-0000-000066380000}"/>
    <cellStyle name="Normal 4 2 3 4 2 2 2" xfId="44185" xr:uid="{00000000-0005-0000-0000-000067380000}"/>
    <cellStyle name="Normal 4 2 3 4 2 2 3" xfId="28952" xr:uid="{00000000-0005-0000-0000-000068380000}"/>
    <cellStyle name="Normal 4 2 3 4 2 3" xfId="8834" xr:uid="{00000000-0005-0000-0000-000069380000}"/>
    <cellStyle name="Normal 4 2 3 4 2 3 2" xfId="39168" xr:uid="{00000000-0005-0000-0000-00006A380000}"/>
    <cellStyle name="Normal 4 2 3 4 2 3 3" xfId="23935" xr:uid="{00000000-0005-0000-0000-00006B380000}"/>
    <cellStyle name="Normal 4 2 3 4 2 4" xfId="34155" xr:uid="{00000000-0005-0000-0000-00006C380000}"/>
    <cellStyle name="Normal 4 2 3 4 2 5" xfId="18922" xr:uid="{00000000-0005-0000-0000-00006D380000}"/>
    <cellStyle name="Normal 4 2 3 4 3" xfId="5473" xr:uid="{00000000-0005-0000-0000-00006E380000}"/>
    <cellStyle name="Normal 4 2 3 4 3 2" xfId="15525" xr:uid="{00000000-0005-0000-0000-00006F380000}"/>
    <cellStyle name="Normal 4 2 3 4 3 2 2" xfId="45856" xr:uid="{00000000-0005-0000-0000-000070380000}"/>
    <cellStyle name="Normal 4 2 3 4 3 2 3" xfId="30623" xr:uid="{00000000-0005-0000-0000-000071380000}"/>
    <cellStyle name="Normal 4 2 3 4 3 3" xfId="10505" xr:uid="{00000000-0005-0000-0000-000072380000}"/>
    <cellStyle name="Normal 4 2 3 4 3 3 2" xfId="40839" xr:uid="{00000000-0005-0000-0000-000073380000}"/>
    <cellStyle name="Normal 4 2 3 4 3 3 3" xfId="25606" xr:uid="{00000000-0005-0000-0000-000074380000}"/>
    <cellStyle name="Normal 4 2 3 4 3 4" xfId="35826" xr:uid="{00000000-0005-0000-0000-000075380000}"/>
    <cellStyle name="Normal 4 2 3 4 3 5" xfId="20593" xr:uid="{00000000-0005-0000-0000-000076380000}"/>
    <cellStyle name="Normal 4 2 3 4 4" xfId="12183" xr:uid="{00000000-0005-0000-0000-000077380000}"/>
    <cellStyle name="Normal 4 2 3 4 4 2" xfId="42514" xr:uid="{00000000-0005-0000-0000-000078380000}"/>
    <cellStyle name="Normal 4 2 3 4 4 3" xfId="27281" xr:uid="{00000000-0005-0000-0000-000079380000}"/>
    <cellStyle name="Normal 4 2 3 4 5" xfId="7162" xr:uid="{00000000-0005-0000-0000-00007A380000}"/>
    <cellStyle name="Normal 4 2 3 4 5 2" xfId="37497" xr:uid="{00000000-0005-0000-0000-00007B380000}"/>
    <cellStyle name="Normal 4 2 3 4 5 3" xfId="22264" xr:uid="{00000000-0005-0000-0000-00007C380000}"/>
    <cellStyle name="Normal 4 2 3 4 6" xfId="32485" xr:uid="{00000000-0005-0000-0000-00007D380000}"/>
    <cellStyle name="Normal 4 2 3 4 7" xfId="17251" xr:uid="{00000000-0005-0000-0000-00007E380000}"/>
    <cellStyle name="Normal 4 2 3 5" xfId="2944" xr:uid="{00000000-0005-0000-0000-00007F380000}"/>
    <cellStyle name="Normal 4 2 3 5 2" xfId="13018" xr:uid="{00000000-0005-0000-0000-000080380000}"/>
    <cellStyle name="Normal 4 2 3 5 2 2" xfId="43349" xr:uid="{00000000-0005-0000-0000-000081380000}"/>
    <cellStyle name="Normal 4 2 3 5 2 3" xfId="28116" xr:uid="{00000000-0005-0000-0000-000082380000}"/>
    <cellStyle name="Normal 4 2 3 5 3" xfId="7998" xr:uid="{00000000-0005-0000-0000-000083380000}"/>
    <cellStyle name="Normal 4 2 3 5 3 2" xfId="38332" xr:uid="{00000000-0005-0000-0000-000084380000}"/>
    <cellStyle name="Normal 4 2 3 5 3 3" xfId="23099" xr:uid="{00000000-0005-0000-0000-000085380000}"/>
    <cellStyle name="Normal 4 2 3 5 4" xfId="33319" xr:uid="{00000000-0005-0000-0000-000086380000}"/>
    <cellStyle name="Normal 4 2 3 5 5" xfId="18086" xr:uid="{00000000-0005-0000-0000-000087380000}"/>
    <cellStyle name="Normal 4 2 3 6" xfId="4637" xr:uid="{00000000-0005-0000-0000-000088380000}"/>
    <cellStyle name="Normal 4 2 3 6 2" xfId="14689" xr:uid="{00000000-0005-0000-0000-000089380000}"/>
    <cellStyle name="Normal 4 2 3 6 2 2" xfId="45020" xr:uid="{00000000-0005-0000-0000-00008A380000}"/>
    <cellStyle name="Normal 4 2 3 6 2 3" xfId="29787" xr:uid="{00000000-0005-0000-0000-00008B380000}"/>
    <cellStyle name="Normal 4 2 3 6 3" xfId="9669" xr:uid="{00000000-0005-0000-0000-00008C380000}"/>
    <cellStyle name="Normal 4 2 3 6 3 2" xfId="40003" xr:uid="{00000000-0005-0000-0000-00008D380000}"/>
    <cellStyle name="Normal 4 2 3 6 3 3" xfId="24770" xr:uid="{00000000-0005-0000-0000-00008E380000}"/>
    <cellStyle name="Normal 4 2 3 6 4" xfId="34990" xr:uid="{00000000-0005-0000-0000-00008F380000}"/>
    <cellStyle name="Normal 4 2 3 6 5" xfId="19757" xr:uid="{00000000-0005-0000-0000-000090380000}"/>
    <cellStyle name="Normal 4 2 3 7" xfId="11347" xr:uid="{00000000-0005-0000-0000-000091380000}"/>
    <cellStyle name="Normal 4 2 3 7 2" xfId="41678" xr:uid="{00000000-0005-0000-0000-000092380000}"/>
    <cellStyle name="Normal 4 2 3 7 3" xfId="26445" xr:uid="{00000000-0005-0000-0000-000093380000}"/>
    <cellStyle name="Normal 4 2 3 8" xfId="6326" xr:uid="{00000000-0005-0000-0000-000094380000}"/>
    <cellStyle name="Normal 4 2 3 8 2" xfId="36661" xr:uid="{00000000-0005-0000-0000-000095380000}"/>
    <cellStyle name="Normal 4 2 3 8 3" xfId="21428" xr:uid="{00000000-0005-0000-0000-000096380000}"/>
    <cellStyle name="Normal 4 2 3 9" xfId="31650" xr:uid="{00000000-0005-0000-0000-000097380000}"/>
    <cellStyle name="Normal 4 2 4" xfId="1351" xr:uid="{00000000-0005-0000-0000-000098380000}"/>
    <cellStyle name="Normal 4 2 4 2" xfId="1774" xr:uid="{00000000-0005-0000-0000-000099380000}"/>
    <cellStyle name="Normal 4 2 4 2 2" xfId="2613" xr:uid="{00000000-0005-0000-0000-00009A380000}"/>
    <cellStyle name="Normal 4 2 4 2 2 2" xfId="4303" xr:uid="{00000000-0005-0000-0000-00009B380000}"/>
    <cellStyle name="Normal 4 2 4 2 2 2 2" xfId="14376" xr:uid="{00000000-0005-0000-0000-00009C380000}"/>
    <cellStyle name="Normal 4 2 4 2 2 2 2 2" xfId="44707" xr:uid="{00000000-0005-0000-0000-00009D380000}"/>
    <cellStyle name="Normal 4 2 4 2 2 2 2 3" xfId="29474" xr:uid="{00000000-0005-0000-0000-00009E380000}"/>
    <cellStyle name="Normal 4 2 4 2 2 2 3" xfId="9356" xr:uid="{00000000-0005-0000-0000-00009F380000}"/>
    <cellStyle name="Normal 4 2 4 2 2 2 3 2" xfId="39690" xr:uid="{00000000-0005-0000-0000-0000A0380000}"/>
    <cellStyle name="Normal 4 2 4 2 2 2 3 3" xfId="24457" xr:uid="{00000000-0005-0000-0000-0000A1380000}"/>
    <cellStyle name="Normal 4 2 4 2 2 2 4" xfId="34677" xr:uid="{00000000-0005-0000-0000-0000A2380000}"/>
    <cellStyle name="Normal 4 2 4 2 2 2 5" xfId="19444" xr:uid="{00000000-0005-0000-0000-0000A3380000}"/>
    <cellStyle name="Normal 4 2 4 2 2 3" xfId="5995" xr:uid="{00000000-0005-0000-0000-0000A4380000}"/>
    <cellStyle name="Normal 4 2 4 2 2 3 2" xfId="16047" xr:uid="{00000000-0005-0000-0000-0000A5380000}"/>
    <cellStyle name="Normal 4 2 4 2 2 3 2 2" xfId="46378" xr:uid="{00000000-0005-0000-0000-0000A6380000}"/>
    <cellStyle name="Normal 4 2 4 2 2 3 2 3" xfId="31145" xr:uid="{00000000-0005-0000-0000-0000A7380000}"/>
    <cellStyle name="Normal 4 2 4 2 2 3 3" xfId="11027" xr:uid="{00000000-0005-0000-0000-0000A8380000}"/>
    <cellStyle name="Normal 4 2 4 2 2 3 3 2" xfId="41361" xr:uid="{00000000-0005-0000-0000-0000A9380000}"/>
    <cellStyle name="Normal 4 2 4 2 2 3 3 3" xfId="26128" xr:uid="{00000000-0005-0000-0000-0000AA380000}"/>
    <cellStyle name="Normal 4 2 4 2 2 3 4" xfId="36348" xr:uid="{00000000-0005-0000-0000-0000AB380000}"/>
    <cellStyle name="Normal 4 2 4 2 2 3 5" xfId="21115" xr:uid="{00000000-0005-0000-0000-0000AC380000}"/>
    <cellStyle name="Normal 4 2 4 2 2 4" xfId="12705" xr:uid="{00000000-0005-0000-0000-0000AD380000}"/>
    <cellStyle name="Normal 4 2 4 2 2 4 2" xfId="43036" xr:uid="{00000000-0005-0000-0000-0000AE380000}"/>
    <cellStyle name="Normal 4 2 4 2 2 4 3" xfId="27803" xr:uid="{00000000-0005-0000-0000-0000AF380000}"/>
    <cellStyle name="Normal 4 2 4 2 2 5" xfId="7684" xr:uid="{00000000-0005-0000-0000-0000B0380000}"/>
    <cellStyle name="Normal 4 2 4 2 2 5 2" xfId="38019" xr:uid="{00000000-0005-0000-0000-0000B1380000}"/>
    <cellStyle name="Normal 4 2 4 2 2 5 3" xfId="22786" xr:uid="{00000000-0005-0000-0000-0000B2380000}"/>
    <cellStyle name="Normal 4 2 4 2 2 6" xfId="33007" xr:uid="{00000000-0005-0000-0000-0000B3380000}"/>
    <cellStyle name="Normal 4 2 4 2 2 7" xfId="17773" xr:uid="{00000000-0005-0000-0000-0000B4380000}"/>
    <cellStyle name="Normal 4 2 4 2 3" xfId="3466" xr:uid="{00000000-0005-0000-0000-0000B5380000}"/>
    <cellStyle name="Normal 4 2 4 2 3 2" xfId="13540" xr:uid="{00000000-0005-0000-0000-0000B6380000}"/>
    <cellStyle name="Normal 4 2 4 2 3 2 2" xfId="43871" xr:uid="{00000000-0005-0000-0000-0000B7380000}"/>
    <cellStyle name="Normal 4 2 4 2 3 2 3" xfId="28638" xr:uid="{00000000-0005-0000-0000-0000B8380000}"/>
    <cellStyle name="Normal 4 2 4 2 3 3" xfId="8520" xr:uid="{00000000-0005-0000-0000-0000B9380000}"/>
    <cellStyle name="Normal 4 2 4 2 3 3 2" xfId="38854" xr:uid="{00000000-0005-0000-0000-0000BA380000}"/>
    <cellStyle name="Normal 4 2 4 2 3 3 3" xfId="23621" xr:uid="{00000000-0005-0000-0000-0000BB380000}"/>
    <cellStyle name="Normal 4 2 4 2 3 4" xfId="33841" xr:uid="{00000000-0005-0000-0000-0000BC380000}"/>
    <cellStyle name="Normal 4 2 4 2 3 5" xfId="18608" xr:uid="{00000000-0005-0000-0000-0000BD380000}"/>
    <cellStyle name="Normal 4 2 4 2 4" xfId="5159" xr:uid="{00000000-0005-0000-0000-0000BE380000}"/>
    <cellStyle name="Normal 4 2 4 2 4 2" xfId="15211" xr:uid="{00000000-0005-0000-0000-0000BF380000}"/>
    <cellStyle name="Normal 4 2 4 2 4 2 2" xfId="45542" xr:uid="{00000000-0005-0000-0000-0000C0380000}"/>
    <cellStyle name="Normal 4 2 4 2 4 2 3" xfId="30309" xr:uid="{00000000-0005-0000-0000-0000C1380000}"/>
    <cellStyle name="Normal 4 2 4 2 4 3" xfId="10191" xr:uid="{00000000-0005-0000-0000-0000C2380000}"/>
    <cellStyle name="Normal 4 2 4 2 4 3 2" xfId="40525" xr:uid="{00000000-0005-0000-0000-0000C3380000}"/>
    <cellStyle name="Normal 4 2 4 2 4 3 3" xfId="25292" xr:uid="{00000000-0005-0000-0000-0000C4380000}"/>
    <cellStyle name="Normal 4 2 4 2 4 4" xfId="35512" xr:uid="{00000000-0005-0000-0000-0000C5380000}"/>
    <cellStyle name="Normal 4 2 4 2 4 5" xfId="20279" xr:uid="{00000000-0005-0000-0000-0000C6380000}"/>
    <cellStyle name="Normal 4 2 4 2 5" xfId="11869" xr:uid="{00000000-0005-0000-0000-0000C7380000}"/>
    <cellStyle name="Normal 4 2 4 2 5 2" xfId="42200" xr:uid="{00000000-0005-0000-0000-0000C8380000}"/>
    <cellStyle name="Normal 4 2 4 2 5 3" xfId="26967" xr:uid="{00000000-0005-0000-0000-0000C9380000}"/>
    <cellStyle name="Normal 4 2 4 2 6" xfId="6848" xr:uid="{00000000-0005-0000-0000-0000CA380000}"/>
    <cellStyle name="Normal 4 2 4 2 6 2" xfId="37183" xr:uid="{00000000-0005-0000-0000-0000CB380000}"/>
    <cellStyle name="Normal 4 2 4 2 6 3" xfId="21950" xr:uid="{00000000-0005-0000-0000-0000CC380000}"/>
    <cellStyle name="Normal 4 2 4 2 7" xfId="32171" xr:uid="{00000000-0005-0000-0000-0000CD380000}"/>
    <cellStyle name="Normal 4 2 4 2 8" xfId="16937" xr:uid="{00000000-0005-0000-0000-0000CE380000}"/>
    <cellStyle name="Normal 4 2 4 3" xfId="2195" xr:uid="{00000000-0005-0000-0000-0000CF380000}"/>
    <cellStyle name="Normal 4 2 4 3 2" xfId="3885" xr:uid="{00000000-0005-0000-0000-0000D0380000}"/>
    <cellStyle name="Normal 4 2 4 3 2 2" xfId="13958" xr:uid="{00000000-0005-0000-0000-0000D1380000}"/>
    <cellStyle name="Normal 4 2 4 3 2 2 2" xfId="44289" xr:uid="{00000000-0005-0000-0000-0000D2380000}"/>
    <cellStyle name="Normal 4 2 4 3 2 2 3" xfId="29056" xr:uid="{00000000-0005-0000-0000-0000D3380000}"/>
    <cellStyle name="Normal 4 2 4 3 2 3" xfId="8938" xr:uid="{00000000-0005-0000-0000-0000D4380000}"/>
    <cellStyle name="Normal 4 2 4 3 2 3 2" xfId="39272" xr:uid="{00000000-0005-0000-0000-0000D5380000}"/>
    <cellStyle name="Normal 4 2 4 3 2 3 3" xfId="24039" xr:uid="{00000000-0005-0000-0000-0000D6380000}"/>
    <cellStyle name="Normal 4 2 4 3 2 4" xfId="34259" xr:uid="{00000000-0005-0000-0000-0000D7380000}"/>
    <cellStyle name="Normal 4 2 4 3 2 5" xfId="19026" xr:uid="{00000000-0005-0000-0000-0000D8380000}"/>
    <cellStyle name="Normal 4 2 4 3 3" xfId="5577" xr:uid="{00000000-0005-0000-0000-0000D9380000}"/>
    <cellStyle name="Normal 4 2 4 3 3 2" xfId="15629" xr:uid="{00000000-0005-0000-0000-0000DA380000}"/>
    <cellStyle name="Normal 4 2 4 3 3 2 2" xfId="45960" xr:uid="{00000000-0005-0000-0000-0000DB380000}"/>
    <cellStyle name="Normal 4 2 4 3 3 2 3" xfId="30727" xr:uid="{00000000-0005-0000-0000-0000DC380000}"/>
    <cellStyle name="Normal 4 2 4 3 3 3" xfId="10609" xr:uid="{00000000-0005-0000-0000-0000DD380000}"/>
    <cellStyle name="Normal 4 2 4 3 3 3 2" xfId="40943" xr:uid="{00000000-0005-0000-0000-0000DE380000}"/>
    <cellStyle name="Normal 4 2 4 3 3 3 3" xfId="25710" xr:uid="{00000000-0005-0000-0000-0000DF380000}"/>
    <cellStyle name="Normal 4 2 4 3 3 4" xfId="35930" xr:uid="{00000000-0005-0000-0000-0000E0380000}"/>
    <cellStyle name="Normal 4 2 4 3 3 5" xfId="20697" xr:uid="{00000000-0005-0000-0000-0000E1380000}"/>
    <cellStyle name="Normal 4 2 4 3 4" xfId="12287" xr:uid="{00000000-0005-0000-0000-0000E2380000}"/>
    <cellStyle name="Normal 4 2 4 3 4 2" xfId="42618" xr:uid="{00000000-0005-0000-0000-0000E3380000}"/>
    <cellStyle name="Normal 4 2 4 3 4 3" xfId="27385" xr:uid="{00000000-0005-0000-0000-0000E4380000}"/>
    <cellStyle name="Normal 4 2 4 3 5" xfId="7266" xr:uid="{00000000-0005-0000-0000-0000E5380000}"/>
    <cellStyle name="Normal 4 2 4 3 5 2" xfId="37601" xr:uid="{00000000-0005-0000-0000-0000E6380000}"/>
    <cellStyle name="Normal 4 2 4 3 5 3" xfId="22368" xr:uid="{00000000-0005-0000-0000-0000E7380000}"/>
    <cellStyle name="Normal 4 2 4 3 6" xfId="32589" xr:uid="{00000000-0005-0000-0000-0000E8380000}"/>
    <cellStyle name="Normal 4 2 4 3 7" xfId="17355" xr:uid="{00000000-0005-0000-0000-0000E9380000}"/>
    <cellStyle name="Normal 4 2 4 4" xfId="3048" xr:uid="{00000000-0005-0000-0000-0000EA380000}"/>
    <cellStyle name="Normal 4 2 4 4 2" xfId="13122" xr:uid="{00000000-0005-0000-0000-0000EB380000}"/>
    <cellStyle name="Normal 4 2 4 4 2 2" xfId="43453" xr:uid="{00000000-0005-0000-0000-0000EC380000}"/>
    <cellStyle name="Normal 4 2 4 4 2 3" xfId="28220" xr:uid="{00000000-0005-0000-0000-0000ED380000}"/>
    <cellStyle name="Normal 4 2 4 4 3" xfId="8102" xr:uid="{00000000-0005-0000-0000-0000EE380000}"/>
    <cellStyle name="Normal 4 2 4 4 3 2" xfId="38436" xr:uid="{00000000-0005-0000-0000-0000EF380000}"/>
    <cellStyle name="Normal 4 2 4 4 3 3" xfId="23203" xr:uid="{00000000-0005-0000-0000-0000F0380000}"/>
    <cellStyle name="Normal 4 2 4 4 4" xfId="33423" xr:uid="{00000000-0005-0000-0000-0000F1380000}"/>
    <cellStyle name="Normal 4 2 4 4 5" xfId="18190" xr:uid="{00000000-0005-0000-0000-0000F2380000}"/>
    <cellStyle name="Normal 4 2 4 5" xfId="4741" xr:uid="{00000000-0005-0000-0000-0000F3380000}"/>
    <cellStyle name="Normal 4 2 4 5 2" xfId="14793" xr:uid="{00000000-0005-0000-0000-0000F4380000}"/>
    <cellStyle name="Normal 4 2 4 5 2 2" xfId="45124" xr:uid="{00000000-0005-0000-0000-0000F5380000}"/>
    <cellStyle name="Normal 4 2 4 5 2 3" xfId="29891" xr:uid="{00000000-0005-0000-0000-0000F6380000}"/>
    <cellStyle name="Normal 4 2 4 5 3" xfId="9773" xr:uid="{00000000-0005-0000-0000-0000F7380000}"/>
    <cellStyle name="Normal 4 2 4 5 3 2" xfId="40107" xr:uid="{00000000-0005-0000-0000-0000F8380000}"/>
    <cellStyle name="Normal 4 2 4 5 3 3" xfId="24874" xr:uid="{00000000-0005-0000-0000-0000F9380000}"/>
    <cellStyle name="Normal 4 2 4 5 4" xfId="35094" xr:uid="{00000000-0005-0000-0000-0000FA380000}"/>
    <cellStyle name="Normal 4 2 4 5 5" xfId="19861" xr:uid="{00000000-0005-0000-0000-0000FB380000}"/>
    <cellStyle name="Normal 4 2 4 6" xfId="11451" xr:uid="{00000000-0005-0000-0000-0000FC380000}"/>
    <cellStyle name="Normal 4 2 4 6 2" xfId="41782" xr:uid="{00000000-0005-0000-0000-0000FD380000}"/>
    <cellStyle name="Normal 4 2 4 6 3" xfId="26549" xr:uid="{00000000-0005-0000-0000-0000FE380000}"/>
    <cellStyle name="Normal 4 2 4 7" xfId="6430" xr:uid="{00000000-0005-0000-0000-0000FF380000}"/>
    <cellStyle name="Normal 4 2 4 7 2" xfId="36765" xr:uid="{00000000-0005-0000-0000-000000390000}"/>
    <cellStyle name="Normal 4 2 4 7 3" xfId="21532" xr:uid="{00000000-0005-0000-0000-000001390000}"/>
    <cellStyle name="Normal 4 2 4 8" xfId="31753" xr:uid="{00000000-0005-0000-0000-000002390000}"/>
    <cellStyle name="Normal 4 2 4 9" xfId="16519" xr:uid="{00000000-0005-0000-0000-000003390000}"/>
    <cellStyle name="Normal 4 2 5" xfId="1564" xr:uid="{00000000-0005-0000-0000-000004390000}"/>
    <cellStyle name="Normal 4 2 5 2" xfId="2405" xr:uid="{00000000-0005-0000-0000-000005390000}"/>
    <cellStyle name="Normal 4 2 5 2 2" xfId="4095" xr:uid="{00000000-0005-0000-0000-000006390000}"/>
    <cellStyle name="Normal 4 2 5 2 2 2" xfId="14168" xr:uid="{00000000-0005-0000-0000-000007390000}"/>
    <cellStyle name="Normal 4 2 5 2 2 2 2" xfId="44499" xr:uid="{00000000-0005-0000-0000-000008390000}"/>
    <cellStyle name="Normal 4 2 5 2 2 2 3" xfId="29266" xr:uid="{00000000-0005-0000-0000-000009390000}"/>
    <cellStyle name="Normal 4 2 5 2 2 3" xfId="9148" xr:uid="{00000000-0005-0000-0000-00000A390000}"/>
    <cellStyle name="Normal 4 2 5 2 2 3 2" xfId="39482" xr:uid="{00000000-0005-0000-0000-00000B390000}"/>
    <cellStyle name="Normal 4 2 5 2 2 3 3" xfId="24249" xr:uid="{00000000-0005-0000-0000-00000C390000}"/>
    <cellStyle name="Normal 4 2 5 2 2 4" xfId="34469" xr:uid="{00000000-0005-0000-0000-00000D390000}"/>
    <cellStyle name="Normal 4 2 5 2 2 5" xfId="19236" xr:uid="{00000000-0005-0000-0000-00000E390000}"/>
    <cellStyle name="Normal 4 2 5 2 3" xfId="5787" xr:uid="{00000000-0005-0000-0000-00000F390000}"/>
    <cellStyle name="Normal 4 2 5 2 3 2" xfId="15839" xr:uid="{00000000-0005-0000-0000-000010390000}"/>
    <cellStyle name="Normal 4 2 5 2 3 2 2" xfId="46170" xr:uid="{00000000-0005-0000-0000-000011390000}"/>
    <cellStyle name="Normal 4 2 5 2 3 2 3" xfId="30937" xr:uid="{00000000-0005-0000-0000-000012390000}"/>
    <cellStyle name="Normal 4 2 5 2 3 3" xfId="10819" xr:uid="{00000000-0005-0000-0000-000013390000}"/>
    <cellStyle name="Normal 4 2 5 2 3 3 2" xfId="41153" xr:uid="{00000000-0005-0000-0000-000014390000}"/>
    <cellStyle name="Normal 4 2 5 2 3 3 3" xfId="25920" xr:uid="{00000000-0005-0000-0000-000015390000}"/>
    <cellStyle name="Normal 4 2 5 2 3 4" xfId="36140" xr:uid="{00000000-0005-0000-0000-000016390000}"/>
    <cellStyle name="Normal 4 2 5 2 3 5" xfId="20907" xr:uid="{00000000-0005-0000-0000-000017390000}"/>
    <cellStyle name="Normal 4 2 5 2 4" xfId="12497" xr:uid="{00000000-0005-0000-0000-000018390000}"/>
    <cellStyle name="Normal 4 2 5 2 4 2" xfId="42828" xr:uid="{00000000-0005-0000-0000-000019390000}"/>
    <cellStyle name="Normal 4 2 5 2 4 3" xfId="27595" xr:uid="{00000000-0005-0000-0000-00001A390000}"/>
    <cellStyle name="Normal 4 2 5 2 5" xfId="7476" xr:uid="{00000000-0005-0000-0000-00001B390000}"/>
    <cellStyle name="Normal 4 2 5 2 5 2" xfId="37811" xr:uid="{00000000-0005-0000-0000-00001C390000}"/>
    <cellStyle name="Normal 4 2 5 2 5 3" xfId="22578" xr:uid="{00000000-0005-0000-0000-00001D390000}"/>
    <cellStyle name="Normal 4 2 5 2 6" xfId="32799" xr:uid="{00000000-0005-0000-0000-00001E390000}"/>
    <cellStyle name="Normal 4 2 5 2 7" xfId="17565" xr:uid="{00000000-0005-0000-0000-00001F390000}"/>
    <cellStyle name="Normal 4 2 5 3" xfId="3258" xr:uid="{00000000-0005-0000-0000-000020390000}"/>
    <cellStyle name="Normal 4 2 5 3 2" xfId="13332" xr:uid="{00000000-0005-0000-0000-000021390000}"/>
    <cellStyle name="Normal 4 2 5 3 2 2" xfId="43663" xr:uid="{00000000-0005-0000-0000-000022390000}"/>
    <cellStyle name="Normal 4 2 5 3 2 3" xfId="28430" xr:uid="{00000000-0005-0000-0000-000023390000}"/>
    <cellStyle name="Normal 4 2 5 3 3" xfId="8312" xr:uid="{00000000-0005-0000-0000-000024390000}"/>
    <cellStyle name="Normal 4 2 5 3 3 2" xfId="38646" xr:uid="{00000000-0005-0000-0000-000025390000}"/>
    <cellStyle name="Normal 4 2 5 3 3 3" xfId="23413" xr:uid="{00000000-0005-0000-0000-000026390000}"/>
    <cellStyle name="Normal 4 2 5 3 4" xfId="33633" xr:uid="{00000000-0005-0000-0000-000027390000}"/>
    <cellStyle name="Normal 4 2 5 3 5" xfId="18400" xr:uid="{00000000-0005-0000-0000-000028390000}"/>
    <cellStyle name="Normal 4 2 5 4" xfId="4951" xr:uid="{00000000-0005-0000-0000-000029390000}"/>
    <cellStyle name="Normal 4 2 5 4 2" xfId="15003" xr:uid="{00000000-0005-0000-0000-00002A390000}"/>
    <cellStyle name="Normal 4 2 5 4 2 2" xfId="45334" xr:uid="{00000000-0005-0000-0000-00002B390000}"/>
    <cellStyle name="Normal 4 2 5 4 2 3" xfId="30101" xr:uid="{00000000-0005-0000-0000-00002C390000}"/>
    <cellStyle name="Normal 4 2 5 4 3" xfId="9983" xr:uid="{00000000-0005-0000-0000-00002D390000}"/>
    <cellStyle name="Normal 4 2 5 4 3 2" xfId="40317" xr:uid="{00000000-0005-0000-0000-00002E390000}"/>
    <cellStyle name="Normal 4 2 5 4 3 3" xfId="25084" xr:uid="{00000000-0005-0000-0000-00002F390000}"/>
    <cellStyle name="Normal 4 2 5 4 4" xfId="35304" xr:uid="{00000000-0005-0000-0000-000030390000}"/>
    <cellStyle name="Normal 4 2 5 4 5" xfId="20071" xr:uid="{00000000-0005-0000-0000-000031390000}"/>
    <cellStyle name="Normal 4 2 5 5" xfId="11661" xr:uid="{00000000-0005-0000-0000-000032390000}"/>
    <cellStyle name="Normal 4 2 5 5 2" xfId="41992" xr:uid="{00000000-0005-0000-0000-000033390000}"/>
    <cellStyle name="Normal 4 2 5 5 3" xfId="26759" xr:uid="{00000000-0005-0000-0000-000034390000}"/>
    <cellStyle name="Normal 4 2 5 6" xfId="6640" xr:uid="{00000000-0005-0000-0000-000035390000}"/>
    <cellStyle name="Normal 4 2 5 6 2" xfId="36975" xr:uid="{00000000-0005-0000-0000-000036390000}"/>
    <cellStyle name="Normal 4 2 5 6 3" xfId="21742" xr:uid="{00000000-0005-0000-0000-000037390000}"/>
    <cellStyle name="Normal 4 2 5 7" xfId="31963" xr:uid="{00000000-0005-0000-0000-000038390000}"/>
    <cellStyle name="Normal 4 2 5 8" xfId="16729" xr:uid="{00000000-0005-0000-0000-000039390000}"/>
    <cellStyle name="Normal 4 2 6" xfId="1985" xr:uid="{00000000-0005-0000-0000-00003A390000}"/>
    <cellStyle name="Normal 4 2 6 2" xfId="3677" xr:uid="{00000000-0005-0000-0000-00003B390000}"/>
    <cellStyle name="Normal 4 2 6 2 2" xfId="13750" xr:uid="{00000000-0005-0000-0000-00003C390000}"/>
    <cellStyle name="Normal 4 2 6 2 2 2" xfId="44081" xr:uid="{00000000-0005-0000-0000-00003D390000}"/>
    <cellStyle name="Normal 4 2 6 2 2 3" xfId="28848" xr:uid="{00000000-0005-0000-0000-00003E390000}"/>
    <cellStyle name="Normal 4 2 6 2 3" xfId="8730" xr:uid="{00000000-0005-0000-0000-00003F390000}"/>
    <cellStyle name="Normal 4 2 6 2 3 2" xfId="39064" xr:uid="{00000000-0005-0000-0000-000040390000}"/>
    <cellStyle name="Normal 4 2 6 2 3 3" xfId="23831" xr:uid="{00000000-0005-0000-0000-000041390000}"/>
    <cellStyle name="Normal 4 2 6 2 4" xfId="34051" xr:uid="{00000000-0005-0000-0000-000042390000}"/>
    <cellStyle name="Normal 4 2 6 2 5" xfId="18818" xr:uid="{00000000-0005-0000-0000-000043390000}"/>
    <cellStyle name="Normal 4 2 6 3" xfId="5369" xr:uid="{00000000-0005-0000-0000-000044390000}"/>
    <cellStyle name="Normal 4 2 6 3 2" xfId="15421" xr:uid="{00000000-0005-0000-0000-000045390000}"/>
    <cellStyle name="Normal 4 2 6 3 2 2" xfId="45752" xr:uid="{00000000-0005-0000-0000-000046390000}"/>
    <cellStyle name="Normal 4 2 6 3 2 3" xfId="30519" xr:uid="{00000000-0005-0000-0000-000047390000}"/>
    <cellStyle name="Normal 4 2 6 3 3" xfId="10401" xr:uid="{00000000-0005-0000-0000-000048390000}"/>
    <cellStyle name="Normal 4 2 6 3 3 2" xfId="40735" xr:uid="{00000000-0005-0000-0000-000049390000}"/>
    <cellStyle name="Normal 4 2 6 3 3 3" xfId="25502" xr:uid="{00000000-0005-0000-0000-00004A390000}"/>
    <cellStyle name="Normal 4 2 6 3 4" xfId="35722" xr:uid="{00000000-0005-0000-0000-00004B390000}"/>
    <cellStyle name="Normal 4 2 6 3 5" xfId="20489" xr:uid="{00000000-0005-0000-0000-00004C390000}"/>
    <cellStyle name="Normal 4 2 6 4" xfId="12079" xr:uid="{00000000-0005-0000-0000-00004D390000}"/>
    <cellStyle name="Normal 4 2 6 4 2" xfId="42410" xr:uid="{00000000-0005-0000-0000-00004E390000}"/>
    <cellStyle name="Normal 4 2 6 4 3" xfId="27177" xr:uid="{00000000-0005-0000-0000-00004F390000}"/>
    <cellStyle name="Normal 4 2 6 5" xfId="7058" xr:uid="{00000000-0005-0000-0000-000050390000}"/>
    <cellStyle name="Normal 4 2 6 5 2" xfId="37393" xr:uid="{00000000-0005-0000-0000-000051390000}"/>
    <cellStyle name="Normal 4 2 6 5 3" xfId="22160" xr:uid="{00000000-0005-0000-0000-000052390000}"/>
    <cellStyle name="Normal 4 2 6 6" xfId="32381" xr:uid="{00000000-0005-0000-0000-000053390000}"/>
    <cellStyle name="Normal 4 2 6 7" xfId="17147" xr:uid="{00000000-0005-0000-0000-000054390000}"/>
    <cellStyle name="Normal 4 2 7" xfId="2836" xr:uid="{00000000-0005-0000-0000-000055390000}"/>
    <cellStyle name="Normal 4 2 7 2" xfId="12914" xr:uid="{00000000-0005-0000-0000-000056390000}"/>
    <cellStyle name="Normal 4 2 7 2 2" xfId="43245" xr:uid="{00000000-0005-0000-0000-000057390000}"/>
    <cellStyle name="Normal 4 2 7 2 3" xfId="28012" xr:uid="{00000000-0005-0000-0000-000058390000}"/>
    <cellStyle name="Normal 4 2 7 3" xfId="7894" xr:uid="{00000000-0005-0000-0000-000059390000}"/>
    <cellStyle name="Normal 4 2 7 3 2" xfId="38228" xr:uid="{00000000-0005-0000-0000-00005A390000}"/>
    <cellStyle name="Normal 4 2 7 3 3" xfId="22995" xr:uid="{00000000-0005-0000-0000-00005B390000}"/>
    <cellStyle name="Normal 4 2 7 4" xfId="33215" xr:uid="{00000000-0005-0000-0000-00005C390000}"/>
    <cellStyle name="Normal 4 2 7 5" xfId="17982" xr:uid="{00000000-0005-0000-0000-00005D390000}"/>
    <cellStyle name="Normal 4 2 8" xfId="4530" xr:uid="{00000000-0005-0000-0000-00005E390000}"/>
    <cellStyle name="Normal 4 2 8 2" xfId="14585" xr:uid="{00000000-0005-0000-0000-00005F390000}"/>
    <cellStyle name="Normal 4 2 8 2 2" xfId="44916" xr:uid="{00000000-0005-0000-0000-000060390000}"/>
    <cellStyle name="Normal 4 2 8 2 3" xfId="29683" xr:uid="{00000000-0005-0000-0000-000061390000}"/>
    <cellStyle name="Normal 4 2 8 3" xfId="9565" xr:uid="{00000000-0005-0000-0000-000062390000}"/>
    <cellStyle name="Normal 4 2 8 3 2" xfId="39899" xr:uid="{00000000-0005-0000-0000-000063390000}"/>
    <cellStyle name="Normal 4 2 8 3 3" xfId="24666" xr:uid="{00000000-0005-0000-0000-000064390000}"/>
    <cellStyle name="Normal 4 2 8 4" xfId="34886" xr:uid="{00000000-0005-0000-0000-000065390000}"/>
    <cellStyle name="Normal 4 2 8 5" xfId="19653" xr:uid="{00000000-0005-0000-0000-000066390000}"/>
    <cellStyle name="Normal 4 2 9" xfId="11241" xr:uid="{00000000-0005-0000-0000-000067390000}"/>
    <cellStyle name="Normal 4 2 9 2" xfId="41574" xr:uid="{00000000-0005-0000-0000-000068390000}"/>
    <cellStyle name="Normal 4 2 9 3" xfId="26341" xr:uid="{00000000-0005-0000-0000-000069390000}"/>
    <cellStyle name="Normal 4 3" xfId="412" xr:uid="{00000000-0005-0000-0000-00006A390000}"/>
    <cellStyle name="Normal 4 4" xfId="31512" xr:uid="{00000000-0005-0000-0000-00006B390000}"/>
    <cellStyle name="Normal 4 5" xfId="46798" xr:uid="{00000000-0005-0000-0000-00006C390000}"/>
    <cellStyle name="Normal 40" xfId="165" xr:uid="{00000000-0005-0000-0000-00006D390000}"/>
    <cellStyle name="Normal 40 2" xfId="856" xr:uid="{00000000-0005-0000-0000-00006E390000}"/>
    <cellStyle name="Normal 40 2 10" xfId="6221" xr:uid="{00000000-0005-0000-0000-00006F390000}"/>
    <cellStyle name="Normal 40 2 10 2" xfId="36558" xr:uid="{00000000-0005-0000-0000-000070390000}"/>
    <cellStyle name="Normal 40 2 10 3" xfId="21325" xr:uid="{00000000-0005-0000-0000-000071390000}"/>
    <cellStyle name="Normal 40 2 11" xfId="31549" xr:uid="{00000000-0005-0000-0000-000072390000}"/>
    <cellStyle name="Normal 40 2 12" xfId="16310" xr:uid="{00000000-0005-0000-0000-000073390000}"/>
    <cellStyle name="Normal 40 2 2" xfId="1185" xr:uid="{00000000-0005-0000-0000-000074390000}"/>
    <cellStyle name="Normal 40 2 2 10" xfId="31601" xr:uid="{00000000-0005-0000-0000-000075390000}"/>
    <cellStyle name="Normal 40 2 2 11" xfId="16364" xr:uid="{00000000-0005-0000-0000-000076390000}"/>
    <cellStyle name="Normal 40 2 2 2" xfId="1293" xr:uid="{00000000-0005-0000-0000-000077390000}"/>
    <cellStyle name="Normal 40 2 2 2 10" xfId="16468" xr:uid="{00000000-0005-0000-0000-000078390000}"/>
    <cellStyle name="Normal 40 2 2 2 2" xfId="1510" xr:uid="{00000000-0005-0000-0000-000079390000}"/>
    <cellStyle name="Normal 40 2 2 2 2 2" xfId="1931" xr:uid="{00000000-0005-0000-0000-00007A390000}"/>
    <cellStyle name="Normal 40 2 2 2 2 2 2" xfId="2770" xr:uid="{00000000-0005-0000-0000-00007B390000}"/>
    <cellStyle name="Normal 40 2 2 2 2 2 2 2" xfId="4460" xr:uid="{00000000-0005-0000-0000-00007C390000}"/>
    <cellStyle name="Normal 40 2 2 2 2 2 2 2 2" xfId="14533" xr:uid="{00000000-0005-0000-0000-00007D390000}"/>
    <cellStyle name="Normal 40 2 2 2 2 2 2 2 2 2" xfId="44864" xr:uid="{00000000-0005-0000-0000-00007E390000}"/>
    <cellStyle name="Normal 40 2 2 2 2 2 2 2 2 3" xfId="29631" xr:uid="{00000000-0005-0000-0000-00007F390000}"/>
    <cellStyle name="Normal 40 2 2 2 2 2 2 2 3" xfId="9513" xr:uid="{00000000-0005-0000-0000-000080390000}"/>
    <cellStyle name="Normal 40 2 2 2 2 2 2 2 3 2" xfId="39847" xr:uid="{00000000-0005-0000-0000-000081390000}"/>
    <cellStyle name="Normal 40 2 2 2 2 2 2 2 3 3" xfId="24614" xr:uid="{00000000-0005-0000-0000-000082390000}"/>
    <cellStyle name="Normal 40 2 2 2 2 2 2 2 4" xfId="34834" xr:uid="{00000000-0005-0000-0000-000083390000}"/>
    <cellStyle name="Normal 40 2 2 2 2 2 2 2 5" xfId="19601" xr:uid="{00000000-0005-0000-0000-000084390000}"/>
    <cellStyle name="Normal 40 2 2 2 2 2 2 3" xfId="6152" xr:uid="{00000000-0005-0000-0000-000085390000}"/>
    <cellStyle name="Normal 40 2 2 2 2 2 2 3 2" xfId="16204" xr:uid="{00000000-0005-0000-0000-000086390000}"/>
    <cellStyle name="Normal 40 2 2 2 2 2 2 3 2 2" xfId="46535" xr:uid="{00000000-0005-0000-0000-000087390000}"/>
    <cellStyle name="Normal 40 2 2 2 2 2 2 3 2 3" xfId="31302" xr:uid="{00000000-0005-0000-0000-000088390000}"/>
    <cellStyle name="Normal 40 2 2 2 2 2 2 3 3" xfId="11184" xr:uid="{00000000-0005-0000-0000-000089390000}"/>
    <cellStyle name="Normal 40 2 2 2 2 2 2 3 3 2" xfId="41518" xr:uid="{00000000-0005-0000-0000-00008A390000}"/>
    <cellStyle name="Normal 40 2 2 2 2 2 2 3 3 3" xfId="26285" xr:uid="{00000000-0005-0000-0000-00008B390000}"/>
    <cellStyle name="Normal 40 2 2 2 2 2 2 3 4" xfId="36505" xr:uid="{00000000-0005-0000-0000-00008C390000}"/>
    <cellStyle name="Normal 40 2 2 2 2 2 2 3 5" xfId="21272" xr:uid="{00000000-0005-0000-0000-00008D390000}"/>
    <cellStyle name="Normal 40 2 2 2 2 2 2 4" xfId="12862" xr:uid="{00000000-0005-0000-0000-00008E390000}"/>
    <cellStyle name="Normal 40 2 2 2 2 2 2 4 2" xfId="43193" xr:uid="{00000000-0005-0000-0000-00008F390000}"/>
    <cellStyle name="Normal 40 2 2 2 2 2 2 4 3" xfId="27960" xr:uid="{00000000-0005-0000-0000-000090390000}"/>
    <cellStyle name="Normal 40 2 2 2 2 2 2 5" xfId="7841" xr:uid="{00000000-0005-0000-0000-000091390000}"/>
    <cellStyle name="Normal 40 2 2 2 2 2 2 5 2" xfId="38176" xr:uid="{00000000-0005-0000-0000-000092390000}"/>
    <cellStyle name="Normal 40 2 2 2 2 2 2 5 3" xfId="22943" xr:uid="{00000000-0005-0000-0000-000093390000}"/>
    <cellStyle name="Normal 40 2 2 2 2 2 2 6" xfId="33164" xr:uid="{00000000-0005-0000-0000-000094390000}"/>
    <cellStyle name="Normal 40 2 2 2 2 2 2 7" xfId="17930" xr:uid="{00000000-0005-0000-0000-000095390000}"/>
    <cellStyle name="Normal 40 2 2 2 2 2 3" xfId="3623" xr:uid="{00000000-0005-0000-0000-000096390000}"/>
    <cellStyle name="Normal 40 2 2 2 2 2 3 2" xfId="13697" xr:uid="{00000000-0005-0000-0000-000097390000}"/>
    <cellStyle name="Normal 40 2 2 2 2 2 3 2 2" xfId="44028" xr:uid="{00000000-0005-0000-0000-000098390000}"/>
    <cellStyle name="Normal 40 2 2 2 2 2 3 2 3" xfId="28795" xr:uid="{00000000-0005-0000-0000-000099390000}"/>
    <cellStyle name="Normal 40 2 2 2 2 2 3 3" xfId="8677" xr:uid="{00000000-0005-0000-0000-00009A390000}"/>
    <cellStyle name="Normal 40 2 2 2 2 2 3 3 2" xfId="39011" xr:uid="{00000000-0005-0000-0000-00009B390000}"/>
    <cellStyle name="Normal 40 2 2 2 2 2 3 3 3" xfId="23778" xr:uid="{00000000-0005-0000-0000-00009C390000}"/>
    <cellStyle name="Normal 40 2 2 2 2 2 3 4" xfId="33998" xr:uid="{00000000-0005-0000-0000-00009D390000}"/>
    <cellStyle name="Normal 40 2 2 2 2 2 3 5" xfId="18765" xr:uid="{00000000-0005-0000-0000-00009E390000}"/>
    <cellStyle name="Normal 40 2 2 2 2 2 4" xfId="5316" xr:uid="{00000000-0005-0000-0000-00009F390000}"/>
    <cellStyle name="Normal 40 2 2 2 2 2 4 2" xfId="15368" xr:uid="{00000000-0005-0000-0000-0000A0390000}"/>
    <cellStyle name="Normal 40 2 2 2 2 2 4 2 2" xfId="45699" xr:uid="{00000000-0005-0000-0000-0000A1390000}"/>
    <cellStyle name="Normal 40 2 2 2 2 2 4 2 3" xfId="30466" xr:uid="{00000000-0005-0000-0000-0000A2390000}"/>
    <cellStyle name="Normal 40 2 2 2 2 2 4 3" xfId="10348" xr:uid="{00000000-0005-0000-0000-0000A3390000}"/>
    <cellStyle name="Normal 40 2 2 2 2 2 4 3 2" xfId="40682" xr:uid="{00000000-0005-0000-0000-0000A4390000}"/>
    <cellStyle name="Normal 40 2 2 2 2 2 4 3 3" xfId="25449" xr:uid="{00000000-0005-0000-0000-0000A5390000}"/>
    <cellStyle name="Normal 40 2 2 2 2 2 4 4" xfId="35669" xr:uid="{00000000-0005-0000-0000-0000A6390000}"/>
    <cellStyle name="Normal 40 2 2 2 2 2 4 5" xfId="20436" xr:uid="{00000000-0005-0000-0000-0000A7390000}"/>
    <cellStyle name="Normal 40 2 2 2 2 2 5" xfId="12026" xr:uid="{00000000-0005-0000-0000-0000A8390000}"/>
    <cellStyle name="Normal 40 2 2 2 2 2 5 2" xfId="42357" xr:uid="{00000000-0005-0000-0000-0000A9390000}"/>
    <cellStyle name="Normal 40 2 2 2 2 2 5 3" xfId="27124" xr:uid="{00000000-0005-0000-0000-0000AA390000}"/>
    <cellStyle name="Normal 40 2 2 2 2 2 6" xfId="7005" xr:uid="{00000000-0005-0000-0000-0000AB390000}"/>
    <cellStyle name="Normal 40 2 2 2 2 2 6 2" xfId="37340" xr:uid="{00000000-0005-0000-0000-0000AC390000}"/>
    <cellStyle name="Normal 40 2 2 2 2 2 6 3" xfId="22107" xr:uid="{00000000-0005-0000-0000-0000AD390000}"/>
    <cellStyle name="Normal 40 2 2 2 2 2 7" xfId="32328" xr:uid="{00000000-0005-0000-0000-0000AE390000}"/>
    <cellStyle name="Normal 40 2 2 2 2 2 8" xfId="17094" xr:uid="{00000000-0005-0000-0000-0000AF390000}"/>
    <cellStyle name="Normal 40 2 2 2 2 3" xfId="2352" xr:uid="{00000000-0005-0000-0000-0000B0390000}"/>
    <cellStyle name="Normal 40 2 2 2 2 3 2" xfId="4042" xr:uid="{00000000-0005-0000-0000-0000B1390000}"/>
    <cellStyle name="Normal 40 2 2 2 2 3 2 2" xfId="14115" xr:uid="{00000000-0005-0000-0000-0000B2390000}"/>
    <cellStyle name="Normal 40 2 2 2 2 3 2 2 2" xfId="44446" xr:uid="{00000000-0005-0000-0000-0000B3390000}"/>
    <cellStyle name="Normal 40 2 2 2 2 3 2 2 3" xfId="29213" xr:uid="{00000000-0005-0000-0000-0000B4390000}"/>
    <cellStyle name="Normal 40 2 2 2 2 3 2 3" xfId="9095" xr:uid="{00000000-0005-0000-0000-0000B5390000}"/>
    <cellStyle name="Normal 40 2 2 2 2 3 2 3 2" xfId="39429" xr:uid="{00000000-0005-0000-0000-0000B6390000}"/>
    <cellStyle name="Normal 40 2 2 2 2 3 2 3 3" xfId="24196" xr:uid="{00000000-0005-0000-0000-0000B7390000}"/>
    <cellStyle name="Normal 40 2 2 2 2 3 2 4" xfId="34416" xr:uid="{00000000-0005-0000-0000-0000B8390000}"/>
    <cellStyle name="Normal 40 2 2 2 2 3 2 5" xfId="19183" xr:uid="{00000000-0005-0000-0000-0000B9390000}"/>
    <cellStyle name="Normal 40 2 2 2 2 3 3" xfId="5734" xr:uid="{00000000-0005-0000-0000-0000BA390000}"/>
    <cellStyle name="Normal 40 2 2 2 2 3 3 2" xfId="15786" xr:uid="{00000000-0005-0000-0000-0000BB390000}"/>
    <cellStyle name="Normal 40 2 2 2 2 3 3 2 2" xfId="46117" xr:uid="{00000000-0005-0000-0000-0000BC390000}"/>
    <cellStyle name="Normal 40 2 2 2 2 3 3 2 3" xfId="30884" xr:uid="{00000000-0005-0000-0000-0000BD390000}"/>
    <cellStyle name="Normal 40 2 2 2 2 3 3 3" xfId="10766" xr:uid="{00000000-0005-0000-0000-0000BE390000}"/>
    <cellStyle name="Normal 40 2 2 2 2 3 3 3 2" xfId="41100" xr:uid="{00000000-0005-0000-0000-0000BF390000}"/>
    <cellStyle name="Normal 40 2 2 2 2 3 3 3 3" xfId="25867" xr:uid="{00000000-0005-0000-0000-0000C0390000}"/>
    <cellStyle name="Normal 40 2 2 2 2 3 3 4" xfId="36087" xr:uid="{00000000-0005-0000-0000-0000C1390000}"/>
    <cellStyle name="Normal 40 2 2 2 2 3 3 5" xfId="20854" xr:uid="{00000000-0005-0000-0000-0000C2390000}"/>
    <cellStyle name="Normal 40 2 2 2 2 3 4" xfId="12444" xr:uid="{00000000-0005-0000-0000-0000C3390000}"/>
    <cellStyle name="Normal 40 2 2 2 2 3 4 2" xfId="42775" xr:uid="{00000000-0005-0000-0000-0000C4390000}"/>
    <cellStyle name="Normal 40 2 2 2 2 3 4 3" xfId="27542" xr:uid="{00000000-0005-0000-0000-0000C5390000}"/>
    <cellStyle name="Normal 40 2 2 2 2 3 5" xfId="7423" xr:uid="{00000000-0005-0000-0000-0000C6390000}"/>
    <cellStyle name="Normal 40 2 2 2 2 3 5 2" xfId="37758" xr:uid="{00000000-0005-0000-0000-0000C7390000}"/>
    <cellStyle name="Normal 40 2 2 2 2 3 5 3" xfId="22525" xr:uid="{00000000-0005-0000-0000-0000C8390000}"/>
    <cellStyle name="Normal 40 2 2 2 2 3 6" xfId="32746" xr:uid="{00000000-0005-0000-0000-0000C9390000}"/>
    <cellStyle name="Normal 40 2 2 2 2 3 7" xfId="17512" xr:uid="{00000000-0005-0000-0000-0000CA390000}"/>
    <cellStyle name="Normal 40 2 2 2 2 4" xfId="3205" xr:uid="{00000000-0005-0000-0000-0000CB390000}"/>
    <cellStyle name="Normal 40 2 2 2 2 4 2" xfId="13279" xr:uid="{00000000-0005-0000-0000-0000CC390000}"/>
    <cellStyle name="Normal 40 2 2 2 2 4 2 2" xfId="43610" xr:uid="{00000000-0005-0000-0000-0000CD390000}"/>
    <cellStyle name="Normal 40 2 2 2 2 4 2 3" xfId="28377" xr:uid="{00000000-0005-0000-0000-0000CE390000}"/>
    <cellStyle name="Normal 40 2 2 2 2 4 3" xfId="8259" xr:uid="{00000000-0005-0000-0000-0000CF390000}"/>
    <cellStyle name="Normal 40 2 2 2 2 4 3 2" xfId="38593" xr:uid="{00000000-0005-0000-0000-0000D0390000}"/>
    <cellStyle name="Normal 40 2 2 2 2 4 3 3" xfId="23360" xr:uid="{00000000-0005-0000-0000-0000D1390000}"/>
    <cellStyle name="Normal 40 2 2 2 2 4 4" xfId="33580" xr:uid="{00000000-0005-0000-0000-0000D2390000}"/>
    <cellStyle name="Normal 40 2 2 2 2 4 5" xfId="18347" xr:uid="{00000000-0005-0000-0000-0000D3390000}"/>
    <cellStyle name="Normal 40 2 2 2 2 5" xfId="4898" xr:uid="{00000000-0005-0000-0000-0000D4390000}"/>
    <cellStyle name="Normal 40 2 2 2 2 5 2" xfId="14950" xr:uid="{00000000-0005-0000-0000-0000D5390000}"/>
    <cellStyle name="Normal 40 2 2 2 2 5 2 2" xfId="45281" xr:uid="{00000000-0005-0000-0000-0000D6390000}"/>
    <cellStyle name="Normal 40 2 2 2 2 5 2 3" xfId="30048" xr:uid="{00000000-0005-0000-0000-0000D7390000}"/>
    <cellStyle name="Normal 40 2 2 2 2 5 3" xfId="9930" xr:uid="{00000000-0005-0000-0000-0000D8390000}"/>
    <cellStyle name="Normal 40 2 2 2 2 5 3 2" xfId="40264" xr:uid="{00000000-0005-0000-0000-0000D9390000}"/>
    <cellStyle name="Normal 40 2 2 2 2 5 3 3" xfId="25031" xr:uid="{00000000-0005-0000-0000-0000DA390000}"/>
    <cellStyle name="Normal 40 2 2 2 2 5 4" xfId="35251" xr:uid="{00000000-0005-0000-0000-0000DB390000}"/>
    <cellStyle name="Normal 40 2 2 2 2 5 5" xfId="20018" xr:uid="{00000000-0005-0000-0000-0000DC390000}"/>
    <cellStyle name="Normal 40 2 2 2 2 6" xfId="11608" xr:uid="{00000000-0005-0000-0000-0000DD390000}"/>
    <cellStyle name="Normal 40 2 2 2 2 6 2" xfId="41939" xr:uid="{00000000-0005-0000-0000-0000DE390000}"/>
    <cellStyle name="Normal 40 2 2 2 2 6 3" xfId="26706" xr:uid="{00000000-0005-0000-0000-0000DF390000}"/>
    <cellStyle name="Normal 40 2 2 2 2 7" xfId="6587" xr:uid="{00000000-0005-0000-0000-0000E0390000}"/>
    <cellStyle name="Normal 40 2 2 2 2 7 2" xfId="36922" xr:uid="{00000000-0005-0000-0000-0000E1390000}"/>
    <cellStyle name="Normal 40 2 2 2 2 7 3" xfId="21689" xr:uid="{00000000-0005-0000-0000-0000E2390000}"/>
    <cellStyle name="Normal 40 2 2 2 2 8" xfId="31910" xr:uid="{00000000-0005-0000-0000-0000E3390000}"/>
    <cellStyle name="Normal 40 2 2 2 2 9" xfId="16676" xr:uid="{00000000-0005-0000-0000-0000E4390000}"/>
    <cellStyle name="Normal 40 2 2 2 3" xfId="1723" xr:uid="{00000000-0005-0000-0000-0000E5390000}"/>
    <cellStyle name="Normal 40 2 2 2 3 2" xfId="2562" xr:uid="{00000000-0005-0000-0000-0000E6390000}"/>
    <cellStyle name="Normal 40 2 2 2 3 2 2" xfId="4252" xr:uid="{00000000-0005-0000-0000-0000E7390000}"/>
    <cellStyle name="Normal 40 2 2 2 3 2 2 2" xfId="14325" xr:uid="{00000000-0005-0000-0000-0000E8390000}"/>
    <cellStyle name="Normal 40 2 2 2 3 2 2 2 2" xfId="44656" xr:uid="{00000000-0005-0000-0000-0000E9390000}"/>
    <cellStyle name="Normal 40 2 2 2 3 2 2 2 3" xfId="29423" xr:uid="{00000000-0005-0000-0000-0000EA390000}"/>
    <cellStyle name="Normal 40 2 2 2 3 2 2 3" xfId="9305" xr:uid="{00000000-0005-0000-0000-0000EB390000}"/>
    <cellStyle name="Normal 40 2 2 2 3 2 2 3 2" xfId="39639" xr:uid="{00000000-0005-0000-0000-0000EC390000}"/>
    <cellStyle name="Normal 40 2 2 2 3 2 2 3 3" xfId="24406" xr:uid="{00000000-0005-0000-0000-0000ED390000}"/>
    <cellStyle name="Normal 40 2 2 2 3 2 2 4" xfId="34626" xr:uid="{00000000-0005-0000-0000-0000EE390000}"/>
    <cellStyle name="Normal 40 2 2 2 3 2 2 5" xfId="19393" xr:uid="{00000000-0005-0000-0000-0000EF390000}"/>
    <cellStyle name="Normal 40 2 2 2 3 2 3" xfId="5944" xr:uid="{00000000-0005-0000-0000-0000F0390000}"/>
    <cellStyle name="Normal 40 2 2 2 3 2 3 2" xfId="15996" xr:uid="{00000000-0005-0000-0000-0000F1390000}"/>
    <cellStyle name="Normal 40 2 2 2 3 2 3 2 2" xfId="46327" xr:uid="{00000000-0005-0000-0000-0000F2390000}"/>
    <cellStyle name="Normal 40 2 2 2 3 2 3 2 3" xfId="31094" xr:uid="{00000000-0005-0000-0000-0000F3390000}"/>
    <cellStyle name="Normal 40 2 2 2 3 2 3 3" xfId="10976" xr:uid="{00000000-0005-0000-0000-0000F4390000}"/>
    <cellStyle name="Normal 40 2 2 2 3 2 3 3 2" xfId="41310" xr:uid="{00000000-0005-0000-0000-0000F5390000}"/>
    <cellStyle name="Normal 40 2 2 2 3 2 3 3 3" xfId="26077" xr:uid="{00000000-0005-0000-0000-0000F6390000}"/>
    <cellStyle name="Normal 40 2 2 2 3 2 3 4" xfId="36297" xr:uid="{00000000-0005-0000-0000-0000F7390000}"/>
    <cellStyle name="Normal 40 2 2 2 3 2 3 5" xfId="21064" xr:uid="{00000000-0005-0000-0000-0000F8390000}"/>
    <cellStyle name="Normal 40 2 2 2 3 2 4" xfId="12654" xr:uid="{00000000-0005-0000-0000-0000F9390000}"/>
    <cellStyle name="Normal 40 2 2 2 3 2 4 2" xfId="42985" xr:uid="{00000000-0005-0000-0000-0000FA390000}"/>
    <cellStyle name="Normal 40 2 2 2 3 2 4 3" xfId="27752" xr:uid="{00000000-0005-0000-0000-0000FB390000}"/>
    <cellStyle name="Normal 40 2 2 2 3 2 5" xfId="7633" xr:uid="{00000000-0005-0000-0000-0000FC390000}"/>
    <cellStyle name="Normal 40 2 2 2 3 2 5 2" xfId="37968" xr:uid="{00000000-0005-0000-0000-0000FD390000}"/>
    <cellStyle name="Normal 40 2 2 2 3 2 5 3" xfId="22735" xr:uid="{00000000-0005-0000-0000-0000FE390000}"/>
    <cellStyle name="Normal 40 2 2 2 3 2 6" xfId="32956" xr:uid="{00000000-0005-0000-0000-0000FF390000}"/>
    <cellStyle name="Normal 40 2 2 2 3 2 7" xfId="17722" xr:uid="{00000000-0005-0000-0000-0000003A0000}"/>
    <cellStyle name="Normal 40 2 2 2 3 3" xfId="3415" xr:uid="{00000000-0005-0000-0000-0000013A0000}"/>
    <cellStyle name="Normal 40 2 2 2 3 3 2" xfId="13489" xr:uid="{00000000-0005-0000-0000-0000023A0000}"/>
    <cellStyle name="Normal 40 2 2 2 3 3 2 2" xfId="43820" xr:uid="{00000000-0005-0000-0000-0000033A0000}"/>
    <cellStyle name="Normal 40 2 2 2 3 3 2 3" xfId="28587" xr:uid="{00000000-0005-0000-0000-0000043A0000}"/>
    <cellStyle name="Normal 40 2 2 2 3 3 3" xfId="8469" xr:uid="{00000000-0005-0000-0000-0000053A0000}"/>
    <cellStyle name="Normal 40 2 2 2 3 3 3 2" xfId="38803" xr:uid="{00000000-0005-0000-0000-0000063A0000}"/>
    <cellStyle name="Normal 40 2 2 2 3 3 3 3" xfId="23570" xr:uid="{00000000-0005-0000-0000-0000073A0000}"/>
    <cellStyle name="Normal 40 2 2 2 3 3 4" xfId="33790" xr:uid="{00000000-0005-0000-0000-0000083A0000}"/>
    <cellStyle name="Normal 40 2 2 2 3 3 5" xfId="18557" xr:uid="{00000000-0005-0000-0000-0000093A0000}"/>
    <cellStyle name="Normal 40 2 2 2 3 4" xfId="5108" xr:uid="{00000000-0005-0000-0000-00000A3A0000}"/>
    <cellStyle name="Normal 40 2 2 2 3 4 2" xfId="15160" xr:uid="{00000000-0005-0000-0000-00000B3A0000}"/>
    <cellStyle name="Normal 40 2 2 2 3 4 2 2" xfId="45491" xr:uid="{00000000-0005-0000-0000-00000C3A0000}"/>
    <cellStyle name="Normal 40 2 2 2 3 4 2 3" xfId="30258" xr:uid="{00000000-0005-0000-0000-00000D3A0000}"/>
    <cellStyle name="Normal 40 2 2 2 3 4 3" xfId="10140" xr:uid="{00000000-0005-0000-0000-00000E3A0000}"/>
    <cellStyle name="Normal 40 2 2 2 3 4 3 2" xfId="40474" xr:uid="{00000000-0005-0000-0000-00000F3A0000}"/>
    <cellStyle name="Normal 40 2 2 2 3 4 3 3" xfId="25241" xr:uid="{00000000-0005-0000-0000-0000103A0000}"/>
    <cellStyle name="Normal 40 2 2 2 3 4 4" xfId="35461" xr:uid="{00000000-0005-0000-0000-0000113A0000}"/>
    <cellStyle name="Normal 40 2 2 2 3 4 5" xfId="20228" xr:uid="{00000000-0005-0000-0000-0000123A0000}"/>
    <cellStyle name="Normal 40 2 2 2 3 5" xfId="11818" xr:uid="{00000000-0005-0000-0000-0000133A0000}"/>
    <cellStyle name="Normal 40 2 2 2 3 5 2" xfId="42149" xr:uid="{00000000-0005-0000-0000-0000143A0000}"/>
    <cellStyle name="Normal 40 2 2 2 3 5 3" xfId="26916" xr:uid="{00000000-0005-0000-0000-0000153A0000}"/>
    <cellStyle name="Normal 40 2 2 2 3 6" xfId="6797" xr:uid="{00000000-0005-0000-0000-0000163A0000}"/>
    <cellStyle name="Normal 40 2 2 2 3 6 2" xfId="37132" xr:uid="{00000000-0005-0000-0000-0000173A0000}"/>
    <cellStyle name="Normal 40 2 2 2 3 6 3" xfId="21899" xr:uid="{00000000-0005-0000-0000-0000183A0000}"/>
    <cellStyle name="Normal 40 2 2 2 3 7" xfId="32120" xr:uid="{00000000-0005-0000-0000-0000193A0000}"/>
    <cellStyle name="Normal 40 2 2 2 3 8" xfId="16886" xr:uid="{00000000-0005-0000-0000-00001A3A0000}"/>
    <cellStyle name="Normal 40 2 2 2 4" xfId="2144" xr:uid="{00000000-0005-0000-0000-00001B3A0000}"/>
    <cellStyle name="Normal 40 2 2 2 4 2" xfId="3834" xr:uid="{00000000-0005-0000-0000-00001C3A0000}"/>
    <cellStyle name="Normal 40 2 2 2 4 2 2" xfId="13907" xr:uid="{00000000-0005-0000-0000-00001D3A0000}"/>
    <cellStyle name="Normal 40 2 2 2 4 2 2 2" xfId="44238" xr:uid="{00000000-0005-0000-0000-00001E3A0000}"/>
    <cellStyle name="Normal 40 2 2 2 4 2 2 3" xfId="29005" xr:uid="{00000000-0005-0000-0000-00001F3A0000}"/>
    <cellStyle name="Normal 40 2 2 2 4 2 3" xfId="8887" xr:uid="{00000000-0005-0000-0000-0000203A0000}"/>
    <cellStyle name="Normal 40 2 2 2 4 2 3 2" xfId="39221" xr:uid="{00000000-0005-0000-0000-0000213A0000}"/>
    <cellStyle name="Normal 40 2 2 2 4 2 3 3" xfId="23988" xr:uid="{00000000-0005-0000-0000-0000223A0000}"/>
    <cellStyle name="Normal 40 2 2 2 4 2 4" xfId="34208" xr:uid="{00000000-0005-0000-0000-0000233A0000}"/>
    <cellStyle name="Normal 40 2 2 2 4 2 5" xfId="18975" xr:uid="{00000000-0005-0000-0000-0000243A0000}"/>
    <cellStyle name="Normal 40 2 2 2 4 3" xfId="5526" xr:uid="{00000000-0005-0000-0000-0000253A0000}"/>
    <cellStyle name="Normal 40 2 2 2 4 3 2" xfId="15578" xr:uid="{00000000-0005-0000-0000-0000263A0000}"/>
    <cellStyle name="Normal 40 2 2 2 4 3 2 2" xfId="45909" xr:uid="{00000000-0005-0000-0000-0000273A0000}"/>
    <cellStyle name="Normal 40 2 2 2 4 3 2 3" xfId="30676" xr:uid="{00000000-0005-0000-0000-0000283A0000}"/>
    <cellStyle name="Normal 40 2 2 2 4 3 3" xfId="10558" xr:uid="{00000000-0005-0000-0000-0000293A0000}"/>
    <cellStyle name="Normal 40 2 2 2 4 3 3 2" xfId="40892" xr:uid="{00000000-0005-0000-0000-00002A3A0000}"/>
    <cellStyle name="Normal 40 2 2 2 4 3 3 3" xfId="25659" xr:uid="{00000000-0005-0000-0000-00002B3A0000}"/>
    <cellStyle name="Normal 40 2 2 2 4 3 4" xfId="35879" xr:uid="{00000000-0005-0000-0000-00002C3A0000}"/>
    <cellStyle name="Normal 40 2 2 2 4 3 5" xfId="20646" xr:uid="{00000000-0005-0000-0000-00002D3A0000}"/>
    <cellStyle name="Normal 40 2 2 2 4 4" xfId="12236" xr:uid="{00000000-0005-0000-0000-00002E3A0000}"/>
    <cellStyle name="Normal 40 2 2 2 4 4 2" xfId="42567" xr:uid="{00000000-0005-0000-0000-00002F3A0000}"/>
    <cellStyle name="Normal 40 2 2 2 4 4 3" xfId="27334" xr:uid="{00000000-0005-0000-0000-0000303A0000}"/>
    <cellStyle name="Normal 40 2 2 2 4 5" xfId="7215" xr:uid="{00000000-0005-0000-0000-0000313A0000}"/>
    <cellStyle name="Normal 40 2 2 2 4 5 2" xfId="37550" xr:uid="{00000000-0005-0000-0000-0000323A0000}"/>
    <cellStyle name="Normal 40 2 2 2 4 5 3" xfId="22317" xr:uid="{00000000-0005-0000-0000-0000333A0000}"/>
    <cellStyle name="Normal 40 2 2 2 4 6" xfId="32538" xr:uid="{00000000-0005-0000-0000-0000343A0000}"/>
    <cellStyle name="Normal 40 2 2 2 4 7" xfId="17304" xr:uid="{00000000-0005-0000-0000-0000353A0000}"/>
    <cellStyle name="Normal 40 2 2 2 5" xfId="2997" xr:uid="{00000000-0005-0000-0000-0000363A0000}"/>
    <cellStyle name="Normal 40 2 2 2 5 2" xfId="13071" xr:uid="{00000000-0005-0000-0000-0000373A0000}"/>
    <cellStyle name="Normal 40 2 2 2 5 2 2" xfId="43402" xr:uid="{00000000-0005-0000-0000-0000383A0000}"/>
    <cellStyle name="Normal 40 2 2 2 5 2 3" xfId="28169" xr:uid="{00000000-0005-0000-0000-0000393A0000}"/>
    <cellStyle name="Normal 40 2 2 2 5 3" xfId="8051" xr:uid="{00000000-0005-0000-0000-00003A3A0000}"/>
    <cellStyle name="Normal 40 2 2 2 5 3 2" xfId="38385" xr:uid="{00000000-0005-0000-0000-00003B3A0000}"/>
    <cellStyle name="Normal 40 2 2 2 5 3 3" xfId="23152" xr:uid="{00000000-0005-0000-0000-00003C3A0000}"/>
    <cellStyle name="Normal 40 2 2 2 5 4" xfId="33372" xr:uid="{00000000-0005-0000-0000-00003D3A0000}"/>
    <cellStyle name="Normal 40 2 2 2 5 5" xfId="18139" xr:uid="{00000000-0005-0000-0000-00003E3A0000}"/>
    <cellStyle name="Normal 40 2 2 2 6" xfId="4690" xr:uid="{00000000-0005-0000-0000-00003F3A0000}"/>
    <cellStyle name="Normal 40 2 2 2 6 2" xfId="14742" xr:uid="{00000000-0005-0000-0000-0000403A0000}"/>
    <cellStyle name="Normal 40 2 2 2 6 2 2" xfId="45073" xr:uid="{00000000-0005-0000-0000-0000413A0000}"/>
    <cellStyle name="Normal 40 2 2 2 6 2 3" xfId="29840" xr:uid="{00000000-0005-0000-0000-0000423A0000}"/>
    <cellStyle name="Normal 40 2 2 2 6 3" xfId="9722" xr:uid="{00000000-0005-0000-0000-0000433A0000}"/>
    <cellStyle name="Normal 40 2 2 2 6 3 2" xfId="40056" xr:uid="{00000000-0005-0000-0000-0000443A0000}"/>
    <cellStyle name="Normal 40 2 2 2 6 3 3" xfId="24823" xr:uid="{00000000-0005-0000-0000-0000453A0000}"/>
    <cellStyle name="Normal 40 2 2 2 6 4" xfId="35043" xr:uid="{00000000-0005-0000-0000-0000463A0000}"/>
    <cellStyle name="Normal 40 2 2 2 6 5" xfId="19810" xr:uid="{00000000-0005-0000-0000-0000473A0000}"/>
    <cellStyle name="Normal 40 2 2 2 7" xfId="11400" xr:uid="{00000000-0005-0000-0000-0000483A0000}"/>
    <cellStyle name="Normal 40 2 2 2 7 2" xfId="41731" xr:uid="{00000000-0005-0000-0000-0000493A0000}"/>
    <cellStyle name="Normal 40 2 2 2 7 3" xfId="26498" xr:uid="{00000000-0005-0000-0000-00004A3A0000}"/>
    <cellStyle name="Normal 40 2 2 2 8" xfId="6379" xr:uid="{00000000-0005-0000-0000-00004B3A0000}"/>
    <cellStyle name="Normal 40 2 2 2 8 2" xfId="36714" xr:uid="{00000000-0005-0000-0000-00004C3A0000}"/>
    <cellStyle name="Normal 40 2 2 2 8 3" xfId="21481" xr:uid="{00000000-0005-0000-0000-00004D3A0000}"/>
    <cellStyle name="Normal 40 2 2 2 9" xfId="31702" xr:uid="{00000000-0005-0000-0000-00004E3A0000}"/>
    <cellStyle name="Normal 40 2 2 3" xfId="1406" xr:uid="{00000000-0005-0000-0000-00004F3A0000}"/>
    <cellStyle name="Normal 40 2 2 3 2" xfId="1827" xr:uid="{00000000-0005-0000-0000-0000503A0000}"/>
    <cellStyle name="Normal 40 2 2 3 2 2" xfId="2666" xr:uid="{00000000-0005-0000-0000-0000513A0000}"/>
    <cellStyle name="Normal 40 2 2 3 2 2 2" xfId="4356" xr:uid="{00000000-0005-0000-0000-0000523A0000}"/>
    <cellStyle name="Normal 40 2 2 3 2 2 2 2" xfId="14429" xr:uid="{00000000-0005-0000-0000-0000533A0000}"/>
    <cellStyle name="Normal 40 2 2 3 2 2 2 2 2" xfId="44760" xr:uid="{00000000-0005-0000-0000-0000543A0000}"/>
    <cellStyle name="Normal 40 2 2 3 2 2 2 2 3" xfId="29527" xr:uid="{00000000-0005-0000-0000-0000553A0000}"/>
    <cellStyle name="Normal 40 2 2 3 2 2 2 3" xfId="9409" xr:uid="{00000000-0005-0000-0000-0000563A0000}"/>
    <cellStyle name="Normal 40 2 2 3 2 2 2 3 2" xfId="39743" xr:uid="{00000000-0005-0000-0000-0000573A0000}"/>
    <cellStyle name="Normal 40 2 2 3 2 2 2 3 3" xfId="24510" xr:uid="{00000000-0005-0000-0000-0000583A0000}"/>
    <cellStyle name="Normal 40 2 2 3 2 2 2 4" xfId="34730" xr:uid="{00000000-0005-0000-0000-0000593A0000}"/>
    <cellStyle name="Normal 40 2 2 3 2 2 2 5" xfId="19497" xr:uid="{00000000-0005-0000-0000-00005A3A0000}"/>
    <cellStyle name="Normal 40 2 2 3 2 2 3" xfId="6048" xr:uid="{00000000-0005-0000-0000-00005B3A0000}"/>
    <cellStyle name="Normal 40 2 2 3 2 2 3 2" xfId="16100" xr:uid="{00000000-0005-0000-0000-00005C3A0000}"/>
    <cellStyle name="Normal 40 2 2 3 2 2 3 2 2" xfId="46431" xr:uid="{00000000-0005-0000-0000-00005D3A0000}"/>
    <cellStyle name="Normal 40 2 2 3 2 2 3 2 3" xfId="31198" xr:uid="{00000000-0005-0000-0000-00005E3A0000}"/>
    <cellStyle name="Normal 40 2 2 3 2 2 3 3" xfId="11080" xr:uid="{00000000-0005-0000-0000-00005F3A0000}"/>
    <cellStyle name="Normal 40 2 2 3 2 2 3 3 2" xfId="41414" xr:uid="{00000000-0005-0000-0000-0000603A0000}"/>
    <cellStyle name="Normal 40 2 2 3 2 2 3 3 3" xfId="26181" xr:uid="{00000000-0005-0000-0000-0000613A0000}"/>
    <cellStyle name="Normal 40 2 2 3 2 2 3 4" xfId="36401" xr:uid="{00000000-0005-0000-0000-0000623A0000}"/>
    <cellStyle name="Normal 40 2 2 3 2 2 3 5" xfId="21168" xr:uid="{00000000-0005-0000-0000-0000633A0000}"/>
    <cellStyle name="Normal 40 2 2 3 2 2 4" xfId="12758" xr:uid="{00000000-0005-0000-0000-0000643A0000}"/>
    <cellStyle name="Normal 40 2 2 3 2 2 4 2" xfId="43089" xr:uid="{00000000-0005-0000-0000-0000653A0000}"/>
    <cellStyle name="Normal 40 2 2 3 2 2 4 3" xfId="27856" xr:uid="{00000000-0005-0000-0000-0000663A0000}"/>
    <cellStyle name="Normal 40 2 2 3 2 2 5" xfId="7737" xr:uid="{00000000-0005-0000-0000-0000673A0000}"/>
    <cellStyle name="Normal 40 2 2 3 2 2 5 2" xfId="38072" xr:uid="{00000000-0005-0000-0000-0000683A0000}"/>
    <cellStyle name="Normal 40 2 2 3 2 2 5 3" xfId="22839" xr:uid="{00000000-0005-0000-0000-0000693A0000}"/>
    <cellStyle name="Normal 40 2 2 3 2 2 6" xfId="33060" xr:uid="{00000000-0005-0000-0000-00006A3A0000}"/>
    <cellStyle name="Normal 40 2 2 3 2 2 7" xfId="17826" xr:uid="{00000000-0005-0000-0000-00006B3A0000}"/>
    <cellStyle name="Normal 40 2 2 3 2 3" xfId="3519" xr:uid="{00000000-0005-0000-0000-00006C3A0000}"/>
    <cellStyle name="Normal 40 2 2 3 2 3 2" xfId="13593" xr:uid="{00000000-0005-0000-0000-00006D3A0000}"/>
    <cellStyle name="Normal 40 2 2 3 2 3 2 2" xfId="43924" xr:uid="{00000000-0005-0000-0000-00006E3A0000}"/>
    <cellStyle name="Normal 40 2 2 3 2 3 2 3" xfId="28691" xr:uid="{00000000-0005-0000-0000-00006F3A0000}"/>
    <cellStyle name="Normal 40 2 2 3 2 3 3" xfId="8573" xr:uid="{00000000-0005-0000-0000-0000703A0000}"/>
    <cellStyle name="Normal 40 2 2 3 2 3 3 2" xfId="38907" xr:uid="{00000000-0005-0000-0000-0000713A0000}"/>
    <cellStyle name="Normal 40 2 2 3 2 3 3 3" xfId="23674" xr:uid="{00000000-0005-0000-0000-0000723A0000}"/>
    <cellStyle name="Normal 40 2 2 3 2 3 4" xfId="33894" xr:uid="{00000000-0005-0000-0000-0000733A0000}"/>
    <cellStyle name="Normal 40 2 2 3 2 3 5" xfId="18661" xr:uid="{00000000-0005-0000-0000-0000743A0000}"/>
    <cellStyle name="Normal 40 2 2 3 2 4" xfId="5212" xr:uid="{00000000-0005-0000-0000-0000753A0000}"/>
    <cellStyle name="Normal 40 2 2 3 2 4 2" xfId="15264" xr:uid="{00000000-0005-0000-0000-0000763A0000}"/>
    <cellStyle name="Normal 40 2 2 3 2 4 2 2" xfId="45595" xr:uid="{00000000-0005-0000-0000-0000773A0000}"/>
    <cellStyle name="Normal 40 2 2 3 2 4 2 3" xfId="30362" xr:uid="{00000000-0005-0000-0000-0000783A0000}"/>
    <cellStyle name="Normal 40 2 2 3 2 4 3" xfId="10244" xr:uid="{00000000-0005-0000-0000-0000793A0000}"/>
    <cellStyle name="Normal 40 2 2 3 2 4 3 2" xfId="40578" xr:uid="{00000000-0005-0000-0000-00007A3A0000}"/>
    <cellStyle name="Normal 40 2 2 3 2 4 3 3" xfId="25345" xr:uid="{00000000-0005-0000-0000-00007B3A0000}"/>
    <cellStyle name="Normal 40 2 2 3 2 4 4" xfId="35565" xr:uid="{00000000-0005-0000-0000-00007C3A0000}"/>
    <cellStyle name="Normal 40 2 2 3 2 4 5" xfId="20332" xr:uid="{00000000-0005-0000-0000-00007D3A0000}"/>
    <cellStyle name="Normal 40 2 2 3 2 5" xfId="11922" xr:uid="{00000000-0005-0000-0000-00007E3A0000}"/>
    <cellStyle name="Normal 40 2 2 3 2 5 2" xfId="42253" xr:uid="{00000000-0005-0000-0000-00007F3A0000}"/>
    <cellStyle name="Normal 40 2 2 3 2 5 3" xfId="27020" xr:uid="{00000000-0005-0000-0000-0000803A0000}"/>
    <cellStyle name="Normal 40 2 2 3 2 6" xfId="6901" xr:uid="{00000000-0005-0000-0000-0000813A0000}"/>
    <cellStyle name="Normal 40 2 2 3 2 6 2" xfId="37236" xr:uid="{00000000-0005-0000-0000-0000823A0000}"/>
    <cellStyle name="Normal 40 2 2 3 2 6 3" xfId="22003" xr:uid="{00000000-0005-0000-0000-0000833A0000}"/>
    <cellStyle name="Normal 40 2 2 3 2 7" xfId="32224" xr:uid="{00000000-0005-0000-0000-0000843A0000}"/>
    <cellStyle name="Normal 40 2 2 3 2 8" xfId="16990" xr:uid="{00000000-0005-0000-0000-0000853A0000}"/>
    <cellStyle name="Normal 40 2 2 3 3" xfId="2248" xr:uid="{00000000-0005-0000-0000-0000863A0000}"/>
    <cellStyle name="Normal 40 2 2 3 3 2" xfId="3938" xr:uid="{00000000-0005-0000-0000-0000873A0000}"/>
    <cellStyle name="Normal 40 2 2 3 3 2 2" xfId="14011" xr:uid="{00000000-0005-0000-0000-0000883A0000}"/>
    <cellStyle name="Normal 40 2 2 3 3 2 2 2" xfId="44342" xr:uid="{00000000-0005-0000-0000-0000893A0000}"/>
    <cellStyle name="Normal 40 2 2 3 3 2 2 3" xfId="29109" xr:uid="{00000000-0005-0000-0000-00008A3A0000}"/>
    <cellStyle name="Normal 40 2 2 3 3 2 3" xfId="8991" xr:uid="{00000000-0005-0000-0000-00008B3A0000}"/>
    <cellStyle name="Normal 40 2 2 3 3 2 3 2" xfId="39325" xr:uid="{00000000-0005-0000-0000-00008C3A0000}"/>
    <cellStyle name="Normal 40 2 2 3 3 2 3 3" xfId="24092" xr:uid="{00000000-0005-0000-0000-00008D3A0000}"/>
    <cellStyle name="Normal 40 2 2 3 3 2 4" xfId="34312" xr:uid="{00000000-0005-0000-0000-00008E3A0000}"/>
    <cellStyle name="Normal 40 2 2 3 3 2 5" xfId="19079" xr:uid="{00000000-0005-0000-0000-00008F3A0000}"/>
    <cellStyle name="Normal 40 2 2 3 3 3" xfId="5630" xr:uid="{00000000-0005-0000-0000-0000903A0000}"/>
    <cellStyle name="Normal 40 2 2 3 3 3 2" xfId="15682" xr:uid="{00000000-0005-0000-0000-0000913A0000}"/>
    <cellStyle name="Normal 40 2 2 3 3 3 2 2" xfId="46013" xr:uid="{00000000-0005-0000-0000-0000923A0000}"/>
    <cellStyle name="Normal 40 2 2 3 3 3 2 3" xfId="30780" xr:uid="{00000000-0005-0000-0000-0000933A0000}"/>
    <cellStyle name="Normal 40 2 2 3 3 3 3" xfId="10662" xr:uid="{00000000-0005-0000-0000-0000943A0000}"/>
    <cellStyle name="Normal 40 2 2 3 3 3 3 2" xfId="40996" xr:uid="{00000000-0005-0000-0000-0000953A0000}"/>
    <cellStyle name="Normal 40 2 2 3 3 3 3 3" xfId="25763" xr:uid="{00000000-0005-0000-0000-0000963A0000}"/>
    <cellStyle name="Normal 40 2 2 3 3 3 4" xfId="35983" xr:uid="{00000000-0005-0000-0000-0000973A0000}"/>
    <cellStyle name="Normal 40 2 2 3 3 3 5" xfId="20750" xr:uid="{00000000-0005-0000-0000-0000983A0000}"/>
    <cellStyle name="Normal 40 2 2 3 3 4" xfId="12340" xr:uid="{00000000-0005-0000-0000-0000993A0000}"/>
    <cellStyle name="Normal 40 2 2 3 3 4 2" xfId="42671" xr:uid="{00000000-0005-0000-0000-00009A3A0000}"/>
    <cellStyle name="Normal 40 2 2 3 3 4 3" xfId="27438" xr:uid="{00000000-0005-0000-0000-00009B3A0000}"/>
    <cellStyle name="Normal 40 2 2 3 3 5" xfId="7319" xr:uid="{00000000-0005-0000-0000-00009C3A0000}"/>
    <cellStyle name="Normal 40 2 2 3 3 5 2" xfId="37654" xr:uid="{00000000-0005-0000-0000-00009D3A0000}"/>
    <cellStyle name="Normal 40 2 2 3 3 5 3" xfId="22421" xr:uid="{00000000-0005-0000-0000-00009E3A0000}"/>
    <cellStyle name="Normal 40 2 2 3 3 6" xfId="32642" xr:uid="{00000000-0005-0000-0000-00009F3A0000}"/>
    <cellStyle name="Normal 40 2 2 3 3 7" xfId="17408" xr:uid="{00000000-0005-0000-0000-0000A03A0000}"/>
    <cellStyle name="Normal 40 2 2 3 4" xfId="3101" xr:uid="{00000000-0005-0000-0000-0000A13A0000}"/>
    <cellStyle name="Normal 40 2 2 3 4 2" xfId="13175" xr:uid="{00000000-0005-0000-0000-0000A23A0000}"/>
    <cellStyle name="Normal 40 2 2 3 4 2 2" xfId="43506" xr:uid="{00000000-0005-0000-0000-0000A33A0000}"/>
    <cellStyle name="Normal 40 2 2 3 4 2 3" xfId="28273" xr:uid="{00000000-0005-0000-0000-0000A43A0000}"/>
    <cellStyle name="Normal 40 2 2 3 4 3" xfId="8155" xr:uid="{00000000-0005-0000-0000-0000A53A0000}"/>
    <cellStyle name="Normal 40 2 2 3 4 3 2" xfId="38489" xr:uid="{00000000-0005-0000-0000-0000A63A0000}"/>
    <cellStyle name="Normal 40 2 2 3 4 3 3" xfId="23256" xr:uid="{00000000-0005-0000-0000-0000A73A0000}"/>
    <cellStyle name="Normal 40 2 2 3 4 4" xfId="33476" xr:uid="{00000000-0005-0000-0000-0000A83A0000}"/>
    <cellStyle name="Normal 40 2 2 3 4 5" xfId="18243" xr:uid="{00000000-0005-0000-0000-0000A93A0000}"/>
    <cellStyle name="Normal 40 2 2 3 5" xfId="4794" xr:uid="{00000000-0005-0000-0000-0000AA3A0000}"/>
    <cellStyle name="Normal 40 2 2 3 5 2" xfId="14846" xr:uid="{00000000-0005-0000-0000-0000AB3A0000}"/>
    <cellStyle name="Normal 40 2 2 3 5 2 2" xfId="45177" xr:uid="{00000000-0005-0000-0000-0000AC3A0000}"/>
    <cellStyle name="Normal 40 2 2 3 5 2 3" xfId="29944" xr:uid="{00000000-0005-0000-0000-0000AD3A0000}"/>
    <cellStyle name="Normal 40 2 2 3 5 3" xfId="9826" xr:uid="{00000000-0005-0000-0000-0000AE3A0000}"/>
    <cellStyle name="Normal 40 2 2 3 5 3 2" xfId="40160" xr:uid="{00000000-0005-0000-0000-0000AF3A0000}"/>
    <cellStyle name="Normal 40 2 2 3 5 3 3" xfId="24927" xr:uid="{00000000-0005-0000-0000-0000B03A0000}"/>
    <cellStyle name="Normal 40 2 2 3 5 4" xfId="35147" xr:uid="{00000000-0005-0000-0000-0000B13A0000}"/>
    <cellStyle name="Normal 40 2 2 3 5 5" xfId="19914" xr:uid="{00000000-0005-0000-0000-0000B23A0000}"/>
    <cellStyle name="Normal 40 2 2 3 6" xfId="11504" xr:uid="{00000000-0005-0000-0000-0000B33A0000}"/>
    <cellStyle name="Normal 40 2 2 3 6 2" xfId="41835" xr:uid="{00000000-0005-0000-0000-0000B43A0000}"/>
    <cellStyle name="Normal 40 2 2 3 6 3" xfId="26602" xr:uid="{00000000-0005-0000-0000-0000B53A0000}"/>
    <cellStyle name="Normal 40 2 2 3 7" xfId="6483" xr:uid="{00000000-0005-0000-0000-0000B63A0000}"/>
    <cellStyle name="Normal 40 2 2 3 7 2" xfId="36818" xr:uid="{00000000-0005-0000-0000-0000B73A0000}"/>
    <cellStyle name="Normal 40 2 2 3 7 3" xfId="21585" xr:uid="{00000000-0005-0000-0000-0000B83A0000}"/>
    <cellStyle name="Normal 40 2 2 3 8" xfId="31806" xr:uid="{00000000-0005-0000-0000-0000B93A0000}"/>
    <cellStyle name="Normal 40 2 2 3 9" xfId="16572" xr:uid="{00000000-0005-0000-0000-0000BA3A0000}"/>
    <cellStyle name="Normal 40 2 2 4" xfId="1619" xr:uid="{00000000-0005-0000-0000-0000BB3A0000}"/>
    <cellStyle name="Normal 40 2 2 4 2" xfId="2458" xr:uid="{00000000-0005-0000-0000-0000BC3A0000}"/>
    <cellStyle name="Normal 40 2 2 4 2 2" xfId="4148" xr:uid="{00000000-0005-0000-0000-0000BD3A0000}"/>
    <cellStyle name="Normal 40 2 2 4 2 2 2" xfId="14221" xr:uid="{00000000-0005-0000-0000-0000BE3A0000}"/>
    <cellStyle name="Normal 40 2 2 4 2 2 2 2" xfId="44552" xr:uid="{00000000-0005-0000-0000-0000BF3A0000}"/>
    <cellStyle name="Normal 40 2 2 4 2 2 2 3" xfId="29319" xr:uid="{00000000-0005-0000-0000-0000C03A0000}"/>
    <cellStyle name="Normal 40 2 2 4 2 2 3" xfId="9201" xr:uid="{00000000-0005-0000-0000-0000C13A0000}"/>
    <cellStyle name="Normal 40 2 2 4 2 2 3 2" xfId="39535" xr:uid="{00000000-0005-0000-0000-0000C23A0000}"/>
    <cellStyle name="Normal 40 2 2 4 2 2 3 3" xfId="24302" xr:uid="{00000000-0005-0000-0000-0000C33A0000}"/>
    <cellStyle name="Normal 40 2 2 4 2 2 4" xfId="34522" xr:uid="{00000000-0005-0000-0000-0000C43A0000}"/>
    <cellStyle name="Normal 40 2 2 4 2 2 5" xfId="19289" xr:uid="{00000000-0005-0000-0000-0000C53A0000}"/>
    <cellStyle name="Normal 40 2 2 4 2 3" xfId="5840" xr:uid="{00000000-0005-0000-0000-0000C63A0000}"/>
    <cellStyle name="Normal 40 2 2 4 2 3 2" xfId="15892" xr:uid="{00000000-0005-0000-0000-0000C73A0000}"/>
    <cellStyle name="Normal 40 2 2 4 2 3 2 2" xfId="46223" xr:uid="{00000000-0005-0000-0000-0000C83A0000}"/>
    <cellStyle name="Normal 40 2 2 4 2 3 2 3" xfId="30990" xr:uid="{00000000-0005-0000-0000-0000C93A0000}"/>
    <cellStyle name="Normal 40 2 2 4 2 3 3" xfId="10872" xr:uid="{00000000-0005-0000-0000-0000CA3A0000}"/>
    <cellStyle name="Normal 40 2 2 4 2 3 3 2" xfId="41206" xr:uid="{00000000-0005-0000-0000-0000CB3A0000}"/>
    <cellStyle name="Normal 40 2 2 4 2 3 3 3" xfId="25973" xr:uid="{00000000-0005-0000-0000-0000CC3A0000}"/>
    <cellStyle name="Normal 40 2 2 4 2 3 4" xfId="36193" xr:uid="{00000000-0005-0000-0000-0000CD3A0000}"/>
    <cellStyle name="Normal 40 2 2 4 2 3 5" xfId="20960" xr:uid="{00000000-0005-0000-0000-0000CE3A0000}"/>
    <cellStyle name="Normal 40 2 2 4 2 4" xfId="12550" xr:uid="{00000000-0005-0000-0000-0000CF3A0000}"/>
    <cellStyle name="Normal 40 2 2 4 2 4 2" xfId="42881" xr:uid="{00000000-0005-0000-0000-0000D03A0000}"/>
    <cellStyle name="Normal 40 2 2 4 2 4 3" xfId="27648" xr:uid="{00000000-0005-0000-0000-0000D13A0000}"/>
    <cellStyle name="Normal 40 2 2 4 2 5" xfId="7529" xr:uid="{00000000-0005-0000-0000-0000D23A0000}"/>
    <cellStyle name="Normal 40 2 2 4 2 5 2" xfId="37864" xr:uid="{00000000-0005-0000-0000-0000D33A0000}"/>
    <cellStyle name="Normal 40 2 2 4 2 5 3" xfId="22631" xr:uid="{00000000-0005-0000-0000-0000D43A0000}"/>
    <cellStyle name="Normal 40 2 2 4 2 6" xfId="32852" xr:uid="{00000000-0005-0000-0000-0000D53A0000}"/>
    <cellStyle name="Normal 40 2 2 4 2 7" xfId="17618" xr:uid="{00000000-0005-0000-0000-0000D63A0000}"/>
    <cellStyle name="Normal 40 2 2 4 3" xfId="3311" xr:uid="{00000000-0005-0000-0000-0000D73A0000}"/>
    <cellStyle name="Normal 40 2 2 4 3 2" xfId="13385" xr:uid="{00000000-0005-0000-0000-0000D83A0000}"/>
    <cellStyle name="Normal 40 2 2 4 3 2 2" xfId="43716" xr:uid="{00000000-0005-0000-0000-0000D93A0000}"/>
    <cellStyle name="Normal 40 2 2 4 3 2 3" xfId="28483" xr:uid="{00000000-0005-0000-0000-0000DA3A0000}"/>
    <cellStyle name="Normal 40 2 2 4 3 3" xfId="8365" xr:uid="{00000000-0005-0000-0000-0000DB3A0000}"/>
    <cellStyle name="Normal 40 2 2 4 3 3 2" xfId="38699" xr:uid="{00000000-0005-0000-0000-0000DC3A0000}"/>
    <cellStyle name="Normal 40 2 2 4 3 3 3" xfId="23466" xr:uid="{00000000-0005-0000-0000-0000DD3A0000}"/>
    <cellStyle name="Normal 40 2 2 4 3 4" xfId="33686" xr:uid="{00000000-0005-0000-0000-0000DE3A0000}"/>
    <cellStyle name="Normal 40 2 2 4 3 5" xfId="18453" xr:uid="{00000000-0005-0000-0000-0000DF3A0000}"/>
    <cellStyle name="Normal 40 2 2 4 4" xfId="5004" xr:uid="{00000000-0005-0000-0000-0000E03A0000}"/>
    <cellStyle name="Normal 40 2 2 4 4 2" xfId="15056" xr:uid="{00000000-0005-0000-0000-0000E13A0000}"/>
    <cellStyle name="Normal 40 2 2 4 4 2 2" xfId="45387" xr:uid="{00000000-0005-0000-0000-0000E23A0000}"/>
    <cellStyle name="Normal 40 2 2 4 4 2 3" xfId="30154" xr:uid="{00000000-0005-0000-0000-0000E33A0000}"/>
    <cellStyle name="Normal 40 2 2 4 4 3" xfId="10036" xr:uid="{00000000-0005-0000-0000-0000E43A0000}"/>
    <cellStyle name="Normal 40 2 2 4 4 3 2" xfId="40370" xr:uid="{00000000-0005-0000-0000-0000E53A0000}"/>
    <cellStyle name="Normal 40 2 2 4 4 3 3" xfId="25137" xr:uid="{00000000-0005-0000-0000-0000E63A0000}"/>
    <cellStyle name="Normal 40 2 2 4 4 4" xfId="35357" xr:uid="{00000000-0005-0000-0000-0000E73A0000}"/>
    <cellStyle name="Normal 40 2 2 4 4 5" xfId="20124" xr:uid="{00000000-0005-0000-0000-0000E83A0000}"/>
    <cellStyle name="Normal 40 2 2 4 5" xfId="11714" xr:uid="{00000000-0005-0000-0000-0000E93A0000}"/>
    <cellStyle name="Normal 40 2 2 4 5 2" xfId="42045" xr:uid="{00000000-0005-0000-0000-0000EA3A0000}"/>
    <cellStyle name="Normal 40 2 2 4 5 3" xfId="26812" xr:uid="{00000000-0005-0000-0000-0000EB3A0000}"/>
    <cellStyle name="Normal 40 2 2 4 6" xfId="6693" xr:uid="{00000000-0005-0000-0000-0000EC3A0000}"/>
    <cellStyle name="Normal 40 2 2 4 6 2" xfId="37028" xr:uid="{00000000-0005-0000-0000-0000ED3A0000}"/>
    <cellStyle name="Normal 40 2 2 4 6 3" xfId="21795" xr:uid="{00000000-0005-0000-0000-0000EE3A0000}"/>
    <cellStyle name="Normal 40 2 2 4 7" xfId="32016" xr:uid="{00000000-0005-0000-0000-0000EF3A0000}"/>
    <cellStyle name="Normal 40 2 2 4 8" xfId="16782" xr:uid="{00000000-0005-0000-0000-0000F03A0000}"/>
    <cellStyle name="Normal 40 2 2 5" xfId="2040" xr:uid="{00000000-0005-0000-0000-0000F13A0000}"/>
    <cellStyle name="Normal 40 2 2 5 2" xfId="3730" xr:uid="{00000000-0005-0000-0000-0000F23A0000}"/>
    <cellStyle name="Normal 40 2 2 5 2 2" xfId="13803" xr:uid="{00000000-0005-0000-0000-0000F33A0000}"/>
    <cellStyle name="Normal 40 2 2 5 2 2 2" xfId="44134" xr:uid="{00000000-0005-0000-0000-0000F43A0000}"/>
    <cellStyle name="Normal 40 2 2 5 2 2 3" xfId="28901" xr:uid="{00000000-0005-0000-0000-0000F53A0000}"/>
    <cellStyle name="Normal 40 2 2 5 2 3" xfId="8783" xr:uid="{00000000-0005-0000-0000-0000F63A0000}"/>
    <cellStyle name="Normal 40 2 2 5 2 3 2" xfId="39117" xr:uid="{00000000-0005-0000-0000-0000F73A0000}"/>
    <cellStyle name="Normal 40 2 2 5 2 3 3" xfId="23884" xr:uid="{00000000-0005-0000-0000-0000F83A0000}"/>
    <cellStyle name="Normal 40 2 2 5 2 4" xfId="34104" xr:uid="{00000000-0005-0000-0000-0000F93A0000}"/>
    <cellStyle name="Normal 40 2 2 5 2 5" xfId="18871" xr:uid="{00000000-0005-0000-0000-0000FA3A0000}"/>
    <cellStyle name="Normal 40 2 2 5 3" xfId="5422" xr:uid="{00000000-0005-0000-0000-0000FB3A0000}"/>
    <cellStyle name="Normal 40 2 2 5 3 2" xfId="15474" xr:uid="{00000000-0005-0000-0000-0000FC3A0000}"/>
    <cellStyle name="Normal 40 2 2 5 3 2 2" xfId="45805" xr:uid="{00000000-0005-0000-0000-0000FD3A0000}"/>
    <cellStyle name="Normal 40 2 2 5 3 2 3" xfId="30572" xr:uid="{00000000-0005-0000-0000-0000FE3A0000}"/>
    <cellStyle name="Normal 40 2 2 5 3 3" xfId="10454" xr:uid="{00000000-0005-0000-0000-0000FF3A0000}"/>
    <cellStyle name="Normal 40 2 2 5 3 3 2" xfId="40788" xr:uid="{00000000-0005-0000-0000-0000003B0000}"/>
    <cellStyle name="Normal 40 2 2 5 3 3 3" xfId="25555" xr:uid="{00000000-0005-0000-0000-0000013B0000}"/>
    <cellStyle name="Normal 40 2 2 5 3 4" xfId="35775" xr:uid="{00000000-0005-0000-0000-0000023B0000}"/>
    <cellStyle name="Normal 40 2 2 5 3 5" xfId="20542" xr:uid="{00000000-0005-0000-0000-0000033B0000}"/>
    <cellStyle name="Normal 40 2 2 5 4" xfId="12132" xr:uid="{00000000-0005-0000-0000-0000043B0000}"/>
    <cellStyle name="Normal 40 2 2 5 4 2" xfId="42463" xr:uid="{00000000-0005-0000-0000-0000053B0000}"/>
    <cellStyle name="Normal 40 2 2 5 4 3" xfId="27230" xr:uid="{00000000-0005-0000-0000-0000063B0000}"/>
    <cellStyle name="Normal 40 2 2 5 5" xfId="7111" xr:uid="{00000000-0005-0000-0000-0000073B0000}"/>
    <cellStyle name="Normal 40 2 2 5 5 2" xfId="37446" xr:uid="{00000000-0005-0000-0000-0000083B0000}"/>
    <cellStyle name="Normal 40 2 2 5 5 3" xfId="22213" xr:uid="{00000000-0005-0000-0000-0000093B0000}"/>
    <cellStyle name="Normal 40 2 2 5 6" xfId="32434" xr:uid="{00000000-0005-0000-0000-00000A3B0000}"/>
    <cellStyle name="Normal 40 2 2 5 7" xfId="17200" xr:uid="{00000000-0005-0000-0000-00000B3B0000}"/>
    <cellStyle name="Normal 40 2 2 6" xfId="2893" xr:uid="{00000000-0005-0000-0000-00000C3B0000}"/>
    <cellStyle name="Normal 40 2 2 6 2" xfId="12967" xr:uid="{00000000-0005-0000-0000-00000D3B0000}"/>
    <cellStyle name="Normal 40 2 2 6 2 2" xfId="43298" xr:uid="{00000000-0005-0000-0000-00000E3B0000}"/>
    <cellStyle name="Normal 40 2 2 6 2 3" xfId="28065" xr:uid="{00000000-0005-0000-0000-00000F3B0000}"/>
    <cellStyle name="Normal 40 2 2 6 3" xfId="7947" xr:uid="{00000000-0005-0000-0000-0000103B0000}"/>
    <cellStyle name="Normal 40 2 2 6 3 2" xfId="38281" xr:uid="{00000000-0005-0000-0000-0000113B0000}"/>
    <cellStyle name="Normal 40 2 2 6 3 3" xfId="23048" xr:uid="{00000000-0005-0000-0000-0000123B0000}"/>
    <cellStyle name="Normal 40 2 2 6 4" xfId="33268" xr:uid="{00000000-0005-0000-0000-0000133B0000}"/>
    <cellStyle name="Normal 40 2 2 6 5" xfId="18035" xr:uid="{00000000-0005-0000-0000-0000143B0000}"/>
    <cellStyle name="Normal 40 2 2 7" xfId="4586" xr:uid="{00000000-0005-0000-0000-0000153B0000}"/>
    <cellStyle name="Normal 40 2 2 7 2" xfId="14638" xr:uid="{00000000-0005-0000-0000-0000163B0000}"/>
    <cellStyle name="Normal 40 2 2 7 2 2" xfId="44969" xr:uid="{00000000-0005-0000-0000-0000173B0000}"/>
    <cellStyle name="Normal 40 2 2 7 2 3" xfId="29736" xr:uid="{00000000-0005-0000-0000-0000183B0000}"/>
    <cellStyle name="Normal 40 2 2 7 3" xfId="9618" xr:uid="{00000000-0005-0000-0000-0000193B0000}"/>
    <cellStyle name="Normal 40 2 2 7 3 2" xfId="39952" xr:uid="{00000000-0005-0000-0000-00001A3B0000}"/>
    <cellStyle name="Normal 40 2 2 7 3 3" xfId="24719" xr:uid="{00000000-0005-0000-0000-00001B3B0000}"/>
    <cellStyle name="Normal 40 2 2 7 4" xfId="34939" xr:uid="{00000000-0005-0000-0000-00001C3B0000}"/>
    <cellStyle name="Normal 40 2 2 7 5" xfId="19706" xr:uid="{00000000-0005-0000-0000-00001D3B0000}"/>
    <cellStyle name="Normal 40 2 2 8" xfId="11296" xr:uid="{00000000-0005-0000-0000-00001E3B0000}"/>
    <cellStyle name="Normal 40 2 2 8 2" xfId="41627" xr:uid="{00000000-0005-0000-0000-00001F3B0000}"/>
    <cellStyle name="Normal 40 2 2 8 3" xfId="26394" xr:uid="{00000000-0005-0000-0000-0000203B0000}"/>
    <cellStyle name="Normal 40 2 2 9" xfId="6275" xr:uid="{00000000-0005-0000-0000-0000213B0000}"/>
    <cellStyle name="Normal 40 2 2 9 2" xfId="36610" xr:uid="{00000000-0005-0000-0000-0000223B0000}"/>
    <cellStyle name="Normal 40 2 2 9 3" xfId="21377" xr:uid="{00000000-0005-0000-0000-0000233B0000}"/>
    <cellStyle name="Normal 40 2 3" xfId="1239" xr:uid="{00000000-0005-0000-0000-0000243B0000}"/>
    <cellStyle name="Normal 40 2 3 10" xfId="16416" xr:uid="{00000000-0005-0000-0000-0000253B0000}"/>
    <cellStyle name="Normal 40 2 3 2" xfId="1458" xr:uid="{00000000-0005-0000-0000-0000263B0000}"/>
    <cellStyle name="Normal 40 2 3 2 2" xfId="1879" xr:uid="{00000000-0005-0000-0000-0000273B0000}"/>
    <cellStyle name="Normal 40 2 3 2 2 2" xfId="2718" xr:uid="{00000000-0005-0000-0000-0000283B0000}"/>
    <cellStyle name="Normal 40 2 3 2 2 2 2" xfId="4408" xr:uid="{00000000-0005-0000-0000-0000293B0000}"/>
    <cellStyle name="Normal 40 2 3 2 2 2 2 2" xfId="14481" xr:uid="{00000000-0005-0000-0000-00002A3B0000}"/>
    <cellStyle name="Normal 40 2 3 2 2 2 2 2 2" xfId="44812" xr:uid="{00000000-0005-0000-0000-00002B3B0000}"/>
    <cellStyle name="Normal 40 2 3 2 2 2 2 2 3" xfId="29579" xr:uid="{00000000-0005-0000-0000-00002C3B0000}"/>
    <cellStyle name="Normal 40 2 3 2 2 2 2 3" xfId="9461" xr:uid="{00000000-0005-0000-0000-00002D3B0000}"/>
    <cellStyle name="Normal 40 2 3 2 2 2 2 3 2" xfId="39795" xr:uid="{00000000-0005-0000-0000-00002E3B0000}"/>
    <cellStyle name="Normal 40 2 3 2 2 2 2 3 3" xfId="24562" xr:uid="{00000000-0005-0000-0000-00002F3B0000}"/>
    <cellStyle name="Normal 40 2 3 2 2 2 2 4" xfId="34782" xr:uid="{00000000-0005-0000-0000-0000303B0000}"/>
    <cellStyle name="Normal 40 2 3 2 2 2 2 5" xfId="19549" xr:uid="{00000000-0005-0000-0000-0000313B0000}"/>
    <cellStyle name="Normal 40 2 3 2 2 2 3" xfId="6100" xr:uid="{00000000-0005-0000-0000-0000323B0000}"/>
    <cellStyle name="Normal 40 2 3 2 2 2 3 2" xfId="16152" xr:uid="{00000000-0005-0000-0000-0000333B0000}"/>
    <cellStyle name="Normal 40 2 3 2 2 2 3 2 2" xfId="46483" xr:uid="{00000000-0005-0000-0000-0000343B0000}"/>
    <cellStyle name="Normal 40 2 3 2 2 2 3 2 3" xfId="31250" xr:uid="{00000000-0005-0000-0000-0000353B0000}"/>
    <cellStyle name="Normal 40 2 3 2 2 2 3 3" xfId="11132" xr:uid="{00000000-0005-0000-0000-0000363B0000}"/>
    <cellStyle name="Normal 40 2 3 2 2 2 3 3 2" xfId="41466" xr:uid="{00000000-0005-0000-0000-0000373B0000}"/>
    <cellStyle name="Normal 40 2 3 2 2 2 3 3 3" xfId="26233" xr:uid="{00000000-0005-0000-0000-0000383B0000}"/>
    <cellStyle name="Normal 40 2 3 2 2 2 3 4" xfId="36453" xr:uid="{00000000-0005-0000-0000-0000393B0000}"/>
    <cellStyle name="Normal 40 2 3 2 2 2 3 5" xfId="21220" xr:uid="{00000000-0005-0000-0000-00003A3B0000}"/>
    <cellStyle name="Normal 40 2 3 2 2 2 4" xfId="12810" xr:uid="{00000000-0005-0000-0000-00003B3B0000}"/>
    <cellStyle name="Normal 40 2 3 2 2 2 4 2" xfId="43141" xr:uid="{00000000-0005-0000-0000-00003C3B0000}"/>
    <cellStyle name="Normal 40 2 3 2 2 2 4 3" xfId="27908" xr:uid="{00000000-0005-0000-0000-00003D3B0000}"/>
    <cellStyle name="Normal 40 2 3 2 2 2 5" xfId="7789" xr:uid="{00000000-0005-0000-0000-00003E3B0000}"/>
    <cellStyle name="Normal 40 2 3 2 2 2 5 2" xfId="38124" xr:uid="{00000000-0005-0000-0000-00003F3B0000}"/>
    <cellStyle name="Normal 40 2 3 2 2 2 5 3" xfId="22891" xr:uid="{00000000-0005-0000-0000-0000403B0000}"/>
    <cellStyle name="Normal 40 2 3 2 2 2 6" xfId="33112" xr:uid="{00000000-0005-0000-0000-0000413B0000}"/>
    <cellStyle name="Normal 40 2 3 2 2 2 7" xfId="17878" xr:uid="{00000000-0005-0000-0000-0000423B0000}"/>
    <cellStyle name="Normal 40 2 3 2 2 3" xfId="3571" xr:uid="{00000000-0005-0000-0000-0000433B0000}"/>
    <cellStyle name="Normal 40 2 3 2 2 3 2" xfId="13645" xr:uid="{00000000-0005-0000-0000-0000443B0000}"/>
    <cellStyle name="Normal 40 2 3 2 2 3 2 2" xfId="43976" xr:uid="{00000000-0005-0000-0000-0000453B0000}"/>
    <cellStyle name="Normal 40 2 3 2 2 3 2 3" xfId="28743" xr:uid="{00000000-0005-0000-0000-0000463B0000}"/>
    <cellStyle name="Normal 40 2 3 2 2 3 3" xfId="8625" xr:uid="{00000000-0005-0000-0000-0000473B0000}"/>
    <cellStyle name="Normal 40 2 3 2 2 3 3 2" xfId="38959" xr:uid="{00000000-0005-0000-0000-0000483B0000}"/>
    <cellStyle name="Normal 40 2 3 2 2 3 3 3" xfId="23726" xr:uid="{00000000-0005-0000-0000-0000493B0000}"/>
    <cellStyle name="Normal 40 2 3 2 2 3 4" xfId="33946" xr:uid="{00000000-0005-0000-0000-00004A3B0000}"/>
    <cellStyle name="Normal 40 2 3 2 2 3 5" xfId="18713" xr:uid="{00000000-0005-0000-0000-00004B3B0000}"/>
    <cellStyle name="Normal 40 2 3 2 2 4" xfId="5264" xr:uid="{00000000-0005-0000-0000-00004C3B0000}"/>
    <cellStyle name="Normal 40 2 3 2 2 4 2" xfId="15316" xr:uid="{00000000-0005-0000-0000-00004D3B0000}"/>
    <cellStyle name="Normal 40 2 3 2 2 4 2 2" xfId="45647" xr:uid="{00000000-0005-0000-0000-00004E3B0000}"/>
    <cellStyle name="Normal 40 2 3 2 2 4 2 3" xfId="30414" xr:uid="{00000000-0005-0000-0000-00004F3B0000}"/>
    <cellStyle name="Normal 40 2 3 2 2 4 3" xfId="10296" xr:uid="{00000000-0005-0000-0000-0000503B0000}"/>
    <cellStyle name="Normal 40 2 3 2 2 4 3 2" xfId="40630" xr:uid="{00000000-0005-0000-0000-0000513B0000}"/>
    <cellStyle name="Normal 40 2 3 2 2 4 3 3" xfId="25397" xr:uid="{00000000-0005-0000-0000-0000523B0000}"/>
    <cellStyle name="Normal 40 2 3 2 2 4 4" xfId="35617" xr:uid="{00000000-0005-0000-0000-0000533B0000}"/>
    <cellStyle name="Normal 40 2 3 2 2 4 5" xfId="20384" xr:uid="{00000000-0005-0000-0000-0000543B0000}"/>
    <cellStyle name="Normal 40 2 3 2 2 5" xfId="11974" xr:uid="{00000000-0005-0000-0000-0000553B0000}"/>
    <cellStyle name="Normal 40 2 3 2 2 5 2" xfId="42305" xr:uid="{00000000-0005-0000-0000-0000563B0000}"/>
    <cellStyle name="Normal 40 2 3 2 2 5 3" xfId="27072" xr:uid="{00000000-0005-0000-0000-0000573B0000}"/>
    <cellStyle name="Normal 40 2 3 2 2 6" xfId="6953" xr:uid="{00000000-0005-0000-0000-0000583B0000}"/>
    <cellStyle name="Normal 40 2 3 2 2 6 2" xfId="37288" xr:uid="{00000000-0005-0000-0000-0000593B0000}"/>
    <cellStyle name="Normal 40 2 3 2 2 6 3" xfId="22055" xr:uid="{00000000-0005-0000-0000-00005A3B0000}"/>
    <cellStyle name="Normal 40 2 3 2 2 7" xfId="32276" xr:uid="{00000000-0005-0000-0000-00005B3B0000}"/>
    <cellStyle name="Normal 40 2 3 2 2 8" xfId="17042" xr:uid="{00000000-0005-0000-0000-00005C3B0000}"/>
    <cellStyle name="Normal 40 2 3 2 3" xfId="2300" xr:uid="{00000000-0005-0000-0000-00005D3B0000}"/>
    <cellStyle name="Normal 40 2 3 2 3 2" xfId="3990" xr:uid="{00000000-0005-0000-0000-00005E3B0000}"/>
    <cellStyle name="Normal 40 2 3 2 3 2 2" xfId="14063" xr:uid="{00000000-0005-0000-0000-00005F3B0000}"/>
    <cellStyle name="Normal 40 2 3 2 3 2 2 2" xfId="44394" xr:uid="{00000000-0005-0000-0000-0000603B0000}"/>
    <cellStyle name="Normal 40 2 3 2 3 2 2 3" xfId="29161" xr:uid="{00000000-0005-0000-0000-0000613B0000}"/>
    <cellStyle name="Normal 40 2 3 2 3 2 3" xfId="9043" xr:uid="{00000000-0005-0000-0000-0000623B0000}"/>
    <cellStyle name="Normal 40 2 3 2 3 2 3 2" xfId="39377" xr:uid="{00000000-0005-0000-0000-0000633B0000}"/>
    <cellStyle name="Normal 40 2 3 2 3 2 3 3" xfId="24144" xr:uid="{00000000-0005-0000-0000-0000643B0000}"/>
    <cellStyle name="Normal 40 2 3 2 3 2 4" xfId="34364" xr:uid="{00000000-0005-0000-0000-0000653B0000}"/>
    <cellStyle name="Normal 40 2 3 2 3 2 5" xfId="19131" xr:uid="{00000000-0005-0000-0000-0000663B0000}"/>
    <cellStyle name="Normal 40 2 3 2 3 3" xfId="5682" xr:uid="{00000000-0005-0000-0000-0000673B0000}"/>
    <cellStyle name="Normal 40 2 3 2 3 3 2" xfId="15734" xr:uid="{00000000-0005-0000-0000-0000683B0000}"/>
    <cellStyle name="Normal 40 2 3 2 3 3 2 2" xfId="46065" xr:uid="{00000000-0005-0000-0000-0000693B0000}"/>
    <cellStyle name="Normal 40 2 3 2 3 3 2 3" xfId="30832" xr:uid="{00000000-0005-0000-0000-00006A3B0000}"/>
    <cellStyle name="Normal 40 2 3 2 3 3 3" xfId="10714" xr:uid="{00000000-0005-0000-0000-00006B3B0000}"/>
    <cellStyle name="Normal 40 2 3 2 3 3 3 2" xfId="41048" xr:uid="{00000000-0005-0000-0000-00006C3B0000}"/>
    <cellStyle name="Normal 40 2 3 2 3 3 3 3" xfId="25815" xr:uid="{00000000-0005-0000-0000-00006D3B0000}"/>
    <cellStyle name="Normal 40 2 3 2 3 3 4" xfId="36035" xr:uid="{00000000-0005-0000-0000-00006E3B0000}"/>
    <cellStyle name="Normal 40 2 3 2 3 3 5" xfId="20802" xr:uid="{00000000-0005-0000-0000-00006F3B0000}"/>
    <cellStyle name="Normal 40 2 3 2 3 4" xfId="12392" xr:uid="{00000000-0005-0000-0000-0000703B0000}"/>
    <cellStyle name="Normal 40 2 3 2 3 4 2" xfId="42723" xr:uid="{00000000-0005-0000-0000-0000713B0000}"/>
    <cellStyle name="Normal 40 2 3 2 3 4 3" xfId="27490" xr:uid="{00000000-0005-0000-0000-0000723B0000}"/>
    <cellStyle name="Normal 40 2 3 2 3 5" xfId="7371" xr:uid="{00000000-0005-0000-0000-0000733B0000}"/>
    <cellStyle name="Normal 40 2 3 2 3 5 2" xfId="37706" xr:uid="{00000000-0005-0000-0000-0000743B0000}"/>
    <cellStyle name="Normal 40 2 3 2 3 5 3" xfId="22473" xr:uid="{00000000-0005-0000-0000-0000753B0000}"/>
    <cellStyle name="Normal 40 2 3 2 3 6" xfId="32694" xr:uid="{00000000-0005-0000-0000-0000763B0000}"/>
    <cellStyle name="Normal 40 2 3 2 3 7" xfId="17460" xr:uid="{00000000-0005-0000-0000-0000773B0000}"/>
    <cellStyle name="Normal 40 2 3 2 4" xfId="3153" xr:uid="{00000000-0005-0000-0000-0000783B0000}"/>
    <cellStyle name="Normal 40 2 3 2 4 2" xfId="13227" xr:uid="{00000000-0005-0000-0000-0000793B0000}"/>
    <cellStyle name="Normal 40 2 3 2 4 2 2" xfId="43558" xr:uid="{00000000-0005-0000-0000-00007A3B0000}"/>
    <cellStyle name="Normal 40 2 3 2 4 2 3" xfId="28325" xr:uid="{00000000-0005-0000-0000-00007B3B0000}"/>
    <cellStyle name="Normal 40 2 3 2 4 3" xfId="8207" xr:uid="{00000000-0005-0000-0000-00007C3B0000}"/>
    <cellStyle name="Normal 40 2 3 2 4 3 2" xfId="38541" xr:uid="{00000000-0005-0000-0000-00007D3B0000}"/>
    <cellStyle name="Normal 40 2 3 2 4 3 3" xfId="23308" xr:uid="{00000000-0005-0000-0000-00007E3B0000}"/>
    <cellStyle name="Normal 40 2 3 2 4 4" xfId="33528" xr:uid="{00000000-0005-0000-0000-00007F3B0000}"/>
    <cellStyle name="Normal 40 2 3 2 4 5" xfId="18295" xr:uid="{00000000-0005-0000-0000-0000803B0000}"/>
    <cellStyle name="Normal 40 2 3 2 5" xfId="4846" xr:uid="{00000000-0005-0000-0000-0000813B0000}"/>
    <cellStyle name="Normal 40 2 3 2 5 2" xfId="14898" xr:uid="{00000000-0005-0000-0000-0000823B0000}"/>
    <cellStyle name="Normal 40 2 3 2 5 2 2" xfId="45229" xr:uid="{00000000-0005-0000-0000-0000833B0000}"/>
    <cellStyle name="Normal 40 2 3 2 5 2 3" xfId="29996" xr:uid="{00000000-0005-0000-0000-0000843B0000}"/>
    <cellStyle name="Normal 40 2 3 2 5 3" xfId="9878" xr:uid="{00000000-0005-0000-0000-0000853B0000}"/>
    <cellStyle name="Normal 40 2 3 2 5 3 2" xfId="40212" xr:uid="{00000000-0005-0000-0000-0000863B0000}"/>
    <cellStyle name="Normal 40 2 3 2 5 3 3" xfId="24979" xr:uid="{00000000-0005-0000-0000-0000873B0000}"/>
    <cellStyle name="Normal 40 2 3 2 5 4" xfId="35199" xr:uid="{00000000-0005-0000-0000-0000883B0000}"/>
    <cellStyle name="Normal 40 2 3 2 5 5" xfId="19966" xr:uid="{00000000-0005-0000-0000-0000893B0000}"/>
    <cellStyle name="Normal 40 2 3 2 6" xfId="11556" xr:uid="{00000000-0005-0000-0000-00008A3B0000}"/>
    <cellStyle name="Normal 40 2 3 2 6 2" xfId="41887" xr:uid="{00000000-0005-0000-0000-00008B3B0000}"/>
    <cellStyle name="Normal 40 2 3 2 6 3" xfId="26654" xr:uid="{00000000-0005-0000-0000-00008C3B0000}"/>
    <cellStyle name="Normal 40 2 3 2 7" xfId="6535" xr:uid="{00000000-0005-0000-0000-00008D3B0000}"/>
    <cellStyle name="Normal 40 2 3 2 7 2" xfId="36870" xr:uid="{00000000-0005-0000-0000-00008E3B0000}"/>
    <cellStyle name="Normal 40 2 3 2 7 3" xfId="21637" xr:uid="{00000000-0005-0000-0000-00008F3B0000}"/>
    <cellStyle name="Normal 40 2 3 2 8" xfId="31858" xr:uid="{00000000-0005-0000-0000-0000903B0000}"/>
    <cellStyle name="Normal 40 2 3 2 9" xfId="16624" xr:uid="{00000000-0005-0000-0000-0000913B0000}"/>
    <cellStyle name="Normal 40 2 3 3" xfId="1671" xr:uid="{00000000-0005-0000-0000-0000923B0000}"/>
    <cellStyle name="Normal 40 2 3 3 2" xfId="2510" xr:uid="{00000000-0005-0000-0000-0000933B0000}"/>
    <cellStyle name="Normal 40 2 3 3 2 2" xfId="4200" xr:uid="{00000000-0005-0000-0000-0000943B0000}"/>
    <cellStyle name="Normal 40 2 3 3 2 2 2" xfId="14273" xr:uid="{00000000-0005-0000-0000-0000953B0000}"/>
    <cellStyle name="Normal 40 2 3 3 2 2 2 2" xfId="44604" xr:uid="{00000000-0005-0000-0000-0000963B0000}"/>
    <cellStyle name="Normal 40 2 3 3 2 2 2 3" xfId="29371" xr:uid="{00000000-0005-0000-0000-0000973B0000}"/>
    <cellStyle name="Normal 40 2 3 3 2 2 3" xfId="9253" xr:uid="{00000000-0005-0000-0000-0000983B0000}"/>
    <cellStyle name="Normal 40 2 3 3 2 2 3 2" xfId="39587" xr:uid="{00000000-0005-0000-0000-0000993B0000}"/>
    <cellStyle name="Normal 40 2 3 3 2 2 3 3" xfId="24354" xr:uid="{00000000-0005-0000-0000-00009A3B0000}"/>
    <cellStyle name="Normal 40 2 3 3 2 2 4" xfId="34574" xr:uid="{00000000-0005-0000-0000-00009B3B0000}"/>
    <cellStyle name="Normal 40 2 3 3 2 2 5" xfId="19341" xr:uid="{00000000-0005-0000-0000-00009C3B0000}"/>
    <cellStyle name="Normal 40 2 3 3 2 3" xfId="5892" xr:uid="{00000000-0005-0000-0000-00009D3B0000}"/>
    <cellStyle name="Normal 40 2 3 3 2 3 2" xfId="15944" xr:uid="{00000000-0005-0000-0000-00009E3B0000}"/>
    <cellStyle name="Normal 40 2 3 3 2 3 2 2" xfId="46275" xr:uid="{00000000-0005-0000-0000-00009F3B0000}"/>
    <cellStyle name="Normal 40 2 3 3 2 3 2 3" xfId="31042" xr:uid="{00000000-0005-0000-0000-0000A03B0000}"/>
    <cellStyle name="Normal 40 2 3 3 2 3 3" xfId="10924" xr:uid="{00000000-0005-0000-0000-0000A13B0000}"/>
    <cellStyle name="Normal 40 2 3 3 2 3 3 2" xfId="41258" xr:uid="{00000000-0005-0000-0000-0000A23B0000}"/>
    <cellStyle name="Normal 40 2 3 3 2 3 3 3" xfId="26025" xr:uid="{00000000-0005-0000-0000-0000A33B0000}"/>
    <cellStyle name="Normal 40 2 3 3 2 3 4" xfId="36245" xr:uid="{00000000-0005-0000-0000-0000A43B0000}"/>
    <cellStyle name="Normal 40 2 3 3 2 3 5" xfId="21012" xr:uid="{00000000-0005-0000-0000-0000A53B0000}"/>
    <cellStyle name="Normal 40 2 3 3 2 4" xfId="12602" xr:uid="{00000000-0005-0000-0000-0000A63B0000}"/>
    <cellStyle name="Normal 40 2 3 3 2 4 2" xfId="42933" xr:uid="{00000000-0005-0000-0000-0000A73B0000}"/>
    <cellStyle name="Normal 40 2 3 3 2 4 3" xfId="27700" xr:uid="{00000000-0005-0000-0000-0000A83B0000}"/>
    <cellStyle name="Normal 40 2 3 3 2 5" xfId="7581" xr:uid="{00000000-0005-0000-0000-0000A93B0000}"/>
    <cellStyle name="Normal 40 2 3 3 2 5 2" xfId="37916" xr:uid="{00000000-0005-0000-0000-0000AA3B0000}"/>
    <cellStyle name="Normal 40 2 3 3 2 5 3" xfId="22683" xr:uid="{00000000-0005-0000-0000-0000AB3B0000}"/>
    <cellStyle name="Normal 40 2 3 3 2 6" xfId="32904" xr:uid="{00000000-0005-0000-0000-0000AC3B0000}"/>
    <cellStyle name="Normal 40 2 3 3 2 7" xfId="17670" xr:uid="{00000000-0005-0000-0000-0000AD3B0000}"/>
    <cellStyle name="Normal 40 2 3 3 3" xfId="3363" xr:uid="{00000000-0005-0000-0000-0000AE3B0000}"/>
    <cellStyle name="Normal 40 2 3 3 3 2" xfId="13437" xr:uid="{00000000-0005-0000-0000-0000AF3B0000}"/>
    <cellStyle name="Normal 40 2 3 3 3 2 2" xfId="43768" xr:uid="{00000000-0005-0000-0000-0000B03B0000}"/>
    <cellStyle name="Normal 40 2 3 3 3 2 3" xfId="28535" xr:uid="{00000000-0005-0000-0000-0000B13B0000}"/>
    <cellStyle name="Normal 40 2 3 3 3 3" xfId="8417" xr:uid="{00000000-0005-0000-0000-0000B23B0000}"/>
    <cellStyle name="Normal 40 2 3 3 3 3 2" xfId="38751" xr:uid="{00000000-0005-0000-0000-0000B33B0000}"/>
    <cellStyle name="Normal 40 2 3 3 3 3 3" xfId="23518" xr:uid="{00000000-0005-0000-0000-0000B43B0000}"/>
    <cellStyle name="Normal 40 2 3 3 3 4" xfId="33738" xr:uid="{00000000-0005-0000-0000-0000B53B0000}"/>
    <cellStyle name="Normal 40 2 3 3 3 5" xfId="18505" xr:uid="{00000000-0005-0000-0000-0000B63B0000}"/>
    <cellStyle name="Normal 40 2 3 3 4" xfId="5056" xr:uid="{00000000-0005-0000-0000-0000B73B0000}"/>
    <cellStyle name="Normal 40 2 3 3 4 2" xfId="15108" xr:uid="{00000000-0005-0000-0000-0000B83B0000}"/>
    <cellStyle name="Normal 40 2 3 3 4 2 2" xfId="45439" xr:uid="{00000000-0005-0000-0000-0000B93B0000}"/>
    <cellStyle name="Normal 40 2 3 3 4 2 3" xfId="30206" xr:uid="{00000000-0005-0000-0000-0000BA3B0000}"/>
    <cellStyle name="Normal 40 2 3 3 4 3" xfId="10088" xr:uid="{00000000-0005-0000-0000-0000BB3B0000}"/>
    <cellStyle name="Normal 40 2 3 3 4 3 2" xfId="40422" xr:uid="{00000000-0005-0000-0000-0000BC3B0000}"/>
    <cellStyle name="Normal 40 2 3 3 4 3 3" xfId="25189" xr:uid="{00000000-0005-0000-0000-0000BD3B0000}"/>
    <cellStyle name="Normal 40 2 3 3 4 4" xfId="35409" xr:uid="{00000000-0005-0000-0000-0000BE3B0000}"/>
    <cellStyle name="Normal 40 2 3 3 4 5" xfId="20176" xr:uid="{00000000-0005-0000-0000-0000BF3B0000}"/>
    <cellStyle name="Normal 40 2 3 3 5" xfId="11766" xr:uid="{00000000-0005-0000-0000-0000C03B0000}"/>
    <cellStyle name="Normal 40 2 3 3 5 2" xfId="42097" xr:uid="{00000000-0005-0000-0000-0000C13B0000}"/>
    <cellStyle name="Normal 40 2 3 3 5 3" xfId="26864" xr:uid="{00000000-0005-0000-0000-0000C23B0000}"/>
    <cellStyle name="Normal 40 2 3 3 6" xfId="6745" xr:uid="{00000000-0005-0000-0000-0000C33B0000}"/>
    <cellStyle name="Normal 40 2 3 3 6 2" xfId="37080" xr:uid="{00000000-0005-0000-0000-0000C43B0000}"/>
    <cellStyle name="Normal 40 2 3 3 6 3" xfId="21847" xr:uid="{00000000-0005-0000-0000-0000C53B0000}"/>
    <cellStyle name="Normal 40 2 3 3 7" xfId="32068" xr:uid="{00000000-0005-0000-0000-0000C63B0000}"/>
    <cellStyle name="Normal 40 2 3 3 8" xfId="16834" xr:uid="{00000000-0005-0000-0000-0000C73B0000}"/>
    <cellStyle name="Normal 40 2 3 4" xfId="2092" xr:uid="{00000000-0005-0000-0000-0000C83B0000}"/>
    <cellStyle name="Normal 40 2 3 4 2" xfId="3782" xr:uid="{00000000-0005-0000-0000-0000C93B0000}"/>
    <cellStyle name="Normal 40 2 3 4 2 2" xfId="13855" xr:uid="{00000000-0005-0000-0000-0000CA3B0000}"/>
    <cellStyle name="Normal 40 2 3 4 2 2 2" xfId="44186" xr:uid="{00000000-0005-0000-0000-0000CB3B0000}"/>
    <cellStyle name="Normal 40 2 3 4 2 2 3" xfId="28953" xr:uid="{00000000-0005-0000-0000-0000CC3B0000}"/>
    <cellStyle name="Normal 40 2 3 4 2 3" xfId="8835" xr:uid="{00000000-0005-0000-0000-0000CD3B0000}"/>
    <cellStyle name="Normal 40 2 3 4 2 3 2" xfId="39169" xr:uid="{00000000-0005-0000-0000-0000CE3B0000}"/>
    <cellStyle name="Normal 40 2 3 4 2 3 3" xfId="23936" xr:uid="{00000000-0005-0000-0000-0000CF3B0000}"/>
    <cellStyle name="Normal 40 2 3 4 2 4" xfId="34156" xr:uid="{00000000-0005-0000-0000-0000D03B0000}"/>
    <cellStyle name="Normal 40 2 3 4 2 5" xfId="18923" xr:uid="{00000000-0005-0000-0000-0000D13B0000}"/>
    <cellStyle name="Normal 40 2 3 4 3" xfId="5474" xr:uid="{00000000-0005-0000-0000-0000D23B0000}"/>
    <cellStyle name="Normal 40 2 3 4 3 2" xfId="15526" xr:uid="{00000000-0005-0000-0000-0000D33B0000}"/>
    <cellStyle name="Normal 40 2 3 4 3 2 2" xfId="45857" xr:uid="{00000000-0005-0000-0000-0000D43B0000}"/>
    <cellStyle name="Normal 40 2 3 4 3 2 3" xfId="30624" xr:uid="{00000000-0005-0000-0000-0000D53B0000}"/>
    <cellStyle name="Normal 40 2 3 4 3 3" xfId="10506" xr:uid="{00000000-0005-0000-0000-0000D63B0000}"/>
    <cellStyle name="Normal 40 2 3 4 3 3 2" xfId="40840" xr:uid="{00000000-0005-0000-0000-0000D73B0000}"/>
    <cellStyle name="Normal 40 2 3 4 3 3 3" xfId="25607" xr:uid="{00000000-0005-0000-0000-0000D83B0000}"/>
    <cellStyle name="Normal 40 2 3 4 3 4" xfId="35827" xr:uid="{00000000-0005-0000-0000-0000D93B0000}"/>
    <cellStyle name="Normal 40 2 3 4 3 5" xfId="20594" xr:uid="{00000000-0005-0000-0000-0000DA3B0000}"/>
    <cellStyle name="Normal 40 2 3 4 4" xfId="12184" xr:uid="{00000000-0005-0000-0000-0000DB3B0000}"/>
    <cellStyle name="Normal 40 2 3 4 4 2" xfId="42515" xr:uid="{00000000-0005-0000-0000-0000DC3B0000}"/>
    <cellStyle name="Normal 40 2 3 4 4 3" xfId="27282" xr:uid="{00000000-0005-0000-0000-0000DD3B0000}"/>
    <cellStyle name="Normal 40 2 3 4 5" xfId="7163" xr:uid="{00000000-0005-0000-0000-0000DE3B0000}"/>
    <cellStyle name="Normal 40 2 3 4 5 2" xfId="37498" xr:uid="{00000000-0005-0000-0000-0000DF3B0000}"/>
    <cellStyle name="Normal 40 2 3 4 5 3" xfId="22265" xr:uid="{00000000-0005-0000-0000-0000E03B0000}"/>
    <cellStyle name="Normal 40 2 3 4 6" xfId="32486" xr:uid="{00000000-0005-0000-0000-0000E13B0000}"/>
    <cellStyle name="Normal 40 2 3 4 7" xfId="17252" xr:uid="{00000000-0005-0000-0000-0000E23B0000}"/>
    <cellStyle name="Normal 40 2 3 5" xfId="2945" xr:uid="{00000000-0005-0000-0000-0000E33B0000}"/>
    <cellStyle name="Normal 40 2 3 5 2" xfId="13019" xr:uid="{00000000-0005-0000-0000-0000E43B0000}"/>
    <cellStyle name="Normal 40 2 3 5 2 2" xfId="43350" xr:uid="{00000000-0005-0000-0000-0000E53B0000}"/>
    <cellStyle name="Normal 40 2 3 5 2 3" xfId="28117" xr:uid="{00000000-0005-0000-0000-0000E63B0000}"/>
    <cellStyle name="Normal 40 2 3 5 3" xfId="7999" xr:uid="{00000000-0005-0000-0000-0000E73B0000}"/>
    <cellStyle name="Normal 40 2 3 5 3 2" xfId="38333" xr:uid="{00000000-0005-0000-0000-0000E83B0000}"/>
    <cellStyle name="Normal 40 2 3 5 3 3" xfId="23100" xr:uid="{00000000-0005-0000-0000-0000E93B0000}"/>
    <cellStyle name="Normal 40 2 3 5 4" xfId="33320" xr:uid="{00000000-0005-0000-0000-0000EA3B0000}"/>
    <cellStyle name="Normal 40 2 3 5 5" xfId="18087" xr:uid="{00000000-0005-0000-0000-0000EB3B0000}"/>
    <cellStyle name="Normal 40 2 3 6" xfId="4638" xr:uid="{00000000-0005-0000-0000-0000EC3B0000}"/>
    <cellStyle name="Normal 40 2 3 6 2" xfId="14690" xr:uid="{00000000-0005-0000-0000-0000ED3B0000}"/>
    <cellStyle name="Normal 40 2 3 6 2 2" xfId="45021" xr:uid="{00000000-0005-0000-0000-0000EE3B0000}"/>
    <cellStyle name="Normal 40 2 3 6 2 3" xfId="29788" xr:uid="{00000000-0005-0000-0000-0000EF3B0000}"/>
    <cellStyle name="Normal 40 2 3 6 3" xfId="9670" xr:uid="{00000000-0005-0000-0000-0000F03B0000}"/>
    <cellStyle name="Normal 40 2 3 6 3 2" xfId="40004" xr:uid="{00000000-0005-0000-0000-0000F13B0000}"/>
    <cellStyle name="Normal 40 2 3 6 3 3" xfId="24771" xr:uid="{00000000-0005-0000-0000-0000F23B0000}"/>
    <cellStyle name="Normal 40 2 3 6 4" xfId="34991" xr:uid="{00000000-0005-0000-0000-0000F33B0000}"/>
    <cellStyle name="Normal 40 2 3 6 5" xfId="19758" xr:uid="{00000000-0005-0000-0000-0000F43B0000}"/>
    <cellStyle name="Normal 40 2 3 7" xfId="11348" xr:uid="{00000000-0005-0000-0000-0000F53B0000}"/>
    <cellStyle name="Normal 40 2 3 7 2" xfId="41679" xr:uid="{00000000-0005-0000-0000-0000F63B0000}"/>
    <cellStyle name="Normal 40 2 3 7 3" xfId="26446" xr:uid="{00000000-0005-0000-0000-0000F73B0000}"/>
    <cellStyle name="Normal 40 2 3 8" xfId="6327" xr:uid="{00000000-0005-0000-0000-0000F83B0000}"/>
    <cellStyle name="Normal 40 2 3 8 2" xfId="36662" xr:uid="{00000000-0005-0000-0000-0000F93B0000}"/>
    <cellStyle name="Normal 40 2 3 8 3" xfId="21429" xr:uid="{00000000-0005-0000-0000-0000FA3B0000}"/>
    <cellStyle name="Normal 40 2 3 9" xfId="31651" xr:uid="{00000000-0005-0000-0000-0000FB3B0000}"/>
    <cellStyle name="Normal 40 2 4" xfId="1352" xr:uid="{00000000-0005-0000-0000-0000FC3B0000}"/>
    <cellStyle name="Normal 40 2 4 2" xfId="1775" xr:uid="{00000000-0005-0000-0000-0000FD3B0000}"/>
    <cellStyle name="Normal 40 2 4 2 2" xfId="2614" xr:uid="{00000000-0005-0000-0000-0000FE3B0000}"/>
    <cellStyle name="Normal 40 2 4 2 2 2" xfId="4304" xr:uid="{00000000-0005-0000-0000-0000FF3B0000}"/>
    <cellStyle name="Normal 40 2 4 2 2 2 2" xfId="14377" xr:uid="{00000000-0005-0000-0000-0000003C0000}"/>
    <cellStyle name="Normal 40 2 4 2 2 2 2 2" xfId="44708" xr:uid="{00000000-0005-0000-0000-0000013C0000}"/>
    <cellStyle name="Normal 40 2 4 2 2 2 2 3" xfId="29475" xr:uid="{00000000-0005-0000-0000-0000023C0000}"/>
    <cellStyle name="Normal 40 2 4 2 2 2 3" xfId="9357" xr:uid="{00000000-0005-0000-0000-0000033C0000}"/>
    <cellStyle name="Normal 40 2 4 2 2 2 3 2" xfId="39691" xr:uid="{00000000-0005-0000-0000-0000043C0000}"/>
    <cellStyle name="Normal 40 2 4 2 2 2 3 3" xfId="24458" xr:uid="{00000000-0005-0000-0000-0000053C0000}"/>
    <cellStyle name="Normal 40 2 4 2 2 2 4" xfId="34678" xr:uid="{00000000-0005-0000-0000-0000063C0000}"/>
    <cellStyle name="Normal 40 2 4 2 2 2 5" xfId="19445" xr:uid="{00000000-0005-0000-0000-0000073C0000}"/>
    <cellStyle name="Normal 40 2 4 2 2 3" xfId="5996" xr:uid="{00000000-0005-0000-0000-0000083C0000}"/>
    <cellStyle name="Normal 40 2 4 2 2 3 2" xfId="16048" xr:uid="{00000000-0005-0000-0000-0000093C0000}"/>
    <cellStyle name="Normal 40 2 4 2 2 3 2 2" xfId="46379" xr:uid="{00000000-0005-0000-0000-00000A3C0000}"/>
    <cellStyle name="Normal 40 2 4 2 2 3 2 3" xfId="31146" xr:uid="{00000000-0005-0000-0000-00000B3C0000}"/>
    <cellStyle name="Normal 40 2 4 2 2 3 3" xfId="11028" xr:uid="{00000000-0005-0000-0000-00000C3C0000}"/>
    <cellStyle name="Normal 40 2 4 2 2 3 3 2" xfId="41362" xr:uid="{00000000-0005-0000-0000-00000D3C0000}"/>
    <cellStyle name="Normal 40 2 4 2 2 3 3 3" xfId="26129" xr:uid="{00000000-0005-0000-0000-00000E3C0000}"/>
    <cellStyle name="Normal 40 2 4 2 2 3 4" xfId="36349" xr:uid="{00000000-0005-0000-0000-00000F3C0000}"/>
    <cellStyle name="Normal 40 2 4 2 2 3 5" xfId="21116" xr:uid="{00000000-0005-0000-0000-0000103C0000}"/>
    <cellStyle name="Normal 40 2 4 2 2 4" xfId="12706" xr:uid="{00000000-0005-0000-0000-0000113C0000}"/>
    <cellStyle name="Normal 40 2 4 2 2 4 2" xfId="43037" xr:uid="{00000000-0005-0000-0000-0000123C0000}"/>
    <cellStyle name="Normal 40 2 4 2 2 4 3" xfId="27804" xr:uid="{00000000-0005-0000-0000-0000133C0000}"/>
    <cellStyle name="Normal 40 2 4 2 2 5" xfId="7685" xr:uid="{00000000-0005-0000-0000-0000143C0000}"/>
    <cellStyle name="Normal 40 2 4 2 2 5 2" xfId="38020" xr:uid="{00000000-0005-0000-0000-0000153C0000}"/>
    <cellStyle name="Normal 40 2 4 2 2 5 3" xfId="22787" xr:uid="{00000000-0005-0000-0000-0000163C0000}"/>
    <cellStyle name="Normal 40 2 4 2 2 6" xfId="33008" xr:uid="{00000000-0005-0000-0000-0000173C0000}"/>
    <cellStyle name="Normal 40 2 4 2 2 7" xfId="17774" xr:uid="{00000000-0005-0000-0000-0000183C0000}"/>
    <cellStyle name="Normal 40 2 4 2 3" xfId="3467" xr:uid="{00000000-0005-0000-0000-0000193C0000}"/>
    <cellStyle name="Normal 40 2 4 2 3 2" xfId="13541" xr:uid="{00000000-0005-0000-0000-00001A3C0000}"/>
    <cellStyle name="Normal 40 2 4 2 3 2 2" xfId="43872" xr:uid="{00000000-0005-0000-0000-00001B3C0000}"/>
    <cellStyle name="Normal 40 2 4 2 3 2 3" xfId="28639" xr:uid="{00000000-0005-0000-0000-00001C3C0000}"/>
    <cellStyle name="Normal 40 2 4 2 3 3" xfId="8521" xr:uid="{00000000-0005-0000-0000-00001D3C0000}"/>
    <cellStyle name="Normal 40 2 4 2 3 3 2" xfId="38855" xr:uid="{00000000-0005-0000-0000-00001E3C0000}"/>
    <cellStyle name="Normal 40 2 4 2 3 3 3" xfId="23622" xr:uid="{00000000-0005-0000-0000-00001F3C0000}"/>
    <cellStyle name="Normal 40 2 4 2 3 4" xfId="33842" xr:uid="{00000000-0005-0000-0000-0000203C0000}"/>
    <cellStyle name="Normal 40 2 4 2 3 5" xfId="18609" xr:uid="{00000000-0005-0000-0000-0000213C0000}"/>
    <cellStyle name="Normal 40 2 4 2 4" xfId="5160" xr:uid="{00000000-0005-0000-0000-0000223C0000}"/>
    <cellStyle name="Normal 40 2 4 2 4 2" xfId="15212" xr:uid="{00000000-0005-0000-0000-0000233C0000}"/>
    <cellStyle name="Normal 40 2 4 2 4 2 2" xfId="45543" xr:uid="{00000000-0005-0000-0000-0000243C0000}"/>
    <cellStyle name="Normal 40 2 4 2 4 2 3" xfId="30310" xr:uid="{00000000-0005-0000-0000-0000253C0000}"/>
    <cellStyle name="Normal 40 2 4 2 4 3" xfId="10192" xr:uid="{00000000-0005-0000-0000-0000263C0000}"/>
    <cellStyle name="Normal 40 2 4 2 4 3 2" xfId="40526" xr:uid="{00000000-0005-0000-0000-0000273C0000}"/>
    <cellStyle name="Normal 40 2 4 2 4 3 3" xfId="25293" xr:uid="{00000000-0005-0000-0000-0000283C0000}"/>
    <cellStyle name="Normal 40 2 4 2 4 4" xfId="35513" xr:uid="{00000000-0005-0000-0000-0000293C0000}"/>
    <cellStyle name="Normal 40 2 4 2 4 5" xfId="20280" xr:uid="{00000000-0005-0000-0000-00002A3C0000}"/>
    <cellStyle name="Normal 40 2 4 2 5" xfId="11870" xr:uid="{00000000-0005-0000-0000-00002B3C0000}"/>
    <cellStyle name="Normal 40 2 4 2 5 2" xfId="42201" xr:uid="{00000000-0005-0000-0000-00002C3C0000}"/>
    <cellStyle name="Normal 40 2 4 2 5 3" xfId="26968" xr:uid="{00000000-0005-0000-0000-00002D3C0000}"/>
    <cellStyle name="Normal 40 2 4 2 6" xfId="6849" xr:uid="{00000000-0005-0000-0000-00002E3C0000}"/>
    <cellStyle name="Normal 40 2 4 2 6 2" xfId="37184" xr:uid="{00000000-0005-0000-0000-00002F3C0000}"/>
    <cellStyle name="Normal 40 2 4 2 6 3" xfId="21951" xr:uid="{00000000-0005-0000-0000-0000303C0000}"/>
    <cellStyle name="Normal 40 2 4 2 7" xfId="32172" xr:uid="{00000000-0005-0000-0000-0000313C0000}"/>
    <cellStyle name="Normal 40 2 4 2 8" xfId="16938" xr:uid="{00000000-0005-0000-0000-0000323C0000}"/>
    <cellStyle name="Normal 40 2 4 3" xfId="2196" xr:uid="{00000000-0005-0000-0000-0000333C0000}"/>
    <cellStyle name="Normal 40 2 4 3 2" xfId="3886" xr:uid="{00000000-0005-0000-0000-0000343C0000}"/>
    <cellStyle name="Normal 40 2 4 3 2 2" xfId="13959" xr:uid="{00000000-0005-0000-0000-0000353C0000}"/>
    <cellStyle name="Normal 40 2 4 3 2 2 2" xfId="44290" xr:uid="{00000000-0005-0000-0000-0000363C0000}"/>
    <cellStyle name="Normal 40 2 4 3 2 2 3" xfId="29057" xr:uid="{00000000-0005-0000-0000-0000373C0000}"/>
    <cellStyle name="Normal 40 2 4 3 2 3" xfId="8939" xr:uid="{00000000-0005-0000-0000-0000383C0000}"/>
    <cellStyle name="Normal 40 2 4 3 2 3 2" xfId="39273" xr:uid="{00000000-0005-0000-0000-0000393C0000}"/>
    <cellStyle name="Normal 40 2 4 3 2 3 3" xfId="24040" xr:uid="{00000000-0005-0000-0000-00003A3C0000}"/>
    <cellStyle name="Normal 40 2 4 3 2 4" xfId="34260" xr:uid="{00000000-0005-0000-0000-00003B3C0000}"/>
    <cellStyle name="Normal 40 2 4 3 2 5" xfId="19027" xr:uid="{00000000-0005-0000-0000-00003C3C0000}"/>
    <cellStyle name="Normal 40 2 4 3 3" xfId="5578" xr:uid="{00000000-0005-0000-0000-00003D3C0000}"/>
    <cellStyle name="Normal 40 2 4 3 3 2" xfId="15630" xr:uid="{00000000-0005-0000-0000-00003E3C0000}"/>
    <cellStyle name="Normal 40 2 4 3 3 2 2" xfId="45961" xr:uid="{00000000-0005-0000-0000-00003F3C0000}"/>
    <cellStyle name="Normal 40 2 4 3 3 2 3" xfId="30728" xr:uid="{00000000-0005-0000-0000-0000403C0000}"/>
    <cellStyle name="Normal 40 2 4 3 3 3" xfId="10610" xr:uid="{00000000-0005-0000-0000-0000413C0000}"/>
    <cellStyle name="Normal 40 2 4 3 3 3 2" xfId="40944" xr:uid="{00000000-0005-0000-0000-0000423C0000}"/>
    <cellStyle name="Normal 40 2 4 3 3 3 3" xfId="25711" xr:uid="{00000000-0005-0000-0000-0000433C0000}"/>
    <cellStyle name="Normal 40 2 4 3 3 4" xfId="35931" xr:uid="{00000000-0005-0000-0000-0000443C0000}"/>
    <cellStyle name="Normal 40 2 4 3 3 5" xfId="20698" xr:uid="{00000000-0005-0000-0000-0000453C0000}"/>
    <cellStyle name="Normal 40 2 4 3 4" xfId="12288" xr:uid="{00000000-0005-0000-0000-0000463C0000}"/>
    <cellStyle name="Normal 40 2 4 3 4 2" xfId="42619" xr:uid="{00000000-0005-0000-0000-0000473C0000}"/>
    <cellStyle name="Normal 40 2 4 3 4 3" xfId="27386" xr:uid="{00000000-0005-0000-0000-0000483C0000}"/>
    <cellStyle name="Normal 40 2 4 3 5" xfId="7267" xr:uid="{00000000-0005-0000-0000-0000493C0000}"/>
    <cellStyle name="Normal 40 2 4 3 5 2" xfId="37602" xr:uid="{00000000-0005-0000-0000-00004A3C0000}"/>
    <cellStyle name="Normal 40 2 4 3 5 3" xfId="22369" xr:uid="{00000000-0005-0000-0000-00004B3C0000}"/>
    <cellStyle name="Normal 40 2 4 3 6" xfId="32590" xr:uid="{00000000-0005-0000-0000-00004C3C0000}"/>
    <cellStyle name="Normal 40 2 4 3 7" xfId="17356" xr:uid="{00000000-0005-0000-0000-00004D3C0000}"/>
    <cellStyle name="Normal 40 2 4 4" xfId="3049" xr:uid="{00000000-0005-0000-0000-00004E3C0000}"/>
    <cellStyle name="Normal 40 2 4 4 2" xfId="13123" xr:uid="{00000000-0005-0000-0000-00004F3C0000}"/>
    <cellStyle name="Normal 40 2 4 4 2 2" xfId="43454" xr:uid="{00000000-0005-0000-0000-0000503C0000}"/>
    <cellStyle name="Normal 40 2 4 4 2 3" xfId="28221" xr:uid="{00000000-0005-0000-0000-0000513C0000}"/>
    <cellStyle name="Normal 40 2 4 4 3" xfId="8103" xr:uid="{00000000-0005-0000-0000-0000523C0000}"/>
    <cellStyle name="Normal 40 2 4 4 3 2" xfId="38437" xr:uid="{00000000-0005-0000-0000-0000533C0000}"/>
    <cellStyle name="Normal 40 2 4 4 3 3" xfId="23204" xr:uid="{00000000-0005-0000-0000-0000543C0000}"/>
    <cellStyle name="Normal 40 2 4 4 4" xfId="33424" xr:uid="{00000000-0005-0000-0000-0000553C0000}"/>
    <cellStyle name="Normal 40 2 4 4 5" xfId="18191" xr:uid="{00000000-0005-0000-0000-0000563C0000}"/>
    <cellStyle name="Normal 40 2 4 5" xfId="4742" xr:uid="{00000000-0005-0000-0000-0000573C0000}"/>
    <cellStyle name="Normal 40 2 4 5 2" xfId="14794" xr:uid="{00000000-0005-0000-0000-0000583C0000}"/>
    <cellStyle name="Normal 40 2 4 5 2 2" xfId="45125" xr:uid="{00000000-0005-0000-0000-0000593C0000}"/>
    <cellStyle name="Normal 40 2 4 5 2 3" xfId="29892" xr:uid="{00000000-0005-0000-0000-00005A3C0000}"/>
    <cellStyle name="Normal 40 2 4 5 3" xfId="9774" xr:uid="{00000000-0005-0000-0000-00005B3C0000}"/>
    <cellStyle name="Normal 40 2 4 5 3 2" xfId="40108" xr:uid="{00000000-0005-0000-0000-00005C3C0000}"/>
    <cellStyle name="Normal 40 2 4 5 3 3" xfId="24875" xr:uid="{00000000-0005-0000-0000-00005D3C0000}"/>
    <cellStyle name="Normal 40 2 4 5 4" xfId="35095" xr:uid="{00000000-0005-0000-0000-00005E3C0000}"/>
    <cellStyle name="Normal 40 2 4 5 5" xfId="19862" xr:uid="{00000000-0005-0000-0000-00005F3C0000}"/>
    <cellStyle name="Normal 40 2 4 6" xfId="11452" xr:uid="{00000000-0005-0000-0000-0000603C0000}"/>
    <cellStyle name="Normal 40 2 4 6 2" xfId="41783" xr:uid="{00000000-0005-0000-0000-0000613C0000}"/>
    <cellStyle name="Normal 40 2 4 6 3" xfId="26550" xr:uid="{00000000-0005-0000-0000-0000623C0000}"/>
    <cellStyle name="Normal 40 2 4 7" xfId="6431" xr:uid="{00000000-0005-0000-0000-0000633C0000}"/>
    <cellStyle name="Normal 40 2 4 7 2" xfId="36766" xr:uid="{00000000-0005-0000-0000-0000643C0000}"/>
    <cellStyle name="Normal 40 2 4 7 3" xfId="21533" xr:uid="{00000000-0005-0000-0000-0000653C0000}"/>
    <cellStyle name="Normal 40 2 4 8" xfId="31754" xr:uid="{00000000-0005-0000-0000-0000663C0000}"/>
    <cellStyle name="Normal 40 2 4 9" xfId="16520" xr:uid="{00000000-0005-0000-0000-0000673C0000}"/>
    <cellStyle name="Normal 40 2 5" xfId="1565" xr:uid="{00000000-0005-0000-0000-0000683C0000}"/>
    <cellStyle name="Normal 40 2 5 2" xfId="2406" xr:uid="{00000000-0005-0000-0000-0000693C0000}"/>
    <cellStyle name="Normal 40 2 5 2 2" xfId="4096" xr:uid="{00000000-0005-0000-0000-00006A3C0000}"/>
    <cellStyle name="Normal 40 2 5 2 2 2" xfId="14169" xr:uid="{00000000-0005-0000-0000-00006B3C0000}"/>
    <cellStyle name="Normal 40 2 5 2 2 2 2" xfId="44500" xr:uid="{00000000-0005-0000-0000-00006C3C0000}"/>
    <cellStyle name="Normal 40 2 5 2 2 2 3" xfId="29267" xr:uid="{00000000-0005-0000-0000-00006D3C0000}"/>
    <cellStyle name="Normal 40 2 5 2 2 3" xfId="9149" xr:uid="{00000000-0005-0000-0000-00006E3C0000}"/>
    <cellStyle name="Normal 40 2 5 2 2 3 2" xfId="39483" xr:uid="{00000000-0005-0000-0000-00006F3C0000}"/>
    <cellStyle name="Normal 40 2 5 2 2 3 3" xfId="24250" xr:uid="{00000000-0005-0000-0000-0000703C0000}"/>
    <cellStyle name="Normal 40 2 5 2 2 4" xfId="34470" xr:uid="{00000000-0005-0000-0000-0000713C0000}"/>
    <cellStyle name="Normal 40 2 5 2 2 5" xfId="19237" xr:uid="{00000000-0005-0000-0000-0000723C0000}"/>
    <cellStyle name="Normal 40 2 5 2 3" xfId="5788" xr:uid="{00000000-0005-0000-0000-0000733C0000}"/>
    <cellStyle name="Normal 40 2 5 2 3 2" xfId="15840" xr:uid="{00000000-0005-0000-0000-0000743C0000}"/>
    <cellStyle name="Normal 40 2 5 2 3 2 2" xfId="46171" xr:uid="{00000000-0005-0000-0000-0000753C0000}"/>
    <cellStyle name="Normal 40 2 5 2 3 2 3" xfId="30938" xr:uid="{00000000-0005-0000-0000-0000763C0000}"/>
    <cellStyle name="Normal 40 2 5 2 3 3" xfId="10820" xr:uid="{00000000-0005-0000-0000-0000773C0000}"/>
    <cellStyle name="Normal 40 2 5 2 3 3 2" xfId="41154" xr:uid="{00000000-0005-0000-0000-0000783C0000}"/>
    <cellStyle name="Normal 40 2 5 2 3 3 3" xfId="25921" xr:uid="{00000000-0005-0000-0000-0000793C0000}"/>
    <cellStyle name="Normal 40 2 5 2 3 4" xfId="36141" xr:uid="{00000000-0005-0000-0000-00007A3C0000}"/>
    <cellStyle name="Normal 40 2 5 2 3 5" xfId="20908" xr:uid="{00000000-0005-0000-0000-00007B3C0000}"/>
    <cellStyle name="Normal 40 2 5 2 4" xfId="12498" xr:uid="{00000000-0005-0000-0000-00007C3C0000}"/>
    <cellStyle name="Normal 40 2 5 2 4 2" xfId="42829" xr:uid="{00000000-0005-0000-0000-00007D3C0000}"/>
    <cellStyle name="Normal 40 2 5 2 4 3" xfId="27596" xr:uid="{00000000-0005-0000-0000-00007E3C0000}"/>
    <cellStyle name="Normal 40 2 5 2 5" xfId="7477" xr:uid="{00000000-0005-0000-0000-00007F3C0000}"/>
    <cellStyle name="Normal 40 2 5 2 5 2" xfId="37812" xr:uid="{00000000-0005-0000-0000-0000803C0000}"/>
    <cellStyle name="Normal 40 2 5 2 5 3" xfId="22579" xr:uid="{00000000-0005-0000-0000-0000813C0000}"/>
    <cellStyle name="Normal 40 2 5 2 6" xfId="32800" xr:uid="{00000000-0005-0000-0000-0000823C0000}"/>
    <cellStyle name="Normal 40 2 5 2 7" xfId="17566" xr:uid="{00000000-0005-0000-0000-0000833C0000}"/>
    <cellStyle name="Normal 40 2 5 3" xfId="3259" xr:uid="{00000000-0005-0000-0000-0000843C0000}"/>
    <cellStyle name="Normal 40 2 5 3 2" xfId="13333" xr:uid="{00000000-0005-0000-0000-0000853C0000}"/>
    <cellStyle name="Normal 40 2 5 3 2 2" xfId="43664" xr:uid="{00000000-0005-0000-0000-0000863C0000}"/>
    <cellStyle name="Normal 40 2 5 3 2 3" xfId="28431" xr:uid="{00000000-0005-0000-0000-0000873C0000}"/>
    <cellStyle name="Normal 40 2 5 3 3" xfId="8313" xr:uid="{00000000-0005-0000-0000-0000883C0000}"/>
    <cellStyle name="Normal 40 2 5 3 3 2" xfId="38647" xr:uid="{00000000-0005-0000-0000-0000893C0000}"/>
    <cellStyle name="Normal 40 2 5 3 3 3" xfId="23414" xr:uid="{00000000-0005-0000-0000-00008A3C0000}"/>
    <cellStyle name="Normal 40 2 5 3 4" xfId="33634" xr:uid="{00000000-0005-0000-0000-00008B3C0000}"/>
    <cellStyle name="Normal 40 2 5 3 5" xfId="18401" xr:uid="{00000000-0005-0000-0000-00008C3C0000}"/>
    <cellStyle name="Normal 40 2 5 4" xfId="4952" xr:uid="{00000000-0005-0000-0000-00008D3C0000}"/>
    <cellStyle name="Normal 40 2 5 4 2" xfId="15004" xr:uid="{00000000-0005-0000-0000-00008E3C0000}"/>
    <cellStyle name="Normal 40 2 5 4 2 2" xfId="45335" xr:uid="{00000000-0005-0000-0000-00008F3C0000}"/>
    <cellStyle name="Normal 40 2 5 4 2 3" xfId="30102" xr:uid="{00000000-0005-0000-0000-0000903C0000}"/>
    <cellStyle name="Normal 40 2 5 4 3" xfId="9984" xr:uid="{00000000-0005-0000-0000-0000913C0000}"/>
    <cellStyle name="Normal 40 2 5 4 3 2" xfId="40318" xr:uid="{00000000-0005-0000-0000-0000923C0000}"/>
    <cellStyle name="Normal 40 2 5 4 3 3" xfId="25085" xr:uid="{00000000-0005-0000-0000-0000933C0000}"/>
    <cellStyle name="Normal 40 2 5 4 4" xfId="35305" xr:uid="{00000000-0005-0000-0000-0000943C0000}"/>
    <cellStyle name="Normal 40 2 5 4 5" xfId="20072" xr:uid="{00000000-0005-0000-0000-0000953C0000}"/>
    <cellStyle name="Normal 40 2 5 5" xfId="11662" xr:uid="{00000000-0005-0000-0000-0000963C0000}"/>
    <cellStyle name="Normal 40 2 5 5 2" xfId="41993" xr:uid="{00000000-0005-0000-0000-0000973C0000}"/>
    <cellStyle name="Normal 40 2 5 5 3" xfId="26760" xr:uid="{00000000-0005-0000-0000-0000983C0000}"/>
    <cellStyle name="Normal 40 2 5 6" xfId="6641" xr:uid="{00000000-0005-0000-0000-0000993C0000}"/>
    <cellStyle name="Normal 40 2 5 6 2" xfId="36976" xr:uid="{00000000-0005-0000-0000-00009A3C0000}"/>
    <cellStyle name="Normal 40 2 5 6 3" xfId="21743" xr:uid="{00000000-0005-0000-0000-00009B3C0000}"/>
    <cellStyle name="Normal 40 2 5 7" xfId="31964" xr:uid="{00000000-0005-0000-0000-00009C3C0000}"/>
    <cellStyle name="Normal 40 2 5 8" xfId="16730" xr:uid="{00000000-0005-0000-0000-00009D3C0000}"/>
    <cellStyle name="Normal 40 2 6" xfId="1986" xr:uid="{00000000-0005-0000-0000-00009E3C0000}"/>
    <cellStyle name="Normal 40 2 6 2" xfId="3678" xr:uid="{00000000-0005-0000-0000-00009F3C0000}"/>
    <cellStyle name="Normal 40 2 6 2 2" xfId="13751" xr:uid="{00000000-0005-0000-0000-0000A03C0000}"/>
    <cellStyle name="Normal 40 2 6 2 2 2" xfId="44082" xr:uid="{00000000-0005-0000-0000-0000A13C0000}"/>
    <cellStyle name="Normal 40 2 6 2 2 3" xfId="28849" xr:uid="{00000000-0005-0000-0000-0000A23C0000}"/>
    <cellStyle name="Normal 40 2 6 2 3" xfId="8731" xr:uid="{00000000-0005-0000-0000-0000A33C0000}"/>
    <cellStyle name="Normal 40 2 6 2 3 2" xfId="39065" xr:uid="{00000000-0005-0000-0000-0000A43C0000}"/>
    <cellStyle name="Normal 40 2 6 2 3 3" xfId="23832" xr:uid="{00000000-0005-0000-0000-0000A53C0000}"/>
    <cellStyle name="Normal 40 2 6 2 4" xfId="34052" xr:uid="{00000000-0005-0000-0000-0000A63C0000}"/>
    <cellStyle name="Normal 40 2 6 2 5" xfId="18819" xr:uid="{00000000-0005-0000-0000-0000A73C0000}"/>
    <cellStyle name="Normal 40 2 6 3" xfId="5370" xr:uid="{00000000-0005-0000-0000-0000A83C0000}"/>
    <cellStyle name="Normal 40 2 6 3 2" xfId="15422" xr:uid="{00000000-0005-0000-0000-0000A93C0000}"/>
    <cellStyle name="Normal 40 2 6 3 2 2" xfId="45753" xr:uid="{00000000-0005-0000-0000-0000AA3C0000}"/>
    <cellStyle name="Normal 40 2 6 3 2 3" xfId="30520" xr:uid="{00000000-0005-0000-0000-0000AB3C0000}"/>
    <cellStyle name="Normal 40 2 6 3 3" xfId="10402" xr:uid="{00000000-0005-0000-0000-0000AC3C0000}"/>
    <cellStyle name="Normal 40 2 6 3 3 2" xfId="40736" xr:uid="{00000000-0005-0000-0000-0000AD3C0000}"/>
    <cellStyle name="Normal 40 2 6 3 3 3" xfId="25503" xr:uid="{00000000-0005-0000-0000-0000AE3C0000}"/>
    <cellStyle name="Normal 40 2 6 3 4" xfId="35723" xr:uid="{00000000-0005-0000-0000-0000AF3C0000}"/>
    <cellStyle name="Normal 40 2 6 3 5" xfId="20490" xr:uid="{00000000-0005-0000-0000-0000B03C0000}"/>
    <cellStyle name="Normal 40 2 6 4" xfId="12080" xr:uid="{00000000-0005-0000-0000-0000B13C0000}"/>
    <cellStyle name="Normal 40 2 6 4 2" xfId="42411" xr:uid="{00000000-0005-0000-0000-0000B23C0000}"/>
    <cellStyle name="Normal 40 2 6 4 3" xfId="27178" xr:uid="{00000000-0005-0000-0000-0000B33C0000}"/>
    <cellStyle name="Normal 40 2 6 5" xfId="7059" xr:uid="{00000000-0005-0000-0000-0000B43C0000}"/>
    <cellStyle name="Normal 40 2 6 5 2" xfId="37394" xr:uid="{00000000-0005-0000-0000-0000B53C0000}"/>
    <cellStyle name="Normal 40 2 6 5 3" xfId="22161" xr:uid="{00000000-0005-0000-0000-0000B63C0000}"/>
    <cellStyle name="Normal 40 2 6 6" xfId="32382" xr:uid="{00000000-0005-0000-0000-0000B73C0000}"/>
    <cellStyle name="Normal 40 2 6 7" xfId="17148" xr:uid="{00000000-0005-0000-0000-0000B83C0000}"/>
    <cellStyle name="Normal 40 2 7" xfId="2837" xr:uid="{00000000-0005-0000-0000-0000B93C0000}"/>
    <cellStyle name="Normal 40 2 7 2" xfId="12915" xr:uid="{00000000-0005-0000-0000-0000BA3C0000}"/>
    <cellStyle name="Normal 40 2 7 2 2" xfId="43246" xr:uid="{00000000-0005-0000-0000-0000BB3C0000}"/>
    <cellStyle name="Normal 40 2 7 2 3" xfId="28013" xr:uid="{00000000-0005-0000-0000-0000BC3C0000}"/>
    <cellStyle name="Normal 40 2 7 3" xfId="7895" xr:uid="{00000000-0005-0000-0000-0000BD3C0000}"/>
    <cellStyle name="Normal 40 2 7 3 2" xfId="38229" xr:uid="{00000000-0005-0000-0000-0000BE3C0000}"/>
    <cellStyle name="Normal 40 2 7 3 3" xfId="22996" xr:uid="{00000000-0005-0000-0000-0000BF3C0000}"/>
    <cellStyle name="Normal 40 2 7 4" xfId="33216" xr:uid="{00000000-0005-0000-0000-0000C03C0000}"/>
    <cellStyle name="Normal 40 2 7 5" xfId="17983" xr:uid="{00000000-0005-0000-0000-0000C13C0000}"/>
    <cellStyle name="Normal 40 2 8" xfId="4531" xr:uid="{00000000-0005-0000-0000-0000C23C0000}"/>
    <cellStyle name="Normal 40 2 8 2" xfId="14586" xr:uid="{00000000-0005-0000-0000-0000C33C0000}"/>
    <cellStyle name="Normal 40 2 8 2 2" xfId="44917" xr:uid="{00000000-0005-0000-0000-0000C43C0000}"/>
    <cellStyle name="Normal 40 2 8 2 3" xfId="29684" xr:uid="{00000000-0005-0000-0000-0000C53C0000}"/>
    <cellStyle name="Normal 40 2 8 3" xfId="9566" xr:uid="{00000000-0005-0000-0000-0000C63C0000}"/>
    <cellStyle name="Normal 40 2 8 3 2" xfId="39900" xr:uid="{00000000-0005-0000-0000-0000C73C0000}"/>
    <cellStyle name="Normal 40 2 8 3 3" xfId="24667" xr:uid="{00000000-0005-0000-0000-0000C83C0000}"/>
    <cellStyle name="Normal 40 2 8 4" xfId="34887" xr:uid="{00000000-0005-0000-0000-0000C93C0000}"/>
    <cellStyle name="Normal 40 2 8 5" xfId="19654" xr:uid="{00000000-0005-0000-0000-0000CA3C0000}"/>
    <cellStyle name="Normal 40 2 9" xfId="11242" xr:uid="{00000000-0005-0000-0000-0000CB3C0000}"/>
    <cellStyle name="Normal 40 2 9 2" xfId="41575" xr:uid="{00000000-0005-0000-0000-0000CC3C0000}"/>
    <cellStyle name="Normal 40 2 9 3" xfId="26342" xr:uid="{00000000-0005-0000-0000-0000CD3C0000}"/>
    <cellStyle name="Normal 41" xfId="166" xr:uid="{00000000-0005-0000-0000-0000CE3C0000}"/>
    <cellStyle name="Normal 41 2" xfId="857" xr:uid="{00000000-0005-0000-0000-0000CF3C0000}"/>
    <cellStyle name="Normal 41 2 10" xfId="6222" xr:uid="{00000000-0005-0000-0000-0000D03C0000}"/>
    <cellStyle name="Normal 41 2 10 2" xfId="36559" xr:uid="{00000000-0005-0000-0000-0000D13C0000}"/>
    <cellStyle name="Normal 41 2 10 3" xfId="21326" xr:uid="{00000000-0005-0000-0000-0000D23C0000}"/>
    <cellStyle name="Normal 41 2 11" xfId="31550" xr:uid="{00000000-0005-0000-0000-0000D33C0000}"/>
    <cellStyle name="Normal 41 2 12" xfId="16311" xr:uid="{00000000-0005-0000-0000-0000D43C0000}"/>
    <cellStyle name="Normal 41 2 2" xfId="1186" xr:uid="{00000000-0005-0000-0000-0000D53C0000}"/>
    <cellStyle name="Normal 41 2 2 10" xfId="31602" xr:uid="{00000000-0005-0000-0000-0000D63C0000}"/>
    <cellStyle name="Normal 41 2 2 11" xfId="16365" xr:uid="{00000000-0005-0000-0000-0000D73C0000}"/>
    <cellStyle name="Normal 41 2 2 2" xfId="1294" xr:uid="{00000000-0005-0000-0000-0000D83C0000}"/>
    <cellStyle name="Normal 41 2 2 2 10" xfId="16469" xr:uid="{00000000-0005-0000-0000-0000D93C0000}"/>
    <cellStyle name="Normal 41 2 2 2 2" xfId="1511" xr:uid="{00000000-0005-0000-0000-0000DA3C0000}"/>
    <cellStyle name="Normal 41 2 2 2 2 2" xfId="1932" xr:uid="{00000000-0005-0000-0000-0000DB3C0000}"/>
    <cellStyle name="Normal 41 2 2 2 2 2 2" xfId="2771" xr:uid="{00000000-0005-0000-0000-0000DC3C0000}"/>
    <cellStyle name="Normal 41 2 2 2 2 2 2 2" xfId="4461" xr:uid="{00000000-0005-0000-0000-0000DD3C0000}"/>
    <cellStyle name="Normal 41 2 2 2 2 2 2 2 2" xfId="14534" xr:uid="{00000000-0005-0000-0000-0000DE3C0000}"/>
    <cellStyle name="Normal 41 2 2 2 2 2 2 2 2 2" xfId="44865" xr:uid="{00000000-0005-0000-0000-0000DF3C0000}"/>
    <cellStyle name="Normal 41 2 2 2 2 2 2 2 2 3" xfId="29632" xr:uid="{00000000-0005-0000-0000-0000E03C0000}"/>
    <cellStyle name="Normal 41 2 2 2 2 2 2 2 3" xfId="9514" xr:uid="{00000000-0005-0000-0000-0000E13C0000}"/>
    <cellStyle name="Normal 41 2 2 2 2 2 2 2 3 2" xfId="39848" xr:uid="{00000000-0005-0000-0000-0000E23C0000}"/>
    <cellStyle name="Normal 41 2 2 2 2 2 2 2 3 3" xfId="24615" xr:uid="{00000000-0005-0000-0000-0000E33C0000}"/>
    <cellStyle name="Normal 41 2 2 2 2 2 2 2 4" xfId="34835" xr:uid="{00000000-0005-0000-0000-0000E43C0000}"/>
    <cellStyle name="Normal 41 2 2 2 2 2 2 2 5" xfId="19602" xr:uid="{00000000-0005-0000-0000-0000E53C0000}"/>
    <cellStyle name="Normal 41 2 2 2 2 2 2 3" xfId="6153" xr:uid="{00000000-0005-0000-0000-0000E63C0000}"/>
    <cellStyle name="Normal 41 2 2 2 2 2 2 3 2" xfId="16205" xr:uid="{00000000-0005-0000-0000-0000E73C0000}"/>
    <cellStyle name="Normal 41 2 2 2 2 2 2 3 2 2" xfId="46536" xr:uid="{00000000-0005-0000-0000-0000E83C0000}"/>
    <cellStyle name="Normal 41 2 2 2 2 2 2 3 2 3" xfId="31303" xr:uid="{00000000-0005-0000-0000-0000E93C0000}"/>
    <cellStyle name="Normal 41 2 2 2 2 2 2 3 3" xfId="11185" xr:uid="{00000000-0005-0000-0000-0000EA3C0000}"/>
    <cellStyle name="Normal 41 2 2 2 2 2 2 3 3 2" xfId="41519" xr:uid="{00000000-0005-0000-0000-0000EB3C0000}"/>
    <cellStyle name="Normal 41 2 2 2 2 2 2 3 3 3" xfId="26286" xr:uid="{00000000-0005-0000-0000-0000EC3C0000}"/>
    <cellStyle name="Normal 41 2 2 2 2 2 2 3 4" xfId="36506" xr:uid="{00000000-0005-0000-0000-0000ED3C0000}"/>
    <cellStyle name="Normal 41 2 2 2 2 2 2 3 5" xfId="21273" xr:uid="{00000000-0005-0000-0000-0000EE3C0000}"/>
    <cellStyle name="Normal 41 2 2 2 2 2 2 4" xfId="12863" xr:uid="{00000000-0005-0000-0000-0000EF3C0000}"/>
    <cellStyle name="Normal 41 2 2 2 2 2 2 4 2" xfId="43194" xr:uid="{00000000-0005-0000-0000-0000F03C0000}"/>
    <cellStyle name="Normal 41 2 2 2 2 2 2 4 3" xfId="27961" xr:uid="{00000000-0005-0000-0000-0000F13C0000}"/>
    <cellStyle name="Normal 41 2 2 2 2 2 2 5" xfId="7842" xr:uid="{00000000-0005-0000-0000-0000F23C0000}"/>
    <cellStyle name="Normal 41 2 2 2 2 2 2 5 2" xfId="38177" xr:uid="{00000000-0005-0000-0000-0000F33C0000}"/>
    <cellStyle name="Normal 41 2 2 2 2 2 2 5 3" xfId="22944" xr:uid="{00000000-0005-0000-0000-0000F43C0000}"/>
    <cellStyle name="Normal 41 2 2 2 2 2 2 6" xfId="33165" xr:uid="{00000000-0005-0000-0000-0000F53C0000}"/>
    <cellStyle name="Normal 41 2 2 2 2 2 2 7" xfId="17931" xr:uid="{00000000-0005-0000-0000-0000F63C0000}"/>
    <cellStyle name="Normal 41 2 2 2 2 2 3" xfId="3624" xr:uid="{00000000-0005-0000-0000-0000F73C0000}"/>
    <cellStyle name="Normal 41 2 2 2 2 2 3 2" xfId="13698" xr:uid="{00000000-0005-0000-0000-0000F83C0000}"/>
    <cellStyle name="Normal 41 2 2 2 2 2 3 2 2" xfId="44029" xr:uid="{00000000-0005-0000-0000-0000F93C0000}"/>
    <cellStyle name="Normal 41 2 2 2 2 2 3 2 3" xfId="28796" xr:uid="{00000000-0005-0000-0000-0000FA3C0000}"/>
    <cellStyle name="Normal 41 2 2 2 2 2 3 3" xfId="8678" xr:uid="{00000000-0005-0000-0000-0000FB3C0000}"/>
    <cellStyle name="Normal 41 2 2 2 2 2 3 3 2" xfId="39012" xr:uid="{00000000-0005-0000-0000-0000FC3C0000}"/>
    <cellStyle name="Normal 41 2 2 2 2 2 3 3 3" xfId="23779" xr:uid="{00000000-0005-0000-0000-0000FD3C0000}"/>
    <cellStyle name="Normal 41 2 2 2 2 2 3 4" xfId="33999" xr:uid="{00000000-0005-0000-0000-0000FE3C0000}"/>
    <cellStyle name="Normal 41 2 2 2 2 2 3 5" xfId="18766" xr:uid="{00000000-0005-0000-0000-0000FF3C0000}"/>
    <cellStyle name="Normal 41 2 2 2 2 2 4" xfId="5317" xr:uid="{00000000-0005-0000-0000-0000003D0000}"/>
    <cellStyle name="Normal 41 2 2 2 2 2 4 2" xfId="15369" xr:uid="{00000000-0005-0000-0000-0000013D0000}"/>
    <cellStyle name="Normal 41 2 2 2 2 2 4 2 2" xfId="45700" xr:uid="{00000000-0005-0000-0000-0000023D0000}"/>
    <cellStyle name="Normal 41 2 2 2 2 2 4 2 3" xfId="30467" xr:uid="{00000000-0005-0000-0000-0000033D0000}"/>
    <cellStyle name="Normal 41 2 2 2 2 2 4 3" xfId="10349" xr:uid="{00000000-0005-0000-0000-0000043D0000}"/>
    <cellStyle name="Normal 41 2 2 2 2 2 4 3 2" xfId="40683" xr:uid="{00000000-0005-0000-0000-0000053D0000}"/>
    <cellStyle name="Normal 41 2 2 2 2 2 4 3 3" xfId="25450" xr:uid="{00000000-0005-0000-0000-0000063D0000}"/>
    <cellStyle name="Normal 41 2 2 2 2 2 4 4" xfId="35670" xr:uid="{00000000-0005-0000-0000-0000073D0000}"/>
    <cellStyle name="Normal 41 2 2 2 2 2 4 5" xfId="20437" xr:uid="{00000000-0005-0000-0000-0000083D0000}"/>
    <cellStyle name="Normal 41 2 2 2 2 2 5" xfId="12027" xr:uid="{00000000-0005-0000-0000-0000093D0000}"/>
    <cellStyle name="Normal 41 2 2 2 2 2 5 2" xfId="42358" xr:uid="{00000000-0005-0000-0000-00000A3D0000}"/>
    <cellStyle name="Normal 41 2 2 2 2 2 5 3" xfId="27125" xr:uid="{00000000-0005-0000-0000-00000B3D0000}"/>
    <cellStyle name="Normal 41 2 2 2 2 2 6" xfId="7006" xr:uid="{00000000-0005-0000-0000-00000C3D0000}"/>
    <cellStyle name="Normal 41 2 2 2 2 2 6 2" xfId="37341" xr:uid="{00000000-0005-0000-0000-00000D3D0000}"/>
    <cellStyle name="Normal 41 2 2 2 2 2 6 3" xfId="22108" xr:uid="{00000000-0005-0000-0000-00000E3D0000}"/>
    <cellStyle name="Normal 41 2 2 2 2 2 7" xfId="32329" xr:uid="{00000000-0005-0000-0000-00000F3D0000}"/>
    <cellStyle name="Normal 41 2 2 2 2 2 8" xfId="17095" xr:uid="{00000000-0005-0000-0000-0000103D0000}"/>
    <cellStyle name="Normal 41 2 2 2 2 3" xfId="2353" xr:uid="{00000000-0005-0000-0000-0000113D0000}"/>
    <cellStyle name="Normal 41 2 2 2 2 3 2" xfId="4043" xr:uid="{00000000-0005-0000-0000-0000123D0000}"/>
    <cellStyle name="Normal 41 2 2 2 2 3 2 2" xfId="14116" xr:uid="{00000000-0005-0000-0000-0000133D0000}"/>
    <cellStyle name="Normal 41 2 2 2 2 3 2 2 2" xfId="44447" xr:uid="{00000000-0005-0000-0000-0000143D0000}"/>
    <cellStyle name="Normal 41 2 2 2 2 3 2 2 3" xfId="29214" xr:uid="{00000000-0005-0000-0000-0000153D0000}"/>
    <cellStyle name="Normal 41 2 2 2 2 3 2 3" xfId="9096" xr:uid="{00000000-0005-0000-0000-0000163D0000}"/>
    <cellStyle name="Normal 41 2 2 2 2 3 2 3 2" xfId="39430" xr:uid="{00000000-0005-0000-0000-0000173D0000}"/>
    <cellStyle name="Normal 41 2 2 2 2 3 2 3 3" xfId="24197" xr:uid="{00000000-0005-0000-0000-0000183D0000}"/>
    <cellStyle name="Normal 41 2 2 2 2 3 2 4" xfId="34417" xr:uid="{00000000-0005-0000-0000-0000193D0000}"/>
    <cellStyle name="Normal 41 2 2 2 2 3 2 5" xfId="19184" xr:uid="{00000000-0005-0000-0000-00001A3D0000}"/>
    <cellStyle name="Normal 41 2 2 2 2 3 3" xfId="5735" xr:uid="{00000000-0005-0000-0000-00001B3D0000}"/>
    <cellStyle name="Normal 41 2 2 2 2 3 3 2" xfId="15787" xr:uid="{00000000-0005-0000-0000-00001C3D0000}"/>
    <cellStyle name="Normal 41 2 2 2 2 3 3 2 2" xfId="46118" xr:uid="{00000000-0005-0000-0000-00001D3D0000}"/>
    <cellStyle name="Normal 41 2 2 2 2 3 3 2 3" xfId="30885" xr:uid="{00000000-0005-0000-0000-00001E3D0000}"/>
    <cellStyle name="Normal 41 2 2 2 2 3 3 3" xfId="10767" xr:uid="{00000000-0005-0000-0000-00001F3D0000}"/>
    <cellStyle name="Normal 41 2 2 2 2 3 3 3 2" xfId="41101" xr:uid="{00000000-0005-0000-0000-0000203D0000}"/>
    <cellStyle name="Normal 41 2 2 2 2 3 3 3 3" xfId="25868" xr:uid="{00000000-0005-0000-0000-0000213D0000}"/>
    <cellStyle name="Normal 41 2 2 2 2 3 3 4" xfId="36088" xr:uid="{00000000-0005-0000-0000-0000223D0000}"/>
    <cellStyle name="Normal 41 2 2 2 2 3 3 5" xfId="20855" xr:uid="{00000000-0005-0000-0000-0000233D0000}"/>
    <cellStyle name="Normal 41 2 2 2 2 3 4" xfId="12445" xr:uid="{00000000-0005-0000-0000-0000243D0000}"/>
    <cellStyle name="Normal 41 2 2 2 2 3 4 2" xfId="42776" xr:uid="{00000000-0005-0000-0000-0000253D0000}"/>
    <cellStyle name="Normal 41 2 2 2 2 3 4 3" xfId="27543" xr:uid="{00000000-0005-0000-0000-0000263D0000}"/>
    <cellStyle name="Normal 41 2 2 2 2 3 5" xfId="7424" xr:uid="{00000000-0005-0000-0000-0000273D0000}"/>
    <cellStyle name="Normal 41 2 2 2 2 3 5 2" xfId="37759" xr:uid="{00000000-0005-0000-0000-0000283D0000}"/>
    <cellStyle name="Normal 41 2 2 2 2 3 5 3" xfId="22526" xr:uid="{00000000-0005-0000-0000-0000293D0000}"/>
    <cellStyle name="Normal 41 2 2 2 2 3 6" xfId="32747" xr:uid="{00000000-0005-0000-0000-00002A3D0000}"/>
    <cellStyle name="Normal 41 2 2 2 2 3 7" xfId="17513" xr:uid="{00000000-0005-0000-0000-00002B3D0000}"/>
    <cellStyle name="Normal 41 2 2 2 2 4" xfId="3206" xr:uid="{00000000-0005-0000-0000-00002C3D0000}"/>
    <cellStyle name="Normal 41 2 2 2 2 4 2" xfId="13280" xr:uid="{00000000-0005-0000-0000-00002D3D0000}"/>
    <cellStyle name="Normal 41 2 2 2 2 4 2 2" xfId="43611" xr:uid="{00000000-0005-0000-0000-00002E3D0000}"/>
    <cellStyle name="Normal 41 2 2 2 2 4 2 3" xfId="28378" xr:uid="{00000000-0005-0000-0000-00002F3D0000}"/>
    <cellStyle name="Normal 41 2 2 2 2 4 3" xfId="8260" xr:uid="{00000000-0005-0000-0000-0000303D0000}"/>
    <cellStyle name="Normal 41 2 2 2 2 4 3 2" xfId="38594" xr:uid="{00000000-0005-0000-0000-0000313D0000}"/>
    <cellStyle name="Normal 41 2 2 2 2 4 3 3" xfId="23361" xr:uid="{00000000-0005-0000-0000-0000323D0000}"/>
    <cellStyle name="Normal 41 2 2 2 2 4 4" xfId="33581" xr:uid="{00000000-0005-0000-0000-0000333D0000}"/>
    <cellStyle name="Normal 41 2 2 2 2 4 5" xfId="18348" xr:uid="{00000000-0005-0000-0000-0000343D0000}"/>
    <cellStyle name="Normal 41 2 2 2 2 5" xfId="4899" xr:uid="{00000000-0005-0000-0000-0000353D0000}"/>
    <cellStyle name="Normal 41 2 2 2 2 5 2" xfId="14951" xr:uid="{00000000-0005-0000-0000-0000363D0000}"/>
    <cellStyle name="Normal 41 2 2 2 2 5 2 2" xfId="45282" xr:uid="{00000000-0005-0000-0000-0000373D0000}"/>
    <cellStyle name="Normal 41 2 2 2 2 5 2 3" xfId="30049" xr:uid="{00000000-0005-0000-0000-0000383D0000}"/>
    <cellStyle name="Normal 41 2 2 2 2 5 3" xfId="9931" xr:uid="{00000000-0005-0000-0000-0000393D0000}"/>
    <cellStyle name="Normal 41 2 2 2 2 5 3 2" xfId="40265" xr:uid="{00000000-0005-0000-0000-00003A3D0000}"/>
    <cellStyle name="Normal 41 2 2 2 2 5 3 3" xfId="25032" xr:uid="{00000000-0005-0000-0000-00003B3D0000}"/>
    <cellStyle name="Normal 41 2 2 2 2 5 4" xfId="35252" xr:uid="{00000000-0005-0000-0000-00003C3D0000}"/>
    <cellStyle name="Normal 41 2 2 2 2 5 5" xfId="20019" xr:uid="{00000000-0005-0000-0000-00003D3D0000}"/>
    <cellStyle name="Normal 41 2 2 2 2 6" xfId="11609" xr:uid="{00000000-0005-0000-0000-00003E3D0000}"/>
    <cellStyle name="Normal 41 2 2 2 2 6 2" xfId="41940" xr:uid="{00000000-0005-0000-0000-00003F3D0000}"/>
    <cellStyle name="Normal 41 2 2 2 2 6 3" xfId="26707" xr:uid="{00000000-0005-0000-0000-0000403D0000}"/>
    <cellStyle name="Normal 41 2 2 2 2 7" xfId="6588" xr:uid="{00000000-0005-0000-0000-0000413D0000}"/>
    <cellStyle name="Normal 41 2 2 2 2 7 2" xfId="36923" xr:uid="{00000000-0005-0000-0000-0000423D0000}"/>
    <cellStyle name="Normal 41 2 2 2 2 7 3" xfId="21690" xr:uid="{00000000-0005-0000-0000-0000433D0000}"/>
    <cellStyle name="Normal 41 2 2 2 2 8" xfId="31911" xr:uid="{00000000-0005-0000-0000-0000443D0000}"/>
    <cellStyle name="Normal 41 2 2 2 2 9" xfId="16677" xr:uid="{00000000-0005-0000-0000-0000453D0000}"/>
    <cellStyle name="Normal 41 2 2 2 3" xfId="1724" xr:uid="{00000000-0005-0000-0000-0000463D0000}"/>
    <cellStyle name="Normal 41 2 2 2 3 2" xfId="2563" xr:uid="{00000000-0005-0000-0000-0000473D0000}"/>
    <cellStyle name="Normal 41 2 2 2 3 2 2" xfId="4253" xr:uid="{00000000-0005-0000-0000-0000483D0000}"/>
    <cellStyle name="Normal 41 2 2 2 3 2 2 2" xfId="14326" xr:uid="{00000000-0005-0000-0000-0000493D0000}"/>
    <cellStyle name="Normal 41 2 2 2 3 2 2 2 2" xfId="44657" xr:uid="{00000000-0005-0000-0000-00004A3D0000}"/>
    <cellStyle name="Normal 41 2 2 2 3 2 2 2 3" xfId="29424" xr:uid="{00000000-0005-0000-0000-00004B3D0000}"/>
    <cellStyle name="Normal 41 2 2 2 3 2 2 3" xfId="9306" xr:uid="{00000000-0005-0000-0000-00004C3D0000}"/>
    <cellStyle name="Normal 41 2 2 2 3 2 2 3 2" xfId="39640" xr:uid="{00000000-0005-0000-0000-00004D3D0000}"/>
    <cellStyle name="Normal 41 2 2 2 3 2 2 3 3" xfId="24407" xr:uid="{00000000-0005-0000-0000-00004E3D0000}"/>
    <cellStyle name="Normal 41 2 2 2 3 2 2 4" xfId="34627" xr:uid="{00000000-0005-0000-0000-00004F3D0000}"/>
    <cellStyle name="Normal 41 2 2 2 3 2 2 5" xfId="19394" xr:uid="{00000000-0005-0000-0000-0000503D0000}"/>
    <cellStyle name="Normal 41 2 2 2 3 2 3" xfId="5945" xr:uid="{00000000-0005-0000-0000-0000513D0000}"/>
    <cellStyle name="Normal 41 2 2 2 3 2 3 2" xfId="15997" xr:uid="{00000000-0005-0000-0000-0000523D0000}"/>
    <cellStyle name="Normal 41 2 2 2 3 2 3 2 2" xfId="46328" xr:uid="{00000000-0005-0000-0000-0000533D0000}"/>
    <cellStyle name="Normal 41 2 2 2 3 2 3 2 3" xfId="31095" xr:uid="{00000000-0005-0000-0000-0000543D0000}"/>
    <cellStyle name="Normal 41 2 2 2 3 2 3 3" xfId="10977" xr:uid="{00000000-0005-0000-0000-0000553D0000}"/>
    <cellStyle name="Normal 41 2 2 2 3 2 3 3 2" xfId="41311" xr:uid="{00000000-0005-0000-0000-0000563D0000}"/>
    <cellStyle name="Normal 41 2 2 2 3 2 3 3 3" xfId="26078" xr:uid="{00000000-0005-0000-0000-0000573D0000}"/>
    <cellStyle name="Normal 41 2 2 2 3 2 3 4" xfId="36298" xr:uid="{00000000-0005-0000-0000-0000583D0000}"/>
    <cellStyle name="Normal 41 2 2 2 3 2 3 5" xfId="21065" xr:uid="{00000000-0005-0000-0000-0000593D0000}"/>
    <cellStyle name="Normal 41 2 2 2 3 2 4" xfId="12655" xr:uid="{00000000-0005-0000-0000-00005A3D0000}"/>
    <cellStyle name="Normal 41 2 2 2 3 2 4 2" xfId="42986" xr:uid="{00000000-0005-0000-0000-00005B3D0000}"/>
    <cellStyle name="Normal 41 2 2 2 3 2 4 3" xfId="27753" xr:uid="{00000000-0005-0000-0000-00005C3D0000}"/>
    <cellStyle name="Normal 41 2 2 2 3 2 5" xfId="7634" xr:uid="{00000000-0005-0000-0000-00005D3D0000}"/>
    <cellStyle name="Normal 41 2 2 2 3 2 5 2" xfId="37969" xr:uid="{00000000-0005-0000-0000-00005E3D0000}"/>
    <cellStyle name="Normal 41 2 2 2 3 2 5 3" xfId="22736" xr:uid="{00000000-0005-0000-0000-00005F3D0000}"/>
    <cellStyle name="Normal 41 2 2 2 3 2 6" xfId="32957" xr:uid="{00000000-0005-0000-0000-0000603D0000}"/>
    <cellStyle name="Normal 41 2 2 2 3 2 7" xfId="17723" xr:uid="{00000000-0005-0000-0000-0000613D0000}"/>
    <cellStyle name="Normal 41 2 2 2 3 3" xfId="3416" xr:uid="{00000000-0005-0000-0000-0000623D0000}"/>
    <cellStyle name="Normal 41 2 2 2 3 3 2" xfId="13490" xr:uid="{00000000-0005-0000-0000-0000633D0000}"/>
    <cellStyle name="Normal 41 2 2 2 3 3 2 2" xfId="43821" xr:uid="{00000000-0005-0000-0000-0000643D0000}"/>
    <cellStyle name="Normal 41 2 2 2 3 3 2 3" xfId="28588" xr:uid="{00000000-0005-0000-0000-0000653D0000}"/>
    <cellStyle name="Normal 41 2 2 2 3 3 3" xfId="8470" xr:uid="{00000000-0005-0000-0000-0000663D0000}"/>
    <cellStyle name="Normal 41 2 2 2 3 3 3 2" xfId="38804" xr:uid="{00000000-0005-0000-0000-0000673D0000}"/>
    <cellStyle name="Normal 41 2 2 2 3 3 3 3" xfId="23571" xr:uid="{00000000-0005-0000-0000-0000683D0000}"/>
    <cellStyle name="Normal 41 2 2 2 3 3 4" xfId="33791" xr:uid="{00000000-0005-0000-0000-0000693D0000}"/>
    <cellStyle name="Normal 41 2 2 2 3 3 5" xfId="18558" xr:uid="{00000000-0005-0000-0000-00006A3D0000}"/>
    <cellStyle name="Normal 41 2 2 2 3 4" xfId="5109" xr:uid="{00000000-0005-0000-0000-00006B3D0000}"/>
    <cellStyle name="Normal 41 2 2 2 3 4 2" xfId="15161" xr:uid="{00000000-0005-0000-0000-00006C3D0000}"/>
    <cellStyle name="Normal 41 2 2 2 3 4 2 2" xfId="45492" xr:uid="{00000000-0005-0000-0000-00006D3D0000}"/>
    <cellStyle name="Normal 41 2 2 2 3 4 2 3" xfId="30259" xr:uid="{00000000-0005-0000-0000-00006E3D0000}"/>
    <cellStyle name="Normal 41 2 2 2 3 4 3" xfId="10141" xr:uid="{00000000-0005-0000-0000-00006F3D0000}"/>
    <cellStyle name="Normal 41 2 2 2 3 4 3 2" xfId="40475" xr:uid="{00000000-0005-0000-0000-0000703D0000}"/>
    <cellStyle name="Normal 41 2 2 2 3 4 3 3" xfId="25242" xr:uid="{00000000-0005-0000-0000-0000713D0000}"/>
    <cellStyle name="Normal 41 2 2 2 3 4 4" xfId="35462" xr:uid="{00000000-0005-0000-0000-0000723D0000}"/>
    <cellStyle name="Normal 41 2 2 2 3 4 5" xfId="20229" xr:uid="{00000000-0005-0000-0000-0000733D0000}"/>
    <cellStyle name="Normal 41 2 2 2 3 5" xfId="11819" xr:uid="{00000000-0005-0000-0000-0000743D0000}"/>
    <cellStyle name="Normal 41 2 2 2 3 5 2" xfId="42150" xr:uid="{00000000-0005-0000-0000-0000753D0000}"/>
    <cellStyle name="Normal 41 2 2 2 3 5 3" xfId="26917" xr:uid="{00000000-0005-0000-0000-0000763D0000}"/>
    <cellStyle name="Normal 41 2 2 2 3 6" xfId="6798" xr:uid="{00000000-0005-0000-0000-0000773D0000}"/>
    <cellStyle name="Normal 41 2 2 2 3 6 2" xfId="37133" xr:uid="{00000000-0005-0000-0000-0000783D0000}"/>
    <cellStyle name="Normal 41 2 2 2 3 6 3" xfId="21900" xr:uid="{00000000-0005-0000-0000-0000793D0000}"/>
    <cellStyle name="Normal 41 2 2 2 3 7" xfId="32121" xr:uid="{00000000-0005-0000-0000-00007A3D0000}"/>
    <cellStyle name="Normal 41 2 2 2 3 8" xfId="16887" xr:uid="{00000000-0005-0000-0000-00007B3D0000}"/>
    <cellStyle name="Normal 41 2 2 2 4" xfId="2145" xr:uid="{00000000-0005-0000-0000-00007C3D0000}"/>
    <cellStyle name="Normal 41 2 2 2 4 2" xfId="3835" xr:uid="{00000000-0005-0000-0000-00007D3D0000}"/>
    <cellStyle name="Normal 41 2 2 2 4 2 2" xfId="13908" xr:uid="{00000000-0005-0000-0000-00007E3D0000}"/>
    <cellStyle name="Normal 41 2 2 2 4 2 2 2" xfId="44239" xr:uid="{00000000-0005-0000-0000-00007F3D0000}"/>
    <cellStyle name="Normal 41 2 2 2 4 2 2 3" xfId="29006" xr:uid="{00000000-0005-0000-0000-0000803D0000}"/>
    <cellStyle name="Normal 41 2 2 2 4 2 3" xfId="8888" xr:uid="{00000000-0005-0000-0000-0000813D0000}"/>
    <cellStyle name="Normal 41 2 2 2 4 2 3 2" xfId="39222" xr:uid="{00000000-0005-0000-0000-0000823D0000}"/>
    <cellStyle name="Normal 41 2 2 2 4 2 3 3" xfId="23989" xr:uid="{00000000-0005-0000-0000-0000833D0000}"/>
    <cellStyle name="Normal 41 2 2 2 4 2 4" xfId="34209" xr:uid="{00000000-0005-0000-0000-0000843D0000}"/>
    <cellStyle name="Normal 41 2 2 2 4 2 5" xfId="18976" xr:uid="{00000000-0005-0000-0000-0000853D0000}"/>
    <cellStyle name="Normal 41 2 2 2 4 3" xfId="5527" xr:uid="{00000000-0005-0000-0000-0000863D0000}"/>
    <cellStyle name="Normal 41 2 2 2 4 3 2" xfId="15579" xr:uid="{00000000-0005-0000-0000-0000873D0000}"/>
    <cellStyle name="Normal 41 2 2 2 4 3 2 2" xfId="45910" xr:uid="{00000000-0005-0000-0000-0000883D0000}"/>
    <cellStyle name="Normal 41 2 2 2 4 3 2 3" xfId="30677" xr:uid="{00000000-0005-0000-0000-0000893D0000}"/>
    <cellStyle name="Normal 41 2 2 2 4 3 3" xfId="10559" xr:uid="{00000000-0005-0000-0000-00008A3D0000}"/>
    <cellStyle name="Normal 41 2 2 2 4 3 3 2" xfId="40893" xr:uid="{00000000-0005-0000-0000-00008B3D0000}"/>
    <cellStyle name="Normal 41 2 2 2 4 3 3 3" xfId="25660" xr:uid="{00000000-0005-0000-0000-00008C3D0000}"/>
    <cellStyle name="Normal 41 2 2 2 4 3 4" xfId="35880" xr:uid="{00000000-0005-0000-0000-00008D3D0000}"/>
    <cellStyle name="Normal 41 2 2 2 4 3 5" xfId="20647" xr:uid="{00000000-0005-0000-0000-00008E3D0000}"/>
    <cellStyle name="Normal 41 2 2 2 4 4" xfId="12237" xr:uid="{00000000-0005-0000-0000-00008F3D0000}"/>
    <cellStyle name="Normal 41 2 2 2 4 4 2" xfId="42568" xr:uid="{00000000-0005-0000-0000-0000903D0000}"/>
    <cellStyle name="Normal 41 2 2 2 4 4 3" xfId="27335" xr:uid="{00000000-0005-0000-0000-0000913D0000}"/>
    <cellStyle name="Normal 41 2 2 2 4 5" xfId="7216" xr:uid="{00000000-0005-0000-0000-0000923D0000}"/>
    <cellStyle name="Normal 41 2 2 2 4 5 2" xfId="37551" xr:uid="{00000000-0005-0000-0000-0000933D0000}"/>
    <cellStyle name="Normal 41 2 2 2 4 5 3" xfId="22318" xr:uid="{00000000-0005-0000-0000-0000943D0000}"/>
    <cellStyle name="Normal 41 2 2 2 4 6" xfId="32539" xr:uid="{00000000-0005-0000-0000-0000953D0000}"/>
    <cellStyle name="Normal 41 2 2 2 4 7" xfId="17305" xr:uid="{00000000-0005-0000-0000-0000963D0000}"/>
    <cellStyle name="Normal 41 2 2 2 5" xfId="2998" xr:uid="{00000000-0005-0000-0000-0000973D0000}"/>
    <cellStyle name="Normal 41 2 2 2 5 2" xfId="13072" xr:uid="{00000000-0005-0000-0000-0000983D0000}"/>
    <cellStyle name="Normal 41 2 2 2 5 2 2" xfId="43403" xr:uid="{00000000-0005-0000-0000-0000993D0000}"/>
    <cellStyle name="Normal 41 2 2 2 5 2 3" xfId="28170" xr:uid="{00000000-0005-0000-0000-00009A3D0000}"/>
    <cellStyle name="Normal 41 2 2 2 5 3" xfId="8052" xr:uid="{00000000-0005-0000-0000-00009B3D0000}"/>
    <cellStyle name="Normal 41 2 2 2 5 3 2" xfId="38386" xr:uid="{00000000-0005-0000-0000-00009C3D0000}"/>
    <cellStyle name="Normal 41 2 2 2 5 3 3" xfId="23153" xr:uid="{00000000-0005-0000-0000-00009D3D0000}"/>
    <cellStyle name="Normal 41 2 2 2 5 4" xfId="33373" xr:uid="{00000000-0005-0000-0000-00009E3D0000}"/>
    <cellStyle name="Normal 41 2 2 2 5 5" xfId="18140" xr:uid="{00000000-0005-0000-0000-00009F3D0000}"/>
    <cellStyle name="Normal 41 2 2 2 6" xfId="4691" xr:uid="{00000000-0005-0000-0000-0000A03D0000}"/>
    <cellStyle name="Normal 41 2 2 2 6 2" xfId="14743" xr:uid="{00000000-0005-0000-0000-0000A13D0000}"/>
    <cellStyle name="Normal 41 2 2 2 6 2 2" xfId="45074" xr:uid="{00000000-0005-0000-0000-0000A23D0000}"/>
    <cellStyle name="Normal 41 2 2 2 6 2 3" xfId="29841" xr:uid="{00000000-0005-0000-0000-0000A33D0000}"/>
    <cellStyle name="Normal 41 2 2 2 6 3" xfId="9723" xr:uid="{00000000-0005-0000-0000-0000A43D0000}"/>
    <cellStyle name="Normal 41 2 2 2 6 3 2" xfId="40057" xr:uid="{00000000-0005-0000-0000-0000A53D0000}"/>
    <cellStyle name="Normal 41 2 2 2 6 3 3" xfId="24824" xr:uid="{00000000-0005-0000-0000-0000A63D0000}"/>
    <cellStyle name="Normal 41 2 2 2 6 4" xfId="35044" xr:uid="{00000000-0005-0000-0000-0000A73D0000}"/>
    <cellStyle name="Normal 41 2 2 2 6 5" xfId="19811" xr:uid="{00000000-0005-0000-0000-0000A83D0000}"/>
    <cellStyle name="Normal 41 2 2 2 7" xfId="11401" xr:uid="{00000000-0005-0000-0000-0000A93D0000}"/>
    <cellStyle name="Normal 41 2 2 2 7 2" xfId="41732" xr:uid="{00000000-0005-0000-0000-0000AA3D0000}"/>
    <cellStyle name="Normal 41 2 2 2 7 3" xfId="26499" xr:uid="{00000000-0005-0000-0000-0000AB3D0000}"/>
    <cellStyle name="Normal 41 2 2 2 8" xfId="6380" xr:uid="{00000000-0005-0000-0000-0000AC3D0000}"/>
    <cellStyle name="Normal 41 2 2 2 8 2" xfId="36715" xr:uid="{00000000-0005-0000-0000-0000AD3D0000}"/>
    <cellStyle name="Normal 41 2 2 2 8 3" xfId="21482" xr:uid="{00000000-0005-0000-0000-0000AE3D0000}"/>
    <cellStyle name="Normal 41 2 2 2 9" xfId="31703" xr:uid="{00000000-0005-0000-0000-0000AF3D0000}"/>
    <cellStyle name="Normal 41 2 2 3" xfId="1407" xr:uid="{00000000-0005-0000-0000-0000B03D0000}"/>
    <cellStyle name="Normal 41 2 2 3 2" xfId="1828" xr:uid="{00000000-0005-0000-0000-0000B13D0000}"/>
    <cellStyle name="Normal 41 2 2 3 2 2" xfId="2667" xr:uid="{00000000-0005-0000-0000-0000B23D0000}"/>
    <cellStyle name="Normal 41 2 2 3 2 2 2" xfId="4357" xr:uid="{00000000-0005-0000-0000-0000B33D0000}"/>
    <cellStyle name="Normal 41 2 2 3 2 2 2 2" xfId="14430" xr:uid="{00000000-0005-0000-0000-0000B43D0000}"/>
    <cellStyle name="Normal 41 2 2 3 2 2 2 2 2" xfId="44761" xr:uid="{00000000-0005-0000-0000-0000B53D0000}"/>
    <cellStyle name="Normal 41 2 2 3 2 2 2 2 3" xfId="29528" xr:uid="{00000000-0005-0000-0000-0000B63D0000}"/>
    <cellStyle name="Normal 41 2 2 3 2 2 2 3" xfId="9410" xr:uid="{00000000-0005-0000-0000-0000B73D0000}"/>
    <cellStyle name="Normal 41 2 2 3 2 2 2 3 2" xfId="39744" xr:uid="{00000000-0005-0000-0000-0000B83D0000}"/>
    <cellStyle name="Normal 41 2 2 3 2 2 2 3 3" xfId="24511" xr:uid="{00000000-0005-0000-0000-0000B93D0000}"/>
    <cellStyle name="Normal 41 2 2 3 2 2 2 4" xfId="34731" xr:uid="{00000000-0005-0000-0000-0000BA3D0000}"/>
    <cellStyle name="Normal 41 2 2 3 2 2 2 5" xfId="19498" xr:uid="{00000000-0005-0000-0000-0000BB3D0000}"/>
    <cellStyle name="Normal 41 2 2 3 2 2 3" xfId="6049" xr:uid="{00000000-0005-0000-0000-0000BC3D0000}"/>
    <cellStyle name="Normal 41 2 2 3 2 2 3 2" xfId="16101" xr:uid="{00000000-0005-0000-0000-0000BD3D0000}"/>
    <cellStyle name="Normal 41 2 2 3 2 2 3 2 2" xfId="46432" xr:uid="{00000000-0005-0000-0000-0000BE3D0000}"/>
    <cellStyle name="Normal 41 2 2 3 2 2 3 2 3" xfId="31199" xr:uid="{00000000-0005-0000-0000-0000BF3D0000}"/>
    <cellStyle name="Normal 41 2 2 3 2 2 3 3" xfId="11081" xr:uid="{00000000-0005-0000-0000-0000C03D0000}"/>
    <cellStyle name="Normal 41 2 2 3 2 2 3 3 2" xfId="41415" xr:uid="{00000000-0005-0000-0000-0000C13D0000}"/>
    <cellStyle name="Normal 41 2 2 3 2 2 3 3 3" xfId="26182" xr:uid="{00000000-0005-0000-0000-0000C23D0000}"/>
    <cellStyle name="Normal 41 2 2 3 2 2 3 4" xfId="36402" xr:uid="{00000000-0005-0000-0000-0000C33D0000}"/>
    <cellStyle name="Normal 41 2 2 3 2 2 3 5" xfId="21169" xr:uid="{00000000-0005-0000-0000-0000C43D0000}"/>
    <cellStyle name="Normal 41 2 2 3 2 2 4" xfId="12759" xr:uid="{00000000-0005-0000-0000-0000C53D0000}"/>
    <cellStyle name="Normal 41 2 2 3 2 2 4 2" xfId="43090" xr:uid="{00000000-0005-0000-0000-0000C63D0000}"/>
    <cellStyle name="Normal 41 2 2 3 2 2 4 3" xfId="27857" xr:uid="{00000000-0005-0000-0000-0000C73D0000}"/>
    <cellStyle name="Normal 41 2 2 3 2 2 5" xfId="7738" xr:uid="{00000000-0005-0000-0000-0000C83D0000}"/>
    <cellStyle name="Normal 41 2 2 3 2 2 5 2" xfId="38073" xr:uid="{00000000-0005-0000-0000-0000C93D0000}"/>
    <cellStyle name="Normal 41 2 2 3 2 2 5 3" xfId="22840" xr:uid="{00000000-0005-0000-0000-0000CA3D0000}"/>
    <cellStyle name="Normal 41 2 2 3 2 2 6" xfId="33061" xr:uid="{00000000-0005-0000-0000-0000CB3D0000}"/>
    <cellStyle name="Normal 41 2 2 3 2 2 7" xfId="17827" xr:uid="{00000000-0005-0000-0000-0000CC3D0000}"/>
    <cellStyle name="Normal 41 2 2 3 2 3" xfId="3520" xr:uid="{00000000-0005-0000-0000-0000CD3D0000}"/>
    <cellStyle name="Normal 41 2 2 3 2 3 2" xfId="13594" xr:uid="{00000000-0005-0000-0000-0000CE3D0000}"/>
    <cellStyle name="Normal 41 2 2 3 2 3 2 2" xfId="43925" xr:uid="{00000000-0005-0000-0000-0000CF3D0000}"/>
    <cellStyle name="Normal 41 2 2 3 2 3 2 3" xfId="28692" xr:uid="{00000000-0005-0000-0000-0000D03D0000}"/>
    <cellStyle name="Normal 41 2 2 3 2 3 3" xfId="8574" xr:uid="{00000000-0005-0000-0000-0000D13D0000}"/>
    <cellStyle name="Normal 41 2 2 3 2 3 3 2" xfId="38908" xr:uid="{00000000-0005-0000-0000-0000D23D0000}"/>
    <cellStyle name="Normal 41 2 2 3 2 3 3 3" xfId="23675" xr:uid="{00000000-0005-0000-0000-0000D33D0000}"/>
    <cellStyle name="Normal 41 2 2 3 2 3 4" xfId="33895" xr:uid="{00000000-0005-0000-0000-0000D43D0000}"/>
    <cellStyle name="Normal 41 2 2 3 2 3 5" xfId="18662" xr:uid="{00000000-0005-0000-0000-0000D53D0000}"/>
    <cellStyle name="Normal 41 2 2 3 2 4" xfId="5213" xr:uid="{00000000-0005-0000-0000-0000D63D0000}"/>
    <cellStyle name="Normal 41 2 2 3 2 4 2" xfId="15265" xr:uid="{00000000-0005-0000-0000-0000D73D0000}"/>
    <cellStyle name="Normal 41 2 2 3 2 4 2 2" xfId="45596" xr:uid="{00000000-0005-0000-0000-0000D83D0000}"/>
    <cellStyle name="Normal 41 2 2 3 2 4 2 3" xfId="30363" xr:uid="{00000000-0005-0000-0000-0000D93D0000}"/>
    <cellStyle name="Normal 41 2 2 3 2 4 3" xfId="10245" xr:uid="{00000000-0005-0000-0000-0000DA3D0000}"/>
    <cellStyle name="Normal 41 2 2 3 2 4 3 2" xfId="40579" xr:uid="{00000000-0005-0000-0000-0000DB3D0000}"/>
    <cellStyle name="Normal 41 2 2 3 2 4 3 3" xfId="25346" xr:uid="{00000000-0005-0000-0000-0000DC3D0000}"/>
    <cellStyle name="Normal 41 2 2 3 2 4 4" xfId="35566" xr:uid="{00000000-0005-0000-0000-0000DD3D0000}"/>
    <cellStyle name="Normal 41 2 2 3 2 4 5" xfId="20333" xr:uid="{00000000-0005-0000-0000-0000DE3D0000}"/>
    <cellStyle name="Normal 41 2 2 3 2 5" xfId="11923" xr:uid="{00000000-0005-0000-0000-0000DF3D0000}"/>
    <cellStyle name="Normal 41 2 2 3 2 5 2" xfId="42254" xr:uid="{00000000-0005-0000-0000-0000E03D0000}"/>
    <cellStyle name="Normal 41 2 2 3 2 5 3" xfId="27021" xr:uid="{00000000-0005-0000-0000-0000E13D0000}"/>
    <cellStyle name="Normal 41 2 2 3 2 6" xfId="6902" xr:uid="{00000000-0005-0000-0000-0000E23D0000}"/>
    <cellStyle name="Normal 41 2 2 3 2 6 2" xfId="37237" xr:uid="{00000000-0005-0000-0000-0000E33D0000}"/>
    <cellStyle name="Normal 41 2 2 3 2 6 3" xfId="22004" xr:uid="{00000000-0005-0000-0000-0000E43D0000}"/>
    <cellStyle name="Normal 41 2 2 3 2 7" xfId="32225" xr:uid="{00000000-0005-0000-0000-0000E53D0000}"/>
    <cellStyle name="Normal 41 2 2 3 2 8" xfId="16991" xr:uid="{00000000-0005-0000-0000-0000E63D0000}"/>
    <cellStyle name="Normal 41 2 2 3 3" xfId="2249" xr:uid="{00000000-0005-0000-0000-0000E73D0000}"/>
    <cellStyle name="Normal 41 2 2 3 3 2" xfId="3939" xr:uid="{00000000-0005-0000-0000-0000E83D0000}"/>
    <cellStyle name="Normal 41 2 2 3 3 2 2" xfId="14012" xr:uid="{00000000-0005-0000-0000-0000E93D0000}"/>
    <cellStyle name="Normal 41 2 2 3 3 2 2 2" xfId="44343" xr:uid="{00000000-0005-0000-0000-0000EA3D0000}"/>
    <cellStyle name="Normal 41 2 2 3 3 2 2 3" xfId="29110" xr:uid="{00000000-0005-0000-0000-0000EB3D0000}"/>
    <cellStyle name="Normal 41 2 2 3 3 2 3" xfId="8992" xr:uid="{00000000-0005-0000-0000-0000EC3D0000}"/>
    <cellStyle name="Normal 41 2 2 3 3 2 3 2" xfId="39326" xr:uid="{00000000-0005-0000-0000-0000ED3D0000}"/>
    <cellStyle name="Normal 41 2 2 3 3 2 3 3" xfId="24093" xr:uid="{00000000-0005-0000-0000-0000EE3D0000}"/>
    <cellStyle name="Normal 41 2 2 3 3 2 4" xfId="34313" xr:uid="{00000000-0005-0000-0000-0000EF3D0000}"/>
    <cellStyle name="Normal 41 2 2 3 3 2 5" xfId="19080" xr:uid="{00000000-0005-0000-0000-0000F03D0000}"/>
    <cellStyle name="Normal 41 2 2 3 3 3" xfId="5631" xr:uid="{00000000-0005-0000-0000-0000F13D0000}"/>
    <cellStyle name="Normal 41 2 2 3 3 3 2" xfId="15683" xr:uid="{00000000-0005-0000-0000-0000F23D0000}"/>
    <cellStyle name="Normal 41 2 2 3 3 3 2 2" xfId="46014" xr:uid="{00000000-0005-0000-0000-0000F33D0000}"/>
    <cellStyle name="Normal 41 2 2 3 3 3 2 3" xfId="30781" xr:uid="{00000000-0005-0000-0000-0000F43D0000}"/>
    <cellStyle name="Normal 41 2 2 3 3 3 3" xfId="10663" xr:uid="{00000000-0005-0000-0000-0000F53D0000}"/>
    <cellStyle name="Normal 41 2 2 3 3 3 3 2" xfId="40997" xr:uid="{00000000-0005-0000-0000-0000F63D0000}"/>
    <cellStyle name="Normal 41 2 2 3 3 3 3 3" xfId="25764" xr:uid="{00000000-0005-0000-0000-0000F73D0000}"/>
    <cellStyle name="Normal 41 2 2 3 3 3 4" xfId="35984" xr:uid="{00000000-0005-0000-0000-0000F83D0000}"/>
    <cellStyle name="Normal 41 2 2 3 3 3 5" xfId="20751" xr:uid="{00000000-0005-0000-0000-0000F93D0000}"/>
    <cellStyle name="Normal 41 2 2 3 3 4" xfId="12341" xr:uid="{00000000-0005-0000-0000-0000FA3D0000}"/>
    <cellStyle name="Normal 41 2 2 3 3 4 2" xfId="42672" xr:uid="{00000000-0005-0000-0000-0000FB3D0000}"/>
    <cellStyle name="Normal 41 2 2 3 3 4 3" xfId="27439" xr:uid="{00000000-0005-0000-0000-0000FC3D0000}"/>
    <cellStyle name="Normal 41 2 2 3 3 5" xfId="7320" xr:uid="{00000000-0005-0000-0000-0000FD3D0000}"/>
    <cellStyle name="Normal 41 2 2 3 3 5 2" xfId="37655" xr:uid="{00000000-0005-0000-0000-0000FE3D0000}"/>
    <cellStyle name="Normal 41 2 2 3 3 5 3" xfId="22422" xr:uid="{00000000-0005-0000-0000-0000FF3D0000}"/>
    <cellStyle name="Normal 41 2 2 3 3 6" xfId="32643" xr:uid="{00000000-0005-0000-0000-0000003E0000}"/>
    <cellStyle name="Normal 41 2 2 3 3 7" xfId="17409" xr:uid="{00000000-0005-0000-0000-0000013E0000}"/>
    <cellStyle name="Normal 41 2 2 3 4" xfId="3102" xr:uid="{00000000-0005-0000-0000-0000023E0000}"/>
    <cellStyle name="Normal 41 2 2 3 4 2" xfId="13176" xr:uid="{00000000-0005-0000-0000-0000033E0000}"/>
    <cellStyle name="Normal 41 2 2 3 4 2 2" xfId="43507" xr:uid="{00000000-0005-0000-0000-0000043E0000}"/>
    <cellStyle name="Normal 41 2 2 3 4 2 3" xfId="28274" xr:uid="{00000000-0005-0000-0000-0000053E0000}"/>
    <cellStyle name="Normal 41 2 2 3 4 3" xfId="8156" xr:uid="{00000000-0005-0000-0000-0000063E0000}"/>
    <cellStyle name="Normal 41 2 2 3 4 3 2" xfId="38490" xr:uid="{00000000-0005-0000-0000-0000073E0000}"/>
    <cellStyle name="Normal 41 2 2 3 4 3 3" xfId="23257" xr:uid="{00000000-0005-0000-0000-0000083E0000}"/>
    <cellStyle name="Normal 41 2 2 3 4 4" xfId="33477" xr:uid="{00000000-0005-0000-0000-0000093E0000}"/>
    <cellStyle name="Normal 41 2 2 3 4 5" xfId="18244" xr:uid="{00000000-0005-0000-0000-00000A3E0000}"/>
    <cellStyle name="Normal 41 2 2 3 5" xfId="4795" xr:uid="{00000000-0005-0000-0000-00000B3E0000}"/>
    <cellStyle name="Normal 41 2 2 3 5 2" xfId="14847" xr:uid="{00000000-0005-0000-0000-00000C3E0000}"/>
    <cellStyle name="Normal 41 2 2 3 5 2 2" xfId="45178" xr:uid="{00000000-0005-0000-0000-00000D3E0000}"/>
    <cellStyle name="Normal 41 2 2 3 5 2 3" xfId="29945" xr:uid="{00000000-0005-0000-0000-00000E3E0000}"/>
    <cellStyle name="Normal 41 2 2 3 5 3" xfId="9827" xr:uid="{00000000-0005-0000-0000-00000F3E0000}"/>
    <cellStyle name="Normal 41 2 2 3 5 3 2" xfId="40161" xr:uid="{00000000-0005-0000-0000-0000103E0000}"/>
    <cellStyle name="Normal 41 2 2 3 5 3 3" xfId="24928" xr:uid="{00000000-0005-0000-0000-0000113E0000}"/>
    <cellStyle name="Normal 41 2 2 3 5 4" xfId="35148" xr:uid="{00000000-0005-0000-0000-0000123E0000}"/>
    <cellStyle name="Normal 41 2 2 3 5 5" xfId="19915" xr:uid="{00000000-0005-0000-0000-0000133E0000}"/>
    <cellStyle name="Normal 41 2 2 3 6" xfId="11505" xr:uid="{00000000-0005-0000-0000-0000143E0000}"/>
    <cellStyle name="Normal 41 2 2 3 6 2" xfId="41836" xr:uid="{00000000-0005-0000-0000-0000153E0000}"/>
    <cellStyle name="Normal 41 2 2 3 6 3" xfId="26603" xr:uid="{00000000-0005-0000-0000-0000163E0000}"/>
    <cellStyle name="Normal 41 2 2 3 7" xfId="6484" xr:uid="{00000000-0005-0000-0000-0000173E0000}"/>
    <cellStyle name="Normal 41 2 2 3 7 2" xfId="36819" xr:uid="{00000000-0005-0000-0000-0000183E0000}"/>
    <cellStyle name="Normal 41 2 2 3 7 3" xfId="21586" xr:uid="{00000000-0005-0000-0000-0000193E0000}"/>
    <cellStyle name="Normal 41 2 2 3 8" xfId="31807" xr:uid="{00000000-0005-0000-0000-00001A3E0000}"/>
    <cellStyle name="Normal 41 2 2 3 9" xfId="16573" xr:uid="{00000000-0005-0000-0000-00001B3E0000}"/>
    <cellStyle name="Normal 41 2 2 4" xfId="1620" xr:uid="{00000000-0005-0000-0000-00001C3E0000}"/>
    <cellStyle name="Normal 41 2 2 4 2" xfId="2459" xr:uid="{00000000-0005-0000-0000-00001D3E0000}"/>
    <cellStyle name="Normal 41 2 2 4 2 2" xfId="4149" xr:uid="{00000000-0005-0000-0000-00001E3E0000}"/>
    <cellStyle name="Normal 41 2 2 4 2 2 2" xfId="14222" xr:uid="{00000000-0005-0000-0000-00001F3E0000}"/>
    <cellStyle name="Normal 41 2 2 4 2 2 2 2" xfId="44553" xr:uid="{00000000-0005-0000-0000-0000203E0000}"/>
    <cellStyle name="Normal 41 2 2 4 2 2 2 3" xfId="29320" xr:uid="{00000000-0005-0000-0000-0000213E0000}"/>
    <cellStyle name="Normal 41 2 2 4 2 2 3" xfId="9202" xr:uid="{00000000-0005-0000-0000-0000223E0000}"/>
    <cellStyle name="Normal 41 2 2 4 2 2 3 2" xfId="39536" xr:uid="{00000000-0005-0000-0000-0000233E0000}"/>
    <cellStyle name="Normal 41 2 2 4 2 2 3 3" xfId="24303" xr:uid="{00000000-0005-0000-0000-0000243E0000}"/>
    <cellStyle name="Normal 41 2 2 4 2 2 4" xfId="34523" xr:uid="{00000000-0005-0000-0000-0000253E0000}"/>
    <cellStyle name="Normal 41 2 2 4 2 2 5" xfId="19290" xr:uid="{00000000-0005-0000-0000-0000263E0000}"/>
    <cellStyle name="Normal 41 2 2 4 2 3" xfId="5841" xr:uid="{00000000-0005-0000-0000-0000273E0000}"/>
    <cellStyle name="Normal 41 2 2 4 2 3 2" xfId="15893" xr:uid="{00000000-0005-0000-0000-0000283E0000}"/>
    <cellStyle name="Normal 41 2 2 4 2 3 2 2" xfId="46224" xr:uid="{00000000-0005-0000-0000-0000293E0000}"/>
    <cellStyle name="Normal 41 2 2 4 2 3 2 3" xfId="30991" xr:uid="{00000000-0005-0000-0000-00002A3E0000}"/>
    <cellStyle name="Normal 41 2 2 4 2 3 3" xfId="10873" xr:uid="{00000000-0005-0000-0000-00002B3E0000}"/>
    <cellStyle name="Normal 41 2 2 4 2 3 3 2" xfId="41207" xr:uid="{00000000-0005-0000-0000-00002C3E0000}"/>
    <cellStyle name="Normal 41 2 2 4 2 3 3 3" xfId="25974" xr:uid="{00000000-0005-0000-0000-00002D3E0000}"/>
    <cellStyle name="Normal 41 2 2 4 2 3 4" xfId="36194" xr:uid="{00000000-0005-0000-0000-00002E3E0000}"/>
    <cellStyle name="Normal 41 2 2 4 2 3 5" xfId="20961" xr:uid="{00000000-0005-0000-0000-00002F3E0000}"/>
    <cellStyle name="Normal 41 2 2 4 2 4" xfId="12551" xr:uid="{00000000-0005-0000-0000-0000303E0000}"/>
    <cellStyle name="Normal 41 2 2 4 2 4 2" xfId="42882" xr:uid="{00000000-0005-0000-0000-0000313E0000}"/>
    <cellStyle name="Normal 41 2 2 4 2 4 3" xfId="27649" xr:uid="{00000000-0005-0000-0000-0000323E0000}"/>
    <cellStyle name="Normal 41 2 2 4 2 5" xfId="7530" xr:uid="{00000000-0005-0000-0000-0000333E0000}"/>
    <cellStyle name="Normal 41 2 2 4 2 5 2" xfId="37865" xr:uid="{00000000-0005-0000-0000-0000343E0000}"/>
    <cellStyle name="Normal 41 2 2 4 2 5 3" xfId="22632" xr:uid="{00000000-0005-0000-0000-0000353E0000}"/>
    <cellStyle name="Normal 41 2 2 4 2 6" xfId="32853" xr:uid="{00000000-0005-0000-0000-0000363E0000}"/>
    <cellStyle name="Normal 41 2 2 4 2 7" xfId="17619" xr:uid="{00000000-0005-0000-0000-0000373E0000}"/>
    <cellStyle name="Normal 41 2 2 4 3" xfId="3312" xr:uid="{00000000-0005-0000-0000-0000383E0000}"/>
    <cellStyle name="Normal 41 2 2 4 3 2" xfId="13386" xr:uid="{00000000-0005-0000-0000-0000393E0000}"/>
    <cellStyle name="Normal 41 2 2 4 3 2 2" xfId="43717" xr:uid="{00000000-0005-0000-0000-00003A3E0000}"/>
    <cellStyle name="Normal 41 2 2 4 3 2 3" xfId="28484" xr:uid="{00000000-0005-0000-0000-00003B3E0000}"/>
    <cellStyle name="Normal 41 2 2 4 3 3" xfId="8366" xr:uid="{00000000-0005-0000-0000-00003C3E0000}"/>
    <cellStyle name="Normal 41 2 2 4 3 3 2" xfId="38700" xr:uid="{00000000-0005-0000-0000-00003D3E0000}"/>
    <cellStyle name="Normal 41 2 2 4 3 3 3" xfId="23467" xr:uid="{00000000-0005-0000-0000-00003E3E0000}"/>
    <cellStyle name="Normal 41 2 2 4 3 4" xfId="33687" xr:uid="{00000000-0005-0000-0000-00003F3E0000}"/>
    <cellStyle name="Normal 41 2 2 4 3 5" xfId="18454" xr:uid="{00000000-0005-0000-0000-0000403E0000}"/>
    <cellStyle name="Normal 41 2 2 4 4" xfId="5005" xr:uid="{00000000-0005-0000-0000-0000413E0000}"/>
    <cellStyle name="Normal 41 2 2 4 4 2" xfId="15057" xr:uid="{00000000-0005-0000-0000-0000423E0000}"/>
    <cellStyle name="Normal 41 2 2 4 4 2 2" xfId="45388" xr:uid="{00000000-0005-0000-0000-0000433E0000}"/>
    <cellStyle name="Normal 41 2 2 4 4 2 3" xfId="30155" xr:uid="{00000000-0005-0000-0000-0000443E0000}"/>
    <cellStyle name="Normal 41 2 2 4 4 3" xfId="10037" xr:uid="{00000000-0005-0000-0000-0000453E0000}"/>
    <cellStyle name="Normal 41 2 2 4 4 3 2" xfId="40371" xr:uid="{00000000-0005-0000-0000-0000463E0000}"/>
    <cellStyle name="Normal 41 2 2 4 4 3 3" xfId="25138" xr:uid="{00000000-0005-0000-0000-0000473E0000}"/>
    <cellStyle name="Normal 41 2 2 4 4 4" xfId="35358" xr:uid="{00000000-0005-0000-0000-0000483E0000}"/>
    <cellStyle name="Normal 41 2 2 4 4 5" xfId="20125" xr:uid="{00000000-0005-0000-0000-0000493E0000}"/>
    <cellStyle name="Normal 41 2 2 4 5" xfId="11715" xr:uid="{00000000-0005-0000-0000-00004A3E0000}"/>
    <cellStyle name="Normal 41 2 2 4 5 2" xfId="42046" xr:uid="{00000000-0005-0000-0000-00004B3E0000}"/>
    <cellStyle name="Normal 41 2 2 4 5 3" xfId="26813" xr:uid="{00000000-0005-0000-0000-00004C3E0000}"/>
    <cellStyle name="Normal 41 2 2 4 6" xfId="6694" xr:uid="{00000000-0005-0000-0000-00004D3E0000}"/>
    <cellStyle name="Normal 41 2 2 4 6 2" xfId="37029" xr:uid="{00000000-0005-0000-0000-00004E3E0000}"/>
    <cellStyle name="Normal 41 2 2 4 6 3" xfId="21796" xr:uid="{00000000-0005-0000-0000-00004F3E0000}"/>
    <cellStyle name="Normal 41 2 2 4 7" xfId="32017" xr:uid="{00000000-0005-0000-0000-0000503E0000}"/>
    <cellStyle name="Normal 41 2 2 4 8" xfId="16783" xr:uid="{00000000-0005-0000-0000-0000513E0000}"/>
    <cellStyle name="Normal 41 2 2 5" xfId="2041" xr:uid="{00000000-0005-0000-0000-0000523E0000}"/>
    <cellStyle name="Normal 41 2 2 5 2" xfId="3731" xr:uid="{00000000-0005-0000-0000-0000533E0000}"/>
    <cellStyle name="Normal 41 2 2 5 2 2" xfId="13804" xr:uid="{00000000-0005-0000-0000-0000543E0000}"/>
    <cellStyle name="Normal 41 2 2 5 2 2 2" xfId="44135" xr:uid="{00000000-0005-0000-0000-0000553E0000}"/>
    <cellStyle name="Normal 41 2 2 5 2 2 3" xfId="28902" xr:uid="{00000000-0005-0000-0000-0000563E0000}"/>
    <cellStyle name="Normal 41 2 2 5 2 3" xfId="8784" xr:uid="{00000000-0005-0000-0000-0000573E0000}"/>
    <cellStyle name="Normal 41 2 2 5 2 3 2" xfId="39118" xr:uid="{00000000-0005-0000-0000-0000583E0000}"/>
    <cellStyle name="Normal 41 2 2 5 2 3 3" xfId="23885" xr:uid="{00000000-0005-0000-0000-0000593E0000}"/>
    <cellStyle name="Normal 41 2 2 5 2 4" xfId="34105" xr:uid="{00000000-0005-0000-0000-00005A3E0000}"/>
    <cellStyle name="Normal 41 2 2 5 2 5" xfId="18872" xr:uid="{00000000-0005-0000-0000-00005B3E0000}"/>
    <cellStyle name="Normal 41 2 2 5 3" xfId="5423" xr:uid="{00000000-0005-0000-0000-00005C3E0000}"/>
    <cellStyle name="Normal 41 2 2 5 3 2" xfId="15475" xr:uid="{00000000-0005-0000-0000-00005D3E0000}"/>
    <cellStyle name="Normal 41 2 2 5 3 2 2" xfId="45806" xr:uid="{00000000-0005-0000-0000-00005E3E0000}"/>
    <cellStyle name="Normal 41 2 2 5 3 2 3" xfId="30573" xr:uid="{00000000-0005-0000-0000-00005F3E0000}"/>
    <cellStyle name="Normal 41 2 2 5 3 3" xfId="10455" xr:uid="{00000000-0005-0000-0000-0000603E0000}"/>
    <cellStyle name="Normal 41 2 2 5 3 3 2" xfId="40789" xr:uid="{00000000-0005-0000-0000-0000613E0000}"/>
    <cellStyle name="Normal 41 2 2 5 3 3 3" xfId="25556" xr:uid="{00000000-0005-0000-0000-0000623E0000}"/>
    <cellStyle name="Normal 41 2 2 5 3 4" xfId="35776" xr:uid="{00000000-0005-0000-0000-0000633E0000}"/>
    <cellStyle name="Normal 41 2 2 5 3 5" xfId="20543" xr:uid="{00000000-0005-0000-0000-0000643E0000}"/>
    <cellStyle name="Normal 41 2 2 5 4" xfId="12133" xr:uid="{00000000-0005-0000-0000-0000653E0000}"/>
    <cellStyle name="Normal 41 2 2 5 4 2" xfId="42464" xr:uid="{00000000-0005-0000-0000-0000663E0000}"/>
    <cellStyle name="Normal 41 2 2 5 4 3" xfId="27231" xr:uid="{00000000-0005-0000-0000-0000673E0000}"/>
    <cellStyle name="Normal 41 2 2 5 5" xfId="7112" xr:uid="{00000000-0005-0000-0000-0000683E0000}"/>
    <cellStyle name="Normal 41 2 2 5 5 2" xfId="37447" xr:uid="{00000000-0005-0000-0000-0000693E0000}"/>
    <cellStyle name="Normal 41 2 2 5 5 3" xfId="22214" xr:uid="{00000000-0005-0000-0000-00006A3E0000}"/>
    <cellStyle name="Normal 41 2 2 5 6" xfId="32435" xr:uid="{00000000-0005-0000-0000-00006B3E0000}"/>
    <cellStyle name="Normal 41 2 2 5 7" xfId="17201" xr:uid="{00000000-0005-0000-0000-00006C3E0000}"/>
    <cellStyle name="Normal 41 2 2 6" xfId="2894" xr:uid="{00000000-0005-0000-0000-00006D3E0000}"/>
    <cellStyle name="Normal 41 2 2 6 2" xfId="12968" xr:uid="{00000000-0005-0000-0000-00006E3E0000}"/>
    <cellStyle name="Normal 41 2 2 6 2 2" xfId="43299" xr:uid="{00000000-0005-0000-0000-00006F3E0000}"/>
    <cellStyle name="Normal 41 2 2 6 2 3" xfId="28066" xr:uid="{00000000-0005-0000-0000-0000703E0000}"/>
    <cellStyle name="Normal 41 2 2 6 3" xfId="7948" xr:uid="{00000000-0005-0000-0000-0000713E0000}"/>
    <cellStyle name="Normal 41 2 2 6 3 2" xfId="38282" xr:uid="{00000000-0005-0000-0000-0000723E0000}"/>
    <cellStyle name="Normal 41 2 2 6 3 3" xfId="23049" xr:uid="{00000000-0005-0000-0000-0000733E0000}"/>
    <cellStyle name="Normal 41 2 2 6 4" xfId="33269" xr:uid="{00000000-0005-0000-0000-0000743E0000}"/>
    <cellStyle name="Normal 41 2 2 6 5" xfId="18036" xr:uid="{00000000-0005-0000-0000-0000753E0000}"/>
    <cellStyle name="Normal 41 2 2 7" xfId="4587" xr:uid="{00000000-0005-0000-0000-0000763E0000}"/>
    <cellStyle name="Normal 41 2 2 7 2" xfId="14639" xr:uid="{00000000-0005-0000-0000-0000773E0000}"/>
    <cellStyle name="Normal 41 2 2 7 2 2" xfId="44970" xr:uid="{00000000-0005-0000-0000-0000783E0000}"/>
    <cellStyle name="Normal 41 2 2 7 2 3" xfId="29737" xr:uid="{00000000-0005-0000-0000-0000793E0000}"/>
    <cellStyle name="Normal 41 2 2 7 3" xfId="9619" xr:uid="{00000000-0005-0000-0000-00007A3E0000}"/>
    <cellStyle name="Normal 41 2 2 7 3 2" xfId="39953" xr:uid="{00000000-0005-0000-0000-00007B3E0000}"/>
    <cellStyle name="Normal 41 2 2 7 3 3" xfId="24720" xr:uid="{00000000-0005-0000-0000-00007C3E0000}"/>
    <cellStyle name="Normal 41 2 2 7 4" xfId="34940" xr:uid="{00000000-0005-0000-0000-00007D3E0000}"/>
    <cellStyle name="Normal 41 2 2 7 5" xfId="19707" xr:uid="{00000000-0005-0000-0000-00007E3E0000}"/>
    <cellStyle name="Normal 41 2 2 8" xfId="11297" xr:uid="{00000000-0005-0000-0000-00007F3E0000}"/>
    <cellStyle name="Normal 41 2 2 8 2" xfId="41628" xr:uid="{00000000-0005-0000-0000-0000803E0000}"/>
    <cellStyle name="Normal 41 2 2 8 3" xfId="26395" xr:uid="{00000000-0005-0000-0000-0000813E0000}"/>
    <cellStyle name="Normal 41 2 2 9" xfId="6276" xr:uid="{00000000-0005-0000-0000-0000823E0000}"/>
    <cellStyle name="Normal 41 2 2 9 2" xfId="36611" xr:uid="{00000000-0005-0000-0000-0000833E0000}"/>
    <cellStyle name="Normal 41 2 2 9 3" xfId="21378" xr:uid="{00000000-0005-0000-0000-0000843E0000}"/>
    <cellStyle name="Normal 41 2 3" xfId="1240" xr:uid="{00000000-0005-0000-0000-0000853E0000}"/>
    <cellStyle name="Normal 41 2 3 10" xfId="16417" xr:uid="{00000000-0005-0000-0000-0000863E0000}"/>
    <cellStyle name="Normal 41 2 3 2" xfId="1459" xr:uid="{00000000-0005-0000-0000-0000873E0000}"/>
    <cellStyle name="Normal 41 2 3 2 2" xfId="1880" xr:uid="{00000000-0005-0000-0000-0000883E0000}"/>
    <cellStyle name="Normal 41 2 3 2 2 2" xfId="2719" xr:uid="{00000000-0005-0000-0000-0000893E0000}"/>
    <cellStyle name="Normal 41 2 3 2 2 2 2" xfId="4409" xr:uid="{00000000-0005-0000-0000-00008A3E0000}"/>
    <cellStyle name="Normal 41 2 3 2 2 2 2 2" xfId="14482" xr:uid="{00000000-0005-0000-0000-00008B3E0000}"/>
    <cellStyle name="Normal 41 2 3 2 2 2 2 2 2" xfId="44813" xr:uid="{00000000-0005-0000-0000-00008C3E0000}"/>
    <cellStyle name="Normal 41 2 3 2 2 2 2 2 3" xfId="29580" xr:uid="{00000000-0005-0000-0000-00008D3E0000}"/>
    <cellStyle name="Normal 41 2 3 2 2 2 2 3" xfId="9462" xr:uid="{00000000-0005-0000-0000-00008E3E0000}"/>
    <cellStyle name="Normal 41 2 3 2 2 2 2 3 2" xfId="39796" xr:uid="{00000000-0005-0000-0000-00008F3E0000}"/>
    <cellStyle name="Normal 41 2 3 2 2 2 2 3 3" xfId="24563" xr:uid="{00000000-0005-0000-0000-0000903E0000}"/>
    <cellStyle name="Normal 41 2 3 2 2 2 2 4" xfId="34783" xr:uid="{00000000-0005-0000-0000-0000913E0000}"/>
    <cellStyle name="Normal 41 2 3 2 2 2 2 5" xfId="19550" xr:uid="{00000000-0005-0000-0000-0000923E0000}"/>
    <cellStyle name="Normal 41 2 3 2 2 2 3" xfId="6101" xr:uid="{00000000-0005-0000-0000-0000933E0000}"/>
    <cellStyle name="Normal 41 2 3 2 2 2 3 2" xfId="16153" xr:uid="{00000000-0005-0000-0000-0000943E0000}"/>
    <cellStyle name="Normal 41 2 3 2 2 2 3 2 2" xfId="46484" xr:uid="{00000000-0005-0000-0000-0000953E0000}"/>
    <cellStyle name="Normal 41 2 3 2 2 2 3 2 3" xfId="31251" xr:uid="{00000000-0005-0000-0000-0000963E0000}"/>
    <cellStyle name="Normal 41 2 3 2 2 2 3 3" xfId="11133" xr:uid="{00000000-0005-0000-0000-0000973E0000}"/>
    <cellStyle name="Normal 41 2 3 2 2 2 3 3 2" xfId="41467" xr:uid="{00000000-0005-0000-0000-0000983E0000}"/>
    <cellStyle name="Normal 41 2 3 2 2 2 3 3 3" xfId="26234" xr:uid="{00000000-0005-0000-0000-0000993E0000}"/>
    <cellStyle name="Normal 41 2 3 2 2 2 3 4" xfId="36454" xr:uid="{00000000-0005-0000-0000-00009A3E0000}"/>
    <cellStyle name="Normal 41 2 3 2 2 2 3 5" xfId="21221" xr:uid="{00000000-0005-0000-0000-00009B3E0000}"/>
    <cellStyle name="Normal 41 2 3 2 2 2 4" xfId="12811" xr:uid="{00000000-0005-0000-0000-00009C3E0000}"/>
    <cellStyle name="Normal 41 2 3 2 2 2 4 2" xfId="43142" xr:uid="{00000000-0005-0000-0000-00009D3E0000}"/>
    <cellStyle name="Normal 41 2 3 2 2 2 4 3" xfId="27909" xr:uid="{00000000-0005-0000-0000-00009E3E0000}"/>
    <cellStyle name="Normal 41 2 3 2 2 2 5" xfId="7790" xr:uid="{00000000-0005-0000-0000-00009F3E0000}"/>
    <cellStyle name="Normal 41 2 3 2 2 2 5 2" xfId="38125" xr:uid="{00000000-0005-0000-0000-0000A03E0000}"/>
    <cellStyle name="Normal 41 2 3 2 2 2 5 3" xfId="22892" xr:uid="{00000000-0005-0000-0000-0000A13E0000}"/>
    <cellStyle name="Normal 41 2 3 2 2 2 6" xfId="33113" xr:uid="{00000000-0005-0000-0000-0000A23E0000}"/>
    <cellStyle name="Normal 41 2 3 2 2 2 7" xfId="17879" xr:uid="{00000000-0005-0000-0000-0000A33E0000}"/>
    <cellStyle name="Normal 41 2 3 2 2 3" xfId="3572" xr:uid="{00000000-0005-0000-0000-0000A43E0000}"/>
    <cellStyle name="Normal 41 2 3 2 2 3 2" xfId="13646" xr:uid="{00000000-0005-0000-0000-0000A53E0000}"/>
    <cellStyle name="Normal 41 2 3 2 2 3 2 2" xfId="43977" xr:uid="{00000000-0005-0000-0000-0000A63E0000}"/>
    <cellStyle name="Normal 41 2 3 2 2 3 2 3" xfId="28744" xr:uid="{00000000-0005-0000-0000-0000A73E0000}"/>
    <cellStyle name="Normal 41 2 3 2 2 3 3" xfId="8626" xr:uid="{00000000-0005-0000-0000-0000A83E0000}"/>
    <cellStyle name="Normal 41 2 3 2 2 3 3 2" xfId="38960" xr:uid="{00000000-0005-0000-0000-0000A93E0000}"/>
    <cellStyle name="Normal 41 2 3 2 2 3 3 3" xfId="23727" xr:uid="{00000000-0005-0000-0000-0000AA3E0000}"/>
    <cellStyle name="Normal 41 2 3 2 2 3 4" xfId="33947" xr:uid="{00000000-0005-0000-0000-0000AB3E0000}"/>
    <cellStyle name="Normal 41 2 3 2 2 3 5" xfId="18714" xr:uid="{00000000-0005-0000-0000-0000AC3E0000}"/>
    <cellStyle name="Normal 41 2 3 2 2 4" xfId="5265" xr:uid="{00000000-0005-0000-0000-0000AD3E0000}"/>
    <cellStyle name="Normal 41 2 3 2 2 4 2" xfId="15317" xr:uid="{00000000-0005-0000-0000-0000AE3E0000}"/>
    <cellStyle name="Normal 41 2 3 2 2 4 2 2" xfId="45648" xr:uid="{00000000-0005-0000-0000-0000AF3E0000}"/>
    <cellStyle name="Normal 41 2 3 2 2 4 2 3" xfId="30415" xr:uid="{00000000-0005-0000-0000-0000B03E0000}"/>
    <cellStyle name="Normal 41 2 3 2 2 4 3" xfId="10297" xr:uid="{00000000-0005-0000-0000-0000B13E0000}"/>
    <cellStyle name="Normal 41 2 3 2 2 4 3 2" xfId="40631" xr:uid="{00000000-0005-0000-0000-0000B23E0000}"/>
    <cellStyle name="Normal 41 2 3 2 2 4 3 3" xfId="25398" xr:uid="{00000000-0005-0000-0000-0000B33E0000}"/>
    <cellStyle name="Normal 41 2 3 2 2 4 4" xfId="35618" xr:uid="{00000000-0005-0000-0000-0000B43E0000}"/>
    <cellStyle name="Normal 41 2 3 2 2 4 5" xfId="20385" xr:uid="{00000000-0005-0000-0000-0000B53E0000}"/>
    <cellStyle name="Normal 41 2 3 2 2 5" xfId="11975" xr:uid="{00000000-0005-0000-0000-0000B63E0000}"/>
    <cellStyle name="Normal 41 2 3 2 2 5 2" xfId="42306" xr:uid="{00000000-0005-0000-0000-0000B73E0000}"/>
    <cellStyle name="Normal 41 2 3 2 2 5 3" xfId="27073" xr:uid="{00000000-0005-0000-0000-0000B83E0000}"/>
    <cellStyle name="Normal 41 2 3 2 2 6" xfId="6954" xr:uid="{00000000-0005-0000-0000-0000B93E0000}"/>
    <cellStyle name="Normal 41 2 3 2 2 6 2" xfId="37289" xr:uid="{00000000-0005-0000-0000-0000BA3E0000}"/>
    <cellStyle name="Normal 41 2 3 2 2 6 3" xfId="22056" xr:uid="{00000000-0005-0000-0000-0000BB3E0000}"/>
    <cellStyle name="Normal 41 2 3 2 2 7" xfId="32277" xr:uid="{00000000-0005-0000-0000-0000BC3E0000}"/>
    <cellStyle name="Normal 41 2 3 2 2 8" xfId="17043" xr:uid="{00000000-0005-0000-0000-0000BD3E0000}"/>
    <cellStyle name="Normal 41 2 3 2 3" xfId="2301" xr:uid="{00000000-0005-0000-0000-0000BE3E0000}"/>
    <cellStyle name="Normal 41 2 3 2 3 2" xfId="3991" xr:uid="{00000000-0005-0000-0000-0000BF3E0000}"/>
    <cellStyle name="Normal 41 2 3 2 3 2 2" xfId="14064" xr:uid="{00000000-0005-0000-0000-0000C03E0000}"/>
    <cellStyle name="Normal 41 2 3 2 3 2 2 2" xfId="44395" xr:uid="{00000000-0005-0000-0000-0000C13E0000}"/>
    <cellStyle name="Normal 41 2 3 2 3 2 2 3" xfId="29162" xr:uid="{00000000-0005-0000-0000-0000C23E0000}"/>
    <cellStyle name="Normal 41 2 3 2 3 2 3" xfId="9044" xr:uid="{00000000-0005-0000-0000-0000C33E0000}"/>
    <cellStyle name="Normal 41 2 3 2 3 2 3 2" xfId="39378" xr:uid="{00000000-0005-0000-0000-0000C43E0000}"/>
    <cellStyle name="Normal 41 2 3 2 3 2 3 3" xfId="24145" xr:uid="{00000000-0005-0000-0000-0000C53E0000}"/>
    <cellStyle name="Normal 41 2 3 2 3 2 4" xfId="34365" xr:uid="{00000000-0005-0000-0000-0000C63E0000}"/>
    <cellStyle name="Normal 41 2 3 2 3 2 5" xfId="19132" xr:uid="{00000000-0005-0000-0000-0000C73E0000}"/>
    <cellStyle name="Normal 41 2 3 2 3 3" xfId="5683" xr:uid="{00000000-0005-0000-0000-0000C83E0000}"/>
    <cellStyle name="Normal 41 2 3 2 3 3 2" xfId="15735" xr:uid="{00000000-0005-0000-0000-0000C93E0000}"/>
    <cellStyle name="Normal 41 2 3 2 3 3 2 2" xfId="46066" xr:uid="{00000000-0005-0000-0000-0000CA3E0000}"/>
    <cellStyle name="Normal 41 2 3 2 3 3 2 3" xfId="30833" xr:uid="{00000000-0005-0000-0000-0000CB3E0000}"/>
    <cellStyle name="Normal 41 2 3 2 3 3 3" xfId="10715" xr:uid="{00000000-0005-0000-0000-0000CC3E0000}"/>
    <cellStyle name="Normal 41 2 3 2 3 3 3 2" xfId="41049" xr:uid="{00000000-0005-0000-0000-0000CD3E0000}"/>
    <cellStyle name="Normal 41 2 3 2 3 3 3 3" xfId="25816" xr:uid="{00000000-0005-0000-0000-0000CE3E0000}"/>
    <cellStyle name="Normal 41 2 3 2 3 3 4" xfId="36036" xr:uid="{00000000-0005-0000-0000-0000CF3E0000}"/>
    <cellStyle name="Normal 41 2 3 2 3 3 5" xfId="20803" xr:uid="{00000000-0005-0000-0000-0000D03E0000}"/>
    <cellStyle name="Normal 41 2 3 2 3 4" xfId="12393" xr:uid="{00000000-0005-0000-0000-0000D13E0000}"/>
    <cellStyle name="Normal 41 2 3 2 3 4 2" xfId="42724" xr:uid="{00000000-0005-0000-0000-0000D23E0000}"/>
    <cellStyle name="Normal 41 2 3 2 3 4 3" xfId="27491" xr:uid="{00000000-0005-0000-0000-0000D33E0000}"/>
    <cellStyle name="Normal 41 2 3 2 3 5" xfId="7372" xr:uid="{00000000-0005-0000-0000-0000D43E0000}"/>
    <cellStyle name="Normal 41 2 3 2 3 5 2" xfId="37707" xr:uid="{00000000-0005-0000-0000-0000D53E0000}"/>
    <cellStyle name="Normal 41 2 3 2 3 5 3" xfId="22474" xr:uid="{00000000-0005-0000-0000-0000D63E0000}"/>
    <cellStyle name="Normal 41 2 3 2 3 6" xfId="32695" xr:uid="{00000000-0005-0000-0000-0000D73E0000}"/>
    <cellStyle name="Normal 41 2 3 2 3 7" xfId="17461" xr:uid="{00000000-0005-0000-0000-0000D83E0000}"/>
    <cellStyle name="Normal 41 2 3 2 4" xfId="3154" xr:uid="{00000000-0005-0000-0000-0000D93E0000}"/>
    <cellStyle name="Normal 41 2 3 2 4 2" xfId="13228" xr:uid="{00000000-0005-0000-0000-0000DA3E0000}"/>
    <cellStyle name="Normal 41 2 3 2 4 2 2" xfId="43559" xr:uid="{00000000-0005-0000-0000-0000DB3E0000}"/>
    <cellStyle name="Normal 41 2 3 2 4 2 3" xfId="28326" xr:uid="{00000000-0005-0000-0000-0000DC3E0000}"/>
    <cellStyle name="Normal 41 2 3 2 4 3" xfId="8208" xr:uid="{00000000-0005-0000-0000-0000DD3E0000}"/>
    <cellStyle name="Normal 41 2 3 2 4 3 2" xfId="38542" xr:uid="{00000000-0005-0000-0000-0000DE3E0000}"/>
    <cellStyle name="Normal 41 2 3 2 4 3 3" xfId="23309" xr:uid="{00000000-0005-0000-0000-0000DF3E0000}"/>
    <cellStyle name="Normal 41 2 3 2 4 4" xfId="33529" xr:uid="{00000000-0005-0000-0000-0000E03E0000}"/>
    <cellStyle name="Normal 41 2 3 2 4 5" xfId="18296" xr:uid="{00000000-0005-0000-0000-0000E13E0000}"/>
    <cellStyle name="Normal 41 2 3 2 5" xfId="4847" xr:uid="{00000000-0005-0000-0000-0000E23E0000}"/>
    <cellStyle name="Normal 41 2 3 2 5 2" xfId="14899" xr:uid="{00000000-0005-0000-0000-0000E33E0000}"/>
    <cellStyle name="Normal 41 2 3 2 5 2 2" xfId="45230" xr:uid="{00000000-0005-0000-0000-0000E43E0000}"/>
    <cellStyle name="Normal 41 2 3 2 5 2 3" xfId="29997" xr:uid="{00000000-0005-0000-0000-0000E53E0000}"/>
    <cellStyle name="Normal 41 2 3 2 5 3" xfId="9879" xr:uid="{00000000-0005-0000-0000-0000E63E0000}"/>
    <cellStyle name="Normal 41 2 3 2 5 3 2" xfId="40213" xr:uid="{00000000-0005-0000-0000-0000E73E0000}"/>
    <cellStyle name="Normal 41 2 3 2 5 3 3" xfId="24980" xr:uid="{00000000-0005-0000-0000-0000E83E0000}"/>
    <cellStyle name="Normal 41 2 3 2 5 4" xfId="35200" xr:uid="{00000000-0005-0000-0000-0000E93E0000}"/>
    <cellStyle name="Normal 41 2 3 2 5 5" xfId="19967" xr:uid="{00000000-0005-0000-0000-0000EA3E0000}"/>
    <cellStyle name="Normal 41 2 3 2 6" xfId="11557" xr:uid="{00000000-0005-0000-0000-0000EB3E0000}"/>
    <cellStyle name="Normal 41 2 3 2 6 2" xfId="41888" xr:uid="{00000000-0005-0000-0000-0000EC3E0000}"/>
    <cellStyle name="Normal 41 2 3 2 6 3" xfId="26655" xr:uid="{00000000-0005-0000-0000-0000ED3E0000}"/>
    <cellStyle name="Normal 41 2 3 2 7" xfId="6536" xr:uid="{00000000-0005-0000-0000-0000EE3E0000}"/>
    <cellStyle name="Normal 41 2 3 2 7 2" xfId="36871" xr:uid="{00000000-0005-0000-0000-0000EF3E0000}"/>
    <cellStyle name="Normal 41 2 3 2 7 3" xfId="21638" xr:uid="{00000000-0005-0000-0000-0000F03E0000}"/>
    <cellStyle name="Normal 41 2 3 2 8" xfId="31859" xr:uid="{00000000-0005-0000-0000-0000F13E0000}"/>
    <cellStyle name="Normal 41 2 3 2 9" xfId="16625" xr:uid="{00000000-0005-0000-0000-0000F23E0000}"/>
    <cellStyle name="Normal 41 2 3 3" xfId="1672" xr:uid="{00000000-0005-0000-0000-0000F33E0000}"/>
    <cellStyle name="Normal 41 2 3 3 2" xfId="2511" xr:uid="{00000000-0005-0000-0000-0000F43E0000}"/>
    <cellStyle name="Normal 41 2 3 3 2 2" xfId="4201" xr:uid="{00000000-0005-0000-0000-0000F53E0000}"/>
    <cellStyle name="Normal 41 2 3 3 2 2 2" xfId="14274" xr:uid="{00000000-0005-0000-0000-0000F63E0000}"/>
    <cellStyle name="Normal 41 2 3 3 2 2 2 2" xfId="44605" xr:uid="{00000000-0005-0000-0000-0000F73E0000}"/>
    <cellStyle name="Normal 41 2 3 3 2 2 2 3" xfId="29372" xr:uid="{00000000-0005-0000-0000-0000F83E0000}"/>
    <cellStyle name="Normal 41 2 3 3 2 2 3" xfId="9254" xr:uid="{00000000-0005-0000-0000-0000F93E0000}"/>
    <cellStyle name="Normal 41 2 3 3 2 2 3 2" xfId="39588" xr:uid="{00000000-0005-0000-0000-0000FA3E0000}"/>
    <cellStyle name="Normal 41 2 3 3 2 2 3 3" xfId="24355" xr:uid="{00000000-0005-0000-0000-0000FB3E0000}"/>
    <cellStyle name="Normal 41 2 3 3 2 2 4" xfId="34575" xr:uid="{00000000-0005-0000-0000-0000FC3E0000}"/>
    <cellStyle name="Normal 41 2 3 3 2 2 5" xfId="19342" xr:uid="{00000000-0005-0000-0000-0000FD3E0000}"/>
    <cellStyle name="Normal 41 2 3 3 2 3" xfId="5893" xr:uid="{00000000-0005-0000-0000-0000FE3E0000}"/>
    <cellStyle name="Normal 41 2 3 3 2 3 2" xfId="15945" xr:uid="{00000000-0005-0000-0000-0000FF3E0000}"/>
    <cellStyle name="Normal 41 2 3 3 2 3 2 2" xfId="46276" xr:uid="{00000000-0005-0000-0000-0000003F0000}"/>
    <cellStyle name="Normal 41 2 3 3 2 3 2 3" xfId="31043" xr:uid="{00000000-0005-0000-0000-0000013F0000}"/>
    <cellStyle name="Normal 41 2 3 3 2 3 3" xfId="10925" xr:uid="{00000000-0005-0000-0000-0000023F0000}"/>
    <cellStyle name="Normal 41 2 3 3 2 3 3 2" xfId="41259" xr:uid="{00000000-0005-0000-0000-0000033F0000}"/>
    <cellStyle name="Normal 41 2 3 3 2 3 3 3" xfId="26026" xr:uid="{00000000-0005-0000-0000-0000043F0000}"/>
    <cellStyle name="Normal 41 2 3 3 2 3 4" xfId="36246" xr:uid="{00000000-0005-0000-0000-0000053F0000}"/>
    <cellStyle name="Normal 41 2 3 3 2 3 5" xfId="21013" xr:uid="{00000000-0005-0000-0000-0000063F0000}"/>
    <cellStyle name="Normal 41 2 3 3 2 4" xfId="12603" xr:uid="{00000000-0005-0000-0000-0000073F0000}"/>
    <cellStyle name="Normal 41 2 3 3 2 4 2" xfId="42934" xr:uid="{00000000-0005-0000-0000-0000083F0000}"/>
    <cellStyle name="Normal 41 2 3 3 2 4 3" xfId="27701" xr:uid="{00000000-0005-0000-0000-0000093F0000}"/>
    <cellStyle name="Normal 41 2 3 3 2 5" xfId="7582" xr:uid="{00000000-0005-0000-0000-00000A3F0000}"/>
    <cellStyle name="Normal 41 2 3 3 2 5 2" xfId="37917" xr:uid="{00000000-0005-0000-0000-00000B3F0000}"/>
    <cellStyle name="Normal 41 2 3 3 2 5 3" xfId="22684" xr:uid="{00000000-0005-0000-0000-00000C3F0000}"/>
    <cellStyle name="Normal 41 2 3 3 2 6" xfId="32905" xr:uid="{00000000-0005-0000-0000-00000D3F0000}"/>
    <cellStyle name="Normal 41 2 3 3 2 7" xfId="17671" xr:uid="{00000000-0005-0000-0000-00000E3F0000}"/>
    <cellStyle name="Normal 41 2 3 3 3" xfId="3364" xr:uid="{00000000-0005-0000-0000-00000F3F0000}"/>
    <cellStyle name="Normal 41 2 3 3 3 2" xfId="13438" xr:uid="{00000000-0005-0000-0000-0000103F0000}"/>
    <cellStyle name="Normal 41 2 3 3 3 2 2" xfId="43769" xr:uid="{00000000-0005-0000-0000-0000113F0000}"/>
    <cellStyle name="Normal 41 2 3 3 3 2 3" xfId="28536" xr:uid="{00000000-0005-0000-0000-0000123F0000}"/>
    <cellStyle name="Normal 41 2 3 3 3 3" xfId="8418" xr:uid="{00000000-0005-0000-0000-0000133F0000}"/>
    <cellStyle name="Normal 41 2 3 3 3 3 2" xfId="38752" xr:uid="{00000000-0005-0000-0000-0000143F0000}"/>
    <cellStyle name="Normal 41 2 3 3 3 3 3" xfId="23519" xr:uid="{00000000-0005-0000-0000-0000153F0000}"/>
    <cellStyle name="Normal 41 2 3 3 3 4" xfId="33739" xr:uid="{00000000-0005-0000-0000-0000163F0000}"/>
    <cellStyle name="Normal 41 2 3 3 3 5" xfId="18506" xr:uid="{00000000-0005-0000-0000-0000173F0000}"/>
    <cellStyle name="Normal 41 2 3 3 4" xfId="5057" xr:uid="{00000000-0005-0000-0000-0000183F0000}"/>
    <cellStyle name="Normal 41 2 3 3 4 2" xfId="15109" xr:uid="{00000000-0005-0000-0000-0000193F0000}"/>
    <cellStyle name="Normal 41 2 3 3 4 2 2" xfId="45440" xr:uid="{00000000-0005-0000-0000-00001A3F0000}"/>
    <cellStyle name="Normal 41 2 3 3 4 2 3" xfId="30207" xr:uid="{00000000-0005-0000-0000-00001B3F0000}"/>
    <cellStyle name="Normal 41 2 3 3 4 3" xfId="10089" xr:uid="{00000000-0005-0000-0000-00001C3F0000}"/>
    <cellStyle name="Normal 41 2 3 3 4 3 2" xfId="40423" xr:uid="{00000000-0005-0000-0000-00001D3F0000}"/>
    <cellStyle name="Normal 41 2 3 3 4 3 3" xfId="25190" xr:uid="{00000000-0005-0000-0000-00001E3F0000}"/>
    <cellStyle name="Normal 41 2 3 3 4 4" xfId="35410" xr:uid="{00000000-0005-0000-0000-00001F3F0000}"/>
    <cellStyle name="Normal 41 2 3 3 4 5" xfId="20177" xr:uid="{00000000-0005-0000-0000-0000203F0000}"/>
    <cellStyle name="Normal 41 2 3 3 5" xfId="11767" xr:uid="{00000000-0005-0000-0000-0000213F0000}"/>
    <cellStyle name="Normal 41 2 3 3 5 2" xfId="42098" xr:uid="{00000000-0005-0000-0000-0000223F0000}"/>
    <cellStyle name="Normal 41 2 3 3 5 3" xfId="26865" xr:uid="{00000000-0005-0000-0000-0000233F0000}"/>
    <cellStyle name="Normal 41 2 3 3 6" xfId="6746" xr:uid="{00000000-0005-0000-0000-0000243F0000}"/>
    <cellStyle name="Normal 41 2 3 3 6 2" xfId="37081" xr:uid="{00000000-0005-0000-0000-0000253F0000}"/>
    <cellStyle name="Normal 41 2 3 3 6 3" xfId="21848" xr:uid="{00000000-0005-0000-0000-0000263F0000}"/>
    <cellStyle name="Normal 41 2 3 3 7" xfId="32069" xr:uid="{00000000-0005-0000-0000-0000273F0000}"/>
    <cellStyle name="Normal 41 2 3 3 8" xfId="16835" xr:uid="{00000000-0005-0000-0000-0000283F0000}"/>
    <cellStyle name="Normal 41 2 3 4" xfId="2093" xr:uid="{00000000-0005-0000-0000-0000293F0000}"/>
    <cellStyle name="Normal 41 2 3 4 2" xfId="3783" xr:uid="{00000000-0005-0000-0000-00002A3F0000}"/>
    <cellStyle name="Normal 41 2 3 4 2 2" xfId="13856" xr:uid="{00000000-0005-0000-0000-00002B3F0000}"/>
    <cellStyle name="Normal 41 2 3 4 2 2 2" xfId="44187" xr:uid="{00000000-0005-0000-0000-00002C3F0000}"/>
    <cellStyle name="Normal 41 2 3 4 2 2 3" xfId="28954" xr:uid="{00000000-0005-0000-0000-00002D3F0000}"/>
    <cellStyle name="Normal 41 2 3 4 2 3" xfId="8836" xr:uid="{00000000-0005-0000-0000-00002E3F0000}"/>
    <cellStyle name="Normal 41 2 3 4 2 3 2" xfId="39170" xr:uid="{00000000-0005-0000-0000-00002F3F0000}"/>
    <cellStyle name="Normal 41 2 3 4 2 3 3" xfId="23937" xr:uid="{00000000-0005-0000-0000-0000303F0000}"/>
    <cellStyle name="Normal 41 2 3 4 2 4" xfId="34157" xr:uid="{00000000-0005-0000-0000-0000313F0000}"/>
    <cellStyle name="Normal 41 2 3 4 2 5" xfId="18924" xr:uid="{00000000-0005-0000-0000-0000323F0000}"/>
    <cellStyle name="Normal 41 2 3 4 3" xfId="5475" xr:uid="{00000000-0005-0000-0000-0000333F0000}"/>
    <cellStyle name="Normal 41 2 3 4 3 2" xfId="15527" xr:uid="{00000000-0005-0000-0000-0000343F0000}"/>
    <cellStyle name="Normal 41 2 3 4 3 2 2" xfId="45858" xr:uid="{00000000-0005-0000-0000-0000353F0000}"/>
    <cellStyle name="Normal 41 2 3 4 3 2 3" xfId="30625" xr:uid="{00000000-0005-0000-0000-0000363F0000}"/>
    <cellStyle name="Normal 41 2 3 4 3 3" xfId="10507" xr:uid="{00000000-0005-0000-0000-0000373F0000}"/>
    <cellStyle name="Normal 41 2 3 4 3 3 2" xfId="40841" xr:uid="{00000000-0005-0000-0000-0000383F0000}"/>
    <cellStyle name="Normal 41 2 3 4 3 3 3" xfId="25608" xr:uid="{00000000-0005-0000-0000-0000393F0000}"/>
    <cellStyle name="Normal 41 2 3 4 3 4" xfId="35828" xr:uid="{00000000-0005-0000-0000-00003A3F0000}"/>
    <cellStyle name="Normal 41 2 3 4 3 5" xfId="20595" xr:uid="{00000000-0005-0000-0000-00003B3F0000}"/>
    <cellStyle name="Normal 41 2 3 4 4" xfId="12185" xr:uid="{00000000-0005-0000-0000-00003C3F0000}"/>
    <cellStyle name="Normal 41 2 3 4 4 2" xfId="42516" xr:uid="{00000000-0005-0000-0000-00003D3F0000}"/>
    <cellStyle name="Normal 41 2 3 4 4 3" xfId="27283" xr:uid="{00000000-0005-0000-0000-00003E3F0000}"/>
    <cellStyle name="Normal 41 2 3 4 5" xfId="7164" xr:uid="{00000000-0005-0000-0000-00003F3F0000}"/>
    <cellStyle name="Normal 41 2 3 4 5 2" xfId="37499" xr:uid="{00000000-0005-0000-0000-0000403F0000}"/>
    <cellStyle name="Normal 41 2 3 4 5 3" xfId="22266" xr:uid="{00000000-0005-0000-0000-0000413F0000}"/>
    <cellStyle name="Normal 41 2 3 4 6" xfId="32487" xr:uid="{00000000-0005-0000-0000-0000423F0000}"/>
    <cellStyle name="Normal 41 2 3 4 7" xfId="17253" xr:uid="{00000000-0005-0000-0000-0000433F0000}"/>
    <cellStyle name="Normal 41 2 3 5" xfId="2946" xr:uid="{00000000-0005-0000-0000-0000443F0000}"/>
    <cellStyle name="Normal 41 2 3 5 2" xfId="13020" xr:uid="{00000000-0005-0000-0000-0000453F0000}"/>
    <cellStyle name="Normal 41 2 3 5 2 2" xfId="43351" xr:uid="{00000000-0005-0000-0000-0000463F0000}"/>
    <cellStyle name="Normal 41 2 3 5 2 3" xfId="28118" xr:uid="{00000000-0005-0000-0000-0000473F0000}"/>
    <cellStyle name="Normal 41 2 3 5 3" xfId="8000" xr:uid="{00000000-0005-0000-0000-0000483F0000}"/>
    <cellStyle name="Normal 41 2 3 5 3 2" xfId="38334" xr:uid="{00000000-0005-0000-0000-0000493F0000}"/>
    <cellStyle name="Normal 41 2 3 5 3 3" xfId="23101" xr:uid="{00000000-0005-0000-0000-00004A3F0000}"/>
    <cellStyle name="Normal 41 2 3 5 4" xfId="33321" xr:uid="{00000000-0005-0000-0000-00004B3F0000}"/>
    <cellStyle name="Normal 41 2 3 5 5" xfId="18088" xr:uid="{00000000-0005-0000-0000-00004C3F0000}"/>
    <cellStyle name="Normal 41 2 3 6" xfId="4639" xr:uid="{00000000-0005-0000-0000-00004D3F0000}"/>
    <cellStyle name="Normal 41 2 3 6 2" xfId="14691" xr:uid="{00000000-0005-0000-0000-00004E3F0000}"/>
    <cellStyle name="Normal 41 2 3 6 2 2" xfId="45022" xr:uid="{00000000-0005-0000-0000-00004F3F0000}"/>
    <cellStyle name="Normal 41 2 3 6 2 3" xfId="29789" xr:uid="{00000000-0005-0000-0000-0000503F0000}"/>
    <cellStyle name="Normal 41 2 3 6 3" xfId="9671" xr:uid="{00000000-0005-0000-0000-0000513F0000}"/>
    <cellStyle name="Normal 41 2 3 6 3 2" xfId="40005" xr:uid="{00000000-0005-0000-0000-0000523F0000}"/>
    <cellStyle name="Normal 41 2 3 6 3 3" xfId="24772" xr:uid="{00000000-0005-0000-0000-0000533F0000}"/>
    <cellStyle name="Normal 41 2 3 6 4" xfId="34992" xr:uid="{00000000-0005-0000-0000-0000543F0000}"/>
    <cellStyle name="Normal 41 2 3 6 5" xfId="19759" xr:uid="{00000000-0005-0000-0000-0000553F0000}"/>
    <cellStyle name="Normal 41 2 3 7" xfId="11349" xr:uid="{00000000-0005-0000-0000-0000563F0000}"/>
    <cellStyle name="Normal 41 2 3 7 2" xfId="41680" xr:uid="{00000000-0005-0000-0000-0000573F0000}"/>
    <cellStyle name="Normal 41 2 3 7 3" xfId="26447" xr:uid="{00000000-0005-0000-0000-0000583F0000}"/>
    <cellStyle name="Normal 41 2 3 8" xfId="6328" xr:uid="{00000000-0005-0000-0000-0000593F0000}"/>
    <cellStyle name="Normal 41 2 3 8 2" xfId="36663" xr:uid="{00000000-0005-0000-0000-00005A3F0000}"/>
    <cellStyle name="Normal 41 2 3 8 3" xfId="21430" xr:uid="{00000000-0005-0000-0000-00005B3F0000}"/>
    <cellStyle name="Normal 41 2 3 9" xfId="31652" xr:uid="{00000000-0005-0000-0000-00005C3F0000}"/>
    <cellStyle name="Normal 41 2 4" xfId="1353" xr:uid="{00000000-0005-0000-0000-00005D3F0000}"/>
    <cellStyle name="Normal 41 2 4 2" xfId="1776" xr:uid="{00000000-0005-0000-0000-00005E3F0000}"/>
    <cellStyle name="Normal 41 2 4 2 2" xfId="2615" xr:uid="{00000000-0005-0000-0000-00005F3F0000}"/>
    <cellStyle name="Normal 41 2 4 2 2 2" xfId="4305" xr:uid="{00000000-0005-0000-0000-0000603F0000}"/>
    <cellStyle name="Normal 41 2 4 2 2 2 2" xfId="14378" xr:uid="{00000000-0005-0000-0000-0000613F0000}"/>
    <cellStyle name="Normal 41 2 4 2 2 2 2 2" xfId="44709" xr:uid="{00000000-0005-0000-0000-0000623F0000}"/>
    <cellStyle name="Normal 41 2 4 2 2 2 2 3" xfId="29476" xr:uid="{00000000-0005-0000-0000-0000633F0000}"/>
    <cellStyle name="Normal 41 2 4 2 2 2 3" xfId="9358" xr:uid="{00000000-0005-0000-0000-0000643F0000}"/>
    <cellStyle name="Normal 41 2 4 2 2 2 3 2" xfId="39692" xr:uid="{00000000-0005-0000-0000-0000653F0000}"/>
    <cellStyle name="Normal 41 2 4 2 2 2 3 3" xfId="24459" xr:uid="{00000000-0005-0000-0000-0000663F0000}"/>
    <cellStyle name="Normal 41 2 4 2 2 2 4" xfId="34679" xr:uid="{00000000-0005-0000-0000-0000673F0000}"/>
    <cellStyle name="Normal 41 2 4 2 2 2 5" xfId="19446" xr:uid="{00000000-0005-0000-0000-0000683F0000}"/>
    <cellStyle name="Normal 41 2 4 2 2 3" xfId="5997" xr:uid="{00000000-0005-0000-0000-0000693F0000}"/>
    <cellStyle name="Normal 41 2 4 2 2 3 2" xfId="16049" xr:uid="{00000000-0005-0000-0000-00006A3F0000}"/>
    <cellStyle name="Normal 41 2 4 2 2 3 2 2" xfId="46380" xr:uid="{00000000-0005-0000-0000-00006B3F0000}"/>
    <cellStyle name="Normal 41 2 4 2 2 3 2 3" xfId="31147" xr:uid="{00000000-0005-0000-0000-00006C3F0000}"/>
    <cellStyle name="Normal 41 2 4 2 2 3 3" xfId="11029" xr:uid="{00000000-0005-0000-0000-00006D3F0000}"/>
    <cellStyle name="Normal 41 2 4 2 2 3 3 2" xfId="41363" xr:uid="{00000000-0005-0000-0000-00006E3F0000}"/>
    <cellStyle name="Normal 41 2 4 2 2 3 3 3" xfId="26130" xr:uid="{00000000-0005-0000-0000-00006F3F0000}"/>
    <cellStyle name="Normal 41 2 4 2 2 3 4" xfId="36350" xr:uid="{00000000-0005-0000-0000-0000703F0000}"/>
    <cellStyle name="Normal 41 2 4 2 2 3 5" xfId="21117" xr:uid="{00000000-0005-0000-0000-0000713F0000}"/>
    <cellStyle name="Normal 41 2 4 2 2 4" xfId="12707" xr:uid="{00000000-0005-0000-0000-0000723F0000}"/>
    <cellStyle name="Normal 41 2 4 2 2 4 2" xfId="43038" xr:uid="{00000000-0005-0000-0000-0000733F0000}"/>
    <cellStyle name="Normal 41 2 4 2 2 4 3" xfId="27805" xr:uid="{00000000-0005-0000-0000-0000743F0000}"/>
    <cellStyle name="Normal 41 2 4 2 2 5" xfId="7686" xr:uid="{00000000-0005-0000-0000-0000753F0000}"/>
    <cellStyle name="Normal 41 2 4 2 2 5 2" xfId="38021" xr:uid="{00000000-0005-0000-0000-0000763F0000}"/>
    <cellStyle name="Normal 41 2 4 2 2 5 3" xfId="22788" xr:uid="{00000000-0005-0000-0000-0000773F0000}"/>
    <cellStyle name="Normal 41 2 4 2 2 6" xfId="33009" xr:uid="{00000000-0005-0000-0000-0000783F0000}"/>
    <cellStyle name="Normal 41 2 4 2 2 7" xfId="17775" xr:uid="{00000000-0005-0000-0000-0000793F0000}"/>
    <cellStyle name="Normal 41 2 4 2 3" xfId="3468" xr:uid="{00000000-0005-0000-0000-00007A3F0000}"/>
    <cellStyle name="Normal 41 2 4 2 3 2" xfId="13542" xr:uid="{00000000-0005-0000-0000-00007B3F0000}"/>
    <cellStyle name="Normal 41 2 4 2 3 2 2" xfId="43873" xr:uid="{00000000-0005-0000-0000-00007C3F0000}"/>
    <cellStyle name="Normal 41 2 4 2 3 2 3" xfId="28640" xr:uid="{00000000-0005-0000-0000-00007D3F0000}"/>
    <cellStyle name="Normal 41 2 4 2 3 3" xfId="8522" xr:uid="{00000000-0005-0000-0000-00007E3F0000}"/>
    <cellStyle name="Normal 41 2 4 2 3 3 2" xfId="38856" xr:uid="{00000000-0005-0000-0000-00007F3F0000}"/>
    <cellStyle name="Normal 41 2 4 2 3 3 3" xfId="23623" xr:uid="{00000000-0005-0000-0000-0000803F0000}"/>
    <cellStyle name="Normal 41 2 4 2 3 4" xfId="33843" xr:uid="{00000000-0005-0000-0000-0000813F0000}"/>
    <cellStyle name="Normal 41 2 4 2 3 5" xfId="18610" xr:uid="{00000000-0005-0000-0000-0000823F0000}"/>
    <cellStyle name="Normal 41 2 4 2 4" xfId="5161" xr:uid="{00000000-0005-0000-0000-0000833F0000}"/>
    <cellStyle name="Normal 41 2 4 2 4 2" xfId="15213" xr:uid="{00000000-0005-0000-0000-0000843F0000}"/>
    <cellStyle name="Normal 41 2 4 2 4 2 2" xfId="45544" xr:uid="{00000000-0005-0000-0000-0000853F0000}"/>
    <cellStyle name="Normal 41 2 4 2 4 2 3" xfId="30311" xr:uid="{00000000-0005-0000-0000-0000863F0000}"/>
    <cellStyle name="Normal 41 2 4 2 4 3" xfId="10193" xr:uid="{00000000-0005-0000-0000-0000873F0000}"/>
    <cellStyle name="Normal 41 2 4 2 4 3 2" xfId="40527" xr:uid="{00000000-0005-0000-0000-0000883F0000}"/>
    <cellStyle name="Normal 41 2 4 2 4 3 3" xfId="25294" xr:uid="{00000000-0005-0000-0000-0000893F0000}"/>
    <cellStyle name="Normal 41 2 4 2 4 4" xfId="35514" xr:uid="{00000000-0005-0000-0000-00008A3F0000}"/>
    <cellStyle name="Normal 41 2 4 2 4 5" xfId="20281" xr:uid="{00000000-0005-0000-0000-00008B3F0000}"/>
    <cellStyle name="Normal 41 2 4 2 5" xfId="11871" xr:uid="{00000000-0005-0000-0000-00008C3F0000}"/>
    <cellStyle name="Normal 41 2 4 2 5 2" xfId="42202" xr:uid="{00000000-0005-0000-0000-00008D3F0000}"/>
    <cellStyle name="Normal 41 2 4 2 5 3" xfId="26969" xr:uid="{00000000-0005-0000-0000-00008E3F0000}"/>
    <cellStyle name="Normal 41 2 4 2 6" xfId="6850" xr:uid="{00000000-0005-0000-0000-00008F3F0000}"/>
    <cellStyle name="Normal 41 2 4 2 6 2" xfId="37185" xr:uid="{00000000-0005-0000-0000-0000903F0000}"/>
    <cellStyle name="Normal 41 2 4 2 6 3" xfId="21952" xr:uid="{00000000-0005-0000-0000-0000913F0000}"/>
    <cellStyle name="Normal 41 2 4 2 7" xfId="32173" xr:uid="{00000000-0005-0000-0000-0000923F0000}"/>
    <cellStyle name="Normal 41 2 4 2 8" xfId="16939" xr:uid="{00000000-0005-0000-0000-0000933F0000}"/>
    <cellStyle name="Normal 41 2 4 3" xfId="2197" xr:uid="{00000000-0005-0000-0000-0000943F0000}"/>
    <cellStyle name="Normal 41 2 4 3 2" xfId="3887" xr:uid="{00000000-0005-0000-0000-0000953F0000}"/>
    <cellStyle name="Normal 41 2 4 3 2 2" xfId="13960" xr:uid="{00000000-0005-0000-0000-0000963F0000}"/>
    <cellStyle name="Normal 41 2 4 3 2 2 2" xfId="44291" xr:uid="{00000000-0005-0000-0000-0000973F0000}"/>
    <cellStyle name="Normal 41 2 4 3 2 2 3" xfId="29058" xr:uid="{00000000-0005-0000-0000-0000983F0000}"/>
    <cellStyle name="Normal 41 2 4 3 2 3" xfId="8940" xr:uid="{00000000-0005-0000-0000-0000993F0000}"/>
    <cellStyle name="Normal 41 2 4 3 2 3 2" xfId="39274" xr:uid="{00000000-0005-0000-0000-00009A3F0000}"/>
    <cellStyle name="Normal 41 2 4 3 2 3 3" xfId="24041" xr:uid="{00000000-0005-0000-0000-00009B3F0000}"/>
    <cellStyle name="Normal 41 2 4 3 2 4" xfId="34261" xr:uid="{00000000-0005-0000-0000-00009C3F0000}"/>
    <cellStyle name="Normal 41 2 4 3 2 5" xfId="19028" xr:uid="{00000000-0005-0000-0000-00009D3F0000}"/>
    <cellStyle name="Normal 41 2 4 3 3" xfId="5579" xr:uid="{00000000-0005-0000-0000-00009E3F0000}"/>
    <cellStyle name="Normal 41 2 4 3 3 2" xfId="15631" xr:uid="{00000000-0005-0000-0000-00009F3F0000}"/>
    <cellStyle name="Normal 41 2 4 3 3 2 2" xfId="45962" xr:uid="{00000000-0005-0000-0000-0000A03F0000}"/>
    <cellStyle name="Normal 41 2 4 3 3 2 3" xfId="30729" xr:uid="{00000000-0005-0000-0000-0000A13F0000}"/>
    <cellStyle name="Normal 41 2 4 3 3 3" xfId="10611" xr:uid="{00000000-0005-0000-0000-0000A23F0000}"/>
    <cellStyle name="Normal 41 2 4 3 3 3 2" xfId="40945" xr:uid="{00000000-0005-0000-0000-0000A33F0000}"/>
    <cellStyle name="Normal 41 2 4 3 3 3 3" xfId="25712" xr:uid="{00000000-0005-0000-0000-0000A43F0000}"/>
    <cellStyle name="Normal 41 2 4 3 3 4" xfId="35932" xr:uid="{00000000-0005-0000-0000-0000A53F0000}"/>
    <cellStyle name="Normal 41 2 4 3 3 5" xfId="20699" xr:uid="{00000000-0005-0000-0000-0000A63F0000}"/>
    <cellStyle name="Normal 41 2 4 3 4" xfId="12289" xr:uid="{00000000-0005-0000-0000-0000A73F0000}"/>
    <cellStyle name="Normal 41 2 4 3 4 2" xfId="42620" xr:uid="{00000000-0005-0000-0000-0000A83F0000}"/>
    <cellStyle name="Normal 41 2 4 3 4 3" xfId="27387" xr:uid="{00000000-0005-0000-0000-0000A93F0000}"/>
    <cellStyle name="Normal 41 2 4 3 5" xfId="7268" xr:uid="{00000000-0005-0000-0000-0000AA3F0000}"/>
    <cellStyle name="Normal 41 2 4 3 5 2" xfId="37603" xr:uid="{00000000-0005-0000-0000-0000AB3F0000}"/>
    <cellStyle name="Normal 41 2 4 3 5 3" xfId="22370" xr:uid="{00000000-0005-0000-0000-0000AC3F0000}"/>
    <cellStyle name="Normal 41 2 4 3 6" xfId="32591" xr:uid="{00000000-0005-0000-0000-0000AD3F0000}"/>
    <cellStyle name="Normal 41 2 4 3 7" xfId="17357" xr:uid="{00000000-0005-0000-0000-0000AE3F0000}"/>
    <cellStyle name="Normal 41 2 4 4" xfId="3050" xr:uid="{00000000-0005-0000-0000-0000AF3F0000}"/>
    <cellStyle name="Normal 41 2 4 4 2" xfId="13124" xr:uid="{00000000-0005-0000-0000-0000B03F0000}"/>
    <cellStyle name="Normal 41 2 4 4 2 2" xfId="43455" xr:uid="{00000000-0005-0000-0000-0000B13F0000}"/>
    <cellStyle name="Normal 41 2 4 4 2 3" xfId="28222" xr:uid="{00000000-0005-0000-0000-0000B23F0000}"/>
    <cellStyle name="Normal 41 2 4 4 3" xfId="8104" xr:uid="{00000000-0005-0000-0000-0000B33F0000}"/>
    <cellStyle name="Normal 41 2 4 4 3 2" xfId="38438" xr:uid="{00000000-0005-0000-0000-0000B43F0000}"/>
    <cellStyle name="Normal 41 2 4 4 3 3" xfId="23205" xr:uid="{00000000-0005-0000-0000-0000B53F0000}"/>
    <cellStyle name="Normal 41 2 4 4 4" xfId="33425" xr:uid="{00000000-0005-0000-0000-0000B63F0000}"/>
    <cellStyle name="Normal 41 2 4 4 5" xfId="18192" xr:uid="{00000000-0005-0000-0000-0000B73F0000}"/>
    <cellStyle name="Normal 41 2 4 5" xfId="4743" xr:uid="{00000000-0005-0000-0000-0000B83F0000}"/>
    <cellStyle name="Normal 41 2 4 5 2" xfId="14795" xr:uid="{00000000-0005-0000-0000-0000B93F0000}"/>
    <cellStyle name="Normal 41 2 4 5 2 2" xfId="45126" xr:uid="{00000000-0005-0000-0000-0000BA3F0000}"/>
    <cellStyle name="Normal 41 2 4 5 2 3" xfId="29893" xr:uid="{00000000-0005-0000-0000-0000BB3F0000}"/>
    <cellStyle name="Normal 41 2 4 5 3" xfId="9775" xr:uid="{00000000-0005-0000-0000-0000BC3F0000}"/>
    <cellStyle name="Normal 41 2 4 5 3 2" xfId="40109" xr:uid="{00000000-0005-0000-0000-0000BD3F0000}"/>
    <cellStyle name="Normal 41 2 4 5 3 3" xfId="24876" xr:uid="{00000000-0005-0000-0000-0000BE3F0000}"/>
    <cellStyle name="Normal 41 2 4 5 4" xfId="35096" xr:uid="{00000000-0005-0000-0000-0000BF3F0000}"/>
    <cellStyle name="Normal 41 2 4 5 5" xfId="19863" xr:uid="{00000000-0005-0000-0000-0000C03F0000}"/>
    <cellStyle name="Normal 41 2 4 6" xfId="11453" xr:uid="{00000000-0005-0000-0000-0000C13F0000}"/>
    <cellStyle name="Normal 41 2 4 6 2" xfId="41784" xr:uid="{00000000-0005-0000-0000-0000C23F0000}"/>
    <cellStyle name="Normal 41 2 4 6 3" xfId="26551" xr:uid="{00000000-0005-0000-0000-0000C33F0000}"/>
    <cellStyle name="Normal 41 2 4 7" xfId="6432" xr:uid="{00000000-0005-0000-0000-0000C43F0000}"/>
    <cellStyle name="Normal 41 2 4 7 2" xfId="36767" xr:uid="{00000000-0005-0000-0000-0000C53F0000}"/>
    <cellStyle name="Normal 41 2 4 7 3" xfId="21534" xr:uid="{00000000-0005-0000-0000-0000C63F0000}"/>
    <cellStyle name="Normal 41 2 4 8" xfId="31755" xr:uid="{00000000-0005-0000-0000-0000C73F0000}"/>
    <cellStyle name="Normal 41 2 4 9" xfId="16521" xr:uid="{00000000-0005-0000-0000-0000C83F0000}"/>
    <cellStyle name="Normal 41 2 5" xfId="1566" xr:uid="{00000000-0005-0000-0000-0000C93F0000}"/>
    <cellStyle name="Normal 41 2 5 2" xfId="2407" xr:uid="{00000000-0005-0000-0000-0000CA3F0000}"/>
    <cellStyle name="Normal 41 2 5 2 2" xfId="4097" xr:uid="{00000000-0005-0000-0000-0000CB3F0000}"/>
    <cellStyle name="Normal 41 2 5 2 2 2" xfId="14170" xr:uid="{00000000-0005-0000-0000-0000CC3F0000}"/>
    <cellStyle name="Normal 41 2 5 2 2 2 2" xfId="44501" xr:uid="{00000000-0005-0000-0000-0000CD3F0000}"/>
    <cellStyle name="Normal 41 2 5 2 2 2 3" xfId="29268" xr:uid="{00000000-0005-0000-0000-0000CE3F0000}"/>
    <cellStyle name="Normal 41 2 5 2 2 3" xfId="9150" xr:uid="{00000000-0005-0000-0000-0000CF3F0000}"/>
    <cellStyle name="Normal 41 2 5 2 2 3 2" xfId="39484" xr:uid="{00000000-0005-0000-0000-0000D03F0000}"/>
    <cellStyle name="Normal 41 2 5 2 2 3 3" xfId="24251" xr:uid="{00000000-0005-0000-0000-0000D13F0000}"/>
    <cellStyle name="Normal 41 2 5 2 2 4" xfId="34471" xr:uid="{00000000-0005-0000-0000-0000D23F0000}"/>
    <cellStyle name="Normal 41 2 5 2 2 5" xfId="19238" xr:uid="{00000000-0005-0000-0000-0000D33F0000}"/>
    <cellStyle name="Normal 41 2 5 2 3" xfId="5789" xr:uid="{00000000-0005-0000-0000-0000D43F0000}"/>
    <cellStyle name="Normal 41 2 5 2 3 2" xfId="15841" xr:uid="{00000000-0005-0000-0000-0000D53F0000}"/>
    <cellStyle name="Normal 41 2 5 2 3 2 2" xfId="46172" xr:uid="{00000000-0005-0000-0000-0000D63F0000}"/>
    <cellStyle name="Normal 41 2 5 2 3 2 3" xfId="30939" xr:uid="{00000000-0005-0000-0000-0000D73F0000}"/>
    <cellStyle name="Normal 41 2 5 2 3 3" xfId="10821" xr:uid="{00000000-0005-0000-0000-0000D83F0000}"/>
    <cellStyle name="Normal 41 2 5 2 3 3 2" xfId="41155" xr:uid="{00000000-0005-0000-0000-0000D93F0000}"/>
    <cellStyle name="Normal 41 2 5 2 3 3 3" xfId="25922" xr:uid="{00000000-0005-0000-0000-0000DA3F0000}"/>
    <cellStyle name="Normal 41 2 5 2 3 4" xfId="36142" xr:uid="{00000000-0005-0000-0000-0000DB3F0000}"/>
    <cellStyle name="Normal 41 2 5 2 3 5" xfId="20909" xr:uid="{00000000-0005-0000-0000-0000DC3F0000}"/>
    <cellStyle name="Normal 41 2 5 2 4" xfId="12499" xr:uid="{00000000-0005-0000-0000-0000DD3F0000}"/>
    <cellStyle name="Normal 41 2 5 2 4 2" xfId="42830" xr:uid="{00000000-0005-0000-0000-0000DE3F0000}"/>
    <cellStyle name="Normal 41 2 5 2 4 3" xfId="27597" xr:uid="{00000000-0005-0000-0000-0000DF3F0000}"/>
    <cellStyle name="Normal 41 2 5 2 5" xfId="7478" xr:uid="{00000000-0005-0000-0000-0000E03F0000}"/>
    <cellStyle name="Normal 41 2 5 2 5 2" xfId="37813" xr:uid="{00000000-0005-0000-0000-0000E13F0000}"/>
    <cellStyle name="Normal 41 2 5 2 5 3" xfId="22580" xr:uid="{00000000-0005-0000-0000-0000E23F0000}"/>
    <cellStyle name="Normal 41 2 5 2 6" xfId="32801" xr:uid="{00000000-0005-0000-0000-0000E33F0000}"/>
    <cellStyle name="Normal 41 2 5 2 7" xfId="17567" xr:uid="{00000000-0005-0000-0000-0000E43F0000}"/>
    <cellStyle name="Normal 41 2 5 3" xfId="3260" xr:uid="{00000000-0005-0000-0000-0000E53F0000}"/>
    <cellStyle name="Normal 41 2 5 3 2" xfId="13334" xr:uid="{00000000-0005-0000-0000-0000E63F0000}"/>
    <cellStyle name="Normal 41 2 5 3 2 2" xfId="43665" xr:uid="{00000000-0005-0000-0000-0000E73F0000}"/>
    <cellStyle name="Normal 41 2 5 3 2 3" xfId="28432" xr:uid="{00000000-0005-0000-0000-0000E83F0000}"/>
    <cellStyle name="Normal 41 2 5 3 3" xfId="8314" xr:uid="{00000000-0005-0000-0000-0000E93F0000}"/>
    <cellStyle name="Normal 41 2 5 3 3 2" xfId="38648" xr:uid="{00000000-0005-0000-0000-0000EA3F0000}"/>
    <cellStyle name="Normal 41 2 5 3 3 3" xfId="23415" xr:uid="{00000000-0005-0000-0000-0000EB3F0000}"/>
    <cellStyle name="Normal 41 2 5 3 4" xfId="33635" xr:uid="{00000000-0005-0000-0000-0000EC3F0000}"/>
    <cellStyle name="Normal 41 2 5 3 5" xfId="18402" xr:uid="{00000000-0005-0000-0000-0000ED3F0000}"/>
    <cellStyle name="Normal 41 2 5 4" xfId="4953" xr:uid="{00000000-0005-0000-0000-0000EE3F0000}"/>
    <cellStyle name="Normal 41 2 5 4 2" xfId="15005" xr:uid="{00000000-0005-0000-0000-0000EF3F0000}"/>
    <cellStyle name="Normal 41 2 5 4 2 2" xfId="45336" xr:uid="{00000000-0005-0000-0000-0000F03F0000}"/>
    <cellStyle name="Normal 41 2 5 4 2 3" xfId="30103" xr:uid="{00000000-0005-0000-0000-0000F13F0000}"/>
    <cellStyle name="Normal 41 2 5 4 3" xfId="9985" xr:uid="{00000000-0005-0000-0000-0000F23F0000}"/>
    <cellStyle name="Normal 41 2 5 4 3 2" xfId="40319" xr:uid="{00000000-0005-0000-0000-0000F33F0000}"/>
    <cellStyle name="Normal 41 2 5 4 3 3" xfId="25086" xr:uid="{00000000-0005-0000-0000-0000F43F0000}"/>
    <cellStyle name="Normal 41 2 5 4 4" xfId="35306" xr:uid="{00000000-0005-0000-0000-0000F53F0000}"/>
    <cellStyle name="Normal 41 2 5 4 5" xfId="20073" xr:uid="{00000000-0005-0000-0000-0000F63F0000}"/>
    <cellStyle name="Normal 41 2 5 5" xfId="11663" xr:uid="{00000000-0005-0000-0000-0000F73F0000}"/>
    <cellStyle name="Normal 41 2 5 5 2" xfId="41994" xr:uid="{00000000-0005-0000-0000-0000F83F0000}"/>
    <cellStyle name="Normal 41 2 5 5 3" xfId="26761" xr:uid="{00000000-0005-0000-0000-0000F93F0000}"/>
    <cellStyle name="Normal 41 2 5 6" xfId="6642" xr:uid="{00000000-0005-0000-0000-0000FA3F0000}"/>
    <cellStyle name="Normal 41 2 5 6 2" xfId="36977" xr:uid="{00000000-0005-0000-0000-0000FB3F0000}"/>
    <cellStyle name="Normal 41 2 5 6 3" xfId="21744" xr:uid="{00000000-0005-0000-0000-0000FC3F0000}"/>
    <cellStyle name="Normal 41 2 5 7" xfId="31965" xr:uid="{00000000-0005-0000-0000-0000FD3F0000}"/>
    <cellStyle name="Normal 41 2 5 8" xfId="16731" xr:uid="{00000000-0005-0000-0000-0000FE3F0000}"/>
    <cellStyle name="Normal 41 2 6" xfId="1987" xr:uid="{00000000-0005-0000-0000-0000FF3F0000}"/>
    <cellStyle name="Normal 41 2 6 2" xfId="3679" xr:uid="{00000000-0005-0000-0000-000000400000}"/>
    <cellStyle name="Normal 41 2 6 2 2" xfId="13752" xr:uid="{00000000-0005-0000-0000-000001400000}"/>
    <cellStyle name="Normal 41 2 6 2 2 2" xfId="44083" xr:uid="{00000000-0005-0000-0000-000002400000}"/>
    <cellStyle name="Normal 41 2 6 2 2 3" xfId="28850" xr:uid="{00000000-0005-0000-0000-000003400000}"/>
    <cellStyle name="Normal 41 2 6 2 3" xfId="8732" xr:uid="{00000000-0005-0000-0000-000004400000}"/>
    <cellStyle name="Normal 41 2 6 2 3 2" xfId="39066" xr:uid="{00000000-0005-0000-0000-000005400000}"/>
    <cellStyle name="Normal 41 2 6 2 3 3" xfId="23833" xr:uid="{00000000-0005-0000-0000-000006400000}"/>
    <cellStyle name="Normal 41 2 6 2 4" xfId="34053" xr:uid="{00000000-0005-0000-0000-000007400000}"/>
    <cellStyle name="Normal 41 2 6 2 5" xfId="18820" xr:uid="{00000000-0005-0000-0000-000008400000}"/>
    <cellStyle name="Normal 41 2 6 3" xfId="5371" xr:uid="{00000000-0005-0000-0000-000009400000}"/>
    <cellStyle name="Normal 41 2 6 3 2" xfId="15423" xr:uid="{00000000-0005-0000-0000-00000A400000}"/>
    <cellStyle name="Normal 41 2 6 3 2 2" xfId="45754" xr:uid="{00000000-0005-0000-0000-00000B400000}"/>
    <cellStyle name="Normal 41 2 6 3 2 3" xfId="30521" xr:uid="{00000000-0005-0000-0000-00000C400000}"/>
    <cellStyle name="Normal 41 2 6 3 3" xfId="10403" xr:uid="{00000000-0005-0000-0000-00000D400000}"/>
    <cellStyle name="Normal 41 2 6 3 3 2" xfId="40737" xr:uid="{00000000-0005-0000-0000-00000E400000}"/>
    <cellStyle name="Normal 41 2 6 3 3 3" xfId="25504" xr:uid="{00000000-0005-0000-0000-00000F400000}"/>
    <cellStyle name="Normal 41 2 6 3 4" xfId="35724" xr:uid="{00000000-0005-0000-0000-000010400000}"/>
    <cellStyle name="Normal 41 2 6 3 5" xfId="20491" xr:uid="{00000000-0005-0000-0000-000011400000}"/>
    <cellStyle name="Normal 41 2 6 4" xfId="12081" xr:uid="{00000000-0005-0000-0000-000012400000}"/>
    <cellStyle name="Normal 41 2 6 4 2" xfId="42412" xr:uid="{00000000-0005-0000-0000-000013400000}"/>
    <cellStyle name="Normal 41 2 6 4 3" xfId="27179" xr:uid="{00000000-0005-0000-0000-000014400000}"/>
    <cellStyle name="Normal 41 2 6 5" xfId="7060" xr:uid="{00000000-0005-0000-0000-000015400000}"/>
    <cellStyle name="Normal 41 2 6 5 2" xfId="37395" xr:uid="{00000000-0005-0000-0000-000016400000}"/>
    <cellStyle name="Normal 41 2 6 5 3" xfId="22162" xr:uid="{00000000-0005-0000-0000-000017400000}"/>
    <cellStyle name="Normal 41 2 6 6" xfId="32383" xr:uid="{00000000-0005-0000-0000-000018400000}"/>
    <cellStyle name="Normal 41 2 6 7" xfId="17149" xr:uid="{00000000-0005-0000-0000-000019400000}"/>
    <cellStyle name="Normal 41 2 7" xfId="2838" xr:uid="{00000000-0005-0000-0000-00001A400000}"/>
    <cellStyle name="Normal 41 2 7 2" xfId="12916" xr:uid="{00000000-0005-0000-0000-00001B400000}"/>
    <cellStyle name="Normal 41 2 7 2 2" xfId="43247" xr:uid="{00000000-0005-0000-0000-00001C400000}"/>
    <cellStyle name="Normal 41 2 7 2 3" xfId="28014" xr:uid="{00000000-0005-0000-0000-00001D400000}"/>
    <cellStyle name="Normal 41 2 7 3" xfId="7896" xr:uid="{00000000-0005-0000-0000-00001E400000}"/>
    <cellStyle name="Normal 41 2 7 3 2" xfId="38230" xr:uid="{00000000-0005-0000-0000-00001F400000}"/>
    <cellStyle name="Normal 41 2 7 3 3" xfId="22997" xr:uid="{00000000-0005-0000-0000-000020400000}"/>
    <cellStyle name="Normal 41 2 7 4" xfId="33217" xr:uid="{00000000-0005-0000-0000-000021400000}"/>
    <cellStyle name="Normal 41 2 7 5" xfId="17984" xr:uid="{00000000-0005-0000-0000-000022400000}"/>
    <cellStyle name="Normal 41 2 8" xfId="4532" xr:uid="{00000000-0005-0000-0000-000023400000}"/>
    <cellStyle name="Normal 41 2 8 2" xfId="14587" xr:uid="{00000000-0005-0000-0000-000024400000}"/>
    <cellStyle name="Normal 41 2 8 2 2" xfId="44918" xr:uid="{00000000-0005-0000-0000-000025400000}"/>
    <cellStyle name="Normal 41 2 8 2 3" xfId="29685" xr:uid="{00000000-0005-0000-0000-000026400000}"/>
    <cellStyle name="Normal 41 2 8 3" xfId="9567" xr:uid="{00000000-0005-0000-0000-000027400000}"/>
    <cellStyle name="Normal 41 2 8 3 2" xfId="39901" xr:uid="{00000000-0005-0000-0000-000028400000}"/>
    <cellStyle name="Normal 41 2 8 3 3" xfId="24668" xr:uid="{00000000-0005-0000-0000-000029400000}"/>
    <cellStyle name="Normal 41 2 8 4" xfId="34888" xr:uid="{00000000-0005-0000-0000-00002A400000}"/>
    <cellStyle name="Normal 41 2 8 5" xfId="19655" xr:uid="{00000000-0005-0000-0000-00002B400000}"/>
    <cellStyle name="Normal 41 2 9" xfId="11243" xr:uid="{00000000-0005-0000-0000-00002C400000}"/>
    <cellStyle name="Normal 41 2 9 2" xfId="41576" xr:uid="{00000000-0005-0000-0000-00002D400000}"/>
    <cellStyle name="Normal 41 2 9 3" xfId="26343" xr:uid="{00000000-0005-0000-0000-00002E400000}"/>
    <cellStyle name="Normal 42" xfId="167" xr:uid="{00000000-0005-0000-0000-00002F400000}"/>
    <cellStyle name="Normal 42 2" xfId="858" xr:uid="{00000000-0005-0000-0000-000030400000}"/>
    <cellStyle name="Normal 42 2 10" xfId="6223" xr:uid="{00000000-0005-0000-0000-000031400000}"/>
    <cellStyle name="Normal 42 2 10 2" xfId="36560" xr:uid="{00000000-0005-0000-0000-000032400000}"/>
    <cellStyle name="Normal 42 2 10 3" xfId="21327" xr:uid="{00000000-0005-0000-0000-000033400000}"/>
    <cellStyle name="Normal 42 2 11" xfId="31551" xr:uid="{00000000-0005-0000-0000-000034400000}"/>
    <cellStyle name="Normal 42 2 12" xfId="16312" xr:uid="{00000000-0005-0000-0000-000035400000}"/>
    <cellStyle name="Normal 42 2 2" xfId="1187" xr:uid="{00000000-0005-0000-0000-000036400000}"/>
    <cellStyle name="Normal 42 2 2 10" xfId="31603" xr:uid="{00000000-0005-0000-0000-000037400000}"/>
    <cellStyle name="Normal 42 2 2 11" xfId="16366" xr:uid="{00000000-0005-0000-0000-000038400000}"/>
    <cellStyle name="Normal 42 2 2 2" xfId="1295" xr:uid="{00000000-0005-0000-0000-000039400000}"/>
    <cellStyle name="Normal 42 2 2 2 10" xfId="16470" xr:uid="{00000000-0005-0000-0000-00003A400000}"/>
    <cellStyle name="Normal 42 2 2 2 2" xfId="1512" xr:uid="{00000000-0005-0000-0000-00003B400000}"/>
    <cellStyle name="Normal 42 2 2 2 2 2" xfId="1933" xr:uid="{00000000-0005-0000-0000-00003C400000}"/>
    <cellStyle name="Normal 42 2 2 2 2 2 2" xfId="2772" xr:uid="{00000000-0005-0000-0000-00003D400000}"/>
    <cellStyle name="Normal 42 2 2 2 2 2 2 2" xfId="4462" xr:uid="{00000000-0005-0000-0000-00003E400000}"/>
    <cellStyle name="Normal 42 2 2 2 2 2 2 2 2" xfId="14535" xr:uid="{00000000-0005-0000-0000-00003F400000}"/>
    <cellStyle name="Normal 42 2 2 2 2 2 2 2 2 2" xfId="44866" xr:uid="{00000000-0005-0000-0000-000040400000}"/>
    <cellStyle name="Normal 42 2 2 2 2 2 2 2 2 3" xfId="29633" xr:uid="{00000000-0005-0000-0000-000041400000}"/>
    <cellStyle name="Normal 42 2 2 2 2 2 2 2 3" xfId="9515" xr:uid="{00000000-0005-0000-0000-000042400000}"/>
    <cellStyle name="Normal 42 2 2 2 2 2 2 2 3 2" xfId="39849" xr:uid="{00000000-0005-0000-0000-000043400000}"/>
    <cellStyle name="Normal 42 2 2 2 2 2 2 2 3 3" xfId="24616" xr:uid="{00000000-0005-0000-0000-000044400000}"/>
    <cellStyle name="Normal 42 2 2 2 2 2 2 2 4" xfId="34836" xr:uid="{00000000-0005-0000-0000-000045400000}"/>
    <cellStyle name="Normal 42 2 2 2 2 2 2 2 5" xfId="19603" xr:uid="{00000000-0005-0000-0000-000046400000}"/>
    <cellStyle name="Normal 42 2 2 2 2 2 2 3" xfId="6154" xr:uid="{00000000-0005-0000-0000-000047400000}"/>
    <cellStyle name="Normal 42 2 2 2 2 2 2 3 2" xfId="16206" xr:uid="{00000000-0005-0000-0000-000048400000}"/>
    <cellStyle name="Normal 42 2 2 2 2 2 2 3 2 2" xfId="46537" xr:uid="{00000000-0005-0000-0000-000049400000}"/>
    <cellStyle name="Normal 42 2 2 2 2 2 2 3 2 3" xfId="31304" xr:uid="{00000000-0005-0000-0000-00004A400000}"/>
    <cellStyle name="Normal 42 2 2 2 2 2 2 3 3" xfId="11186" xr:uid="{00000000-0005-0000-0000-00004B400000}"/>
    <cellStyle name="Normal 42 2 2 2 2 2 2 3 3 2" xfId="41520" xr:uid="{00000000-0005-0000-0000-00004C400000}"/>
    <cellStyle name="Normal 42 2 2 2 2 2 2 3 3 3" xfId="26287" xr:uid="{00000000-0005-0000-0000-00004D400000}"/>
    <cellStyle name="Normal 42 2 2 2 2 2 2 3 4" xfId="36507" xr:uid="{00000000-0005-0000-0000-00004E400000}"/>
    <cellStyle name="Normal 42 2 2 2 2 2 2 3 5" xfId="21274" xr:uid="{00000000-0005-0000-0000-00004F400000}"/>
    <cellStyle name="Normal 42 2 2 2 2 2 2 4" xfId="12864" xr:uid="{00000000-0005-0000-0000-000050400000}"/>
    <cellStyle name="Normal 42 2 2 2 2 2 2 4 2" xfId="43195" xr:uid="{00000000-0005-0000-0000-000051400000}"/>
    <cellStyle name="Normal 42 2 2 2 2 2 2 4 3" xfId="27962" xr:uid="{00000000-0005-0000-0000-000052400000}"/>
    <cellStyle name="Normal 42 2 2 2 2 2 2 5" xfId="7843" xr:uid="{00000000-0005-0000-0000-000053400000}"/>
    <cellStyle name="Normal 42 2 2 2 2 2 2 5 2" xfId="38178" xr:uid="{00000000-0005-0000-0000-000054400000}"/>
    <cellStyle name="Normal 42 2 2 2 2 2 2 5 3" xfId="22945" xr:uid="{00000000-0005-0000-0000-000055400000}"/>
    <cellStyle name="Normal 42 2 2 2 2 2 2 6" xfId="33166" xr:uid="{00000000-0005-0000-0000-000056400000}"/>
    <cellStyle name="Normal 42 2 2 2 2 2 2 7" xfId="17932" xr:uid="{00000000-0005-0000-0000-000057400000}"/>
    <cellStyle name="Normal 42 2 2 2 2 2 3" xfId="3625" xr:uid="{00000000-0005-0000-0000-000058400000}"/>
    <cellStyle name="Normal 42 2 2 2 2 2 3 2" xfId="13699" xr:uid="{00000000-0005-0000-0000-000059400000}"/>
    <cellStyle name="Normal 42 2 2 2 2 2 3 2 2" xfId="44030" xr:uid="{00000000-0005-0000-0000-00005A400000}"/>
    <cellStyle name="Normal 42 2 2 2 2 2 3 2 3" xfId="28797" xr:uid="{00000000-0005-0000-0000-00005B400000}"/>
    <cellStyle name="Normal 42 2 2 2 2 2 3 3" xfId="8679" xr:uid="{00000000-0005-0000-0000-00005C400000}"/>
    <cellStyle name="Normal 42 2 2 2 2 2 3 3 2" xfId="39013" xr:uid="{00000000-0005-0000-0000-00005D400000}"/>
    <cellStyle name="Normal 42 2 2 2 2 2 3 3 3" xfId="23780" xr:uid="{00000000-0005-0000-0000-00005E400000}"/>
    <cellStyle name="Normal 42 2 2 2 2 2 3 4" xfId="34000" xr:uid="{00000000-0005-0000-0000-00005F400000}"/>
    <cellStyle name="Normal 42 2 2 2 2 2 3 5" xfId="18767" xr:uid="{00000000-0005-0000-0000-000060400000}"/>
    <cellStyle name="Normal 42 2 2 2 2 2 4" xfId="5318" xr:uid="{00000000-0005-0000-0000-000061400000}"/>
    <cellStyle name="Normal 42 2 2 2 2 2 4 2" xfId="15370" xr:uid="{00000000-0005-0000-0000-000062400000}"/>
    <cellStyle name="Normal 42 2 2 2 2 2 4 2 2" xfId="45701" xr:uid="{00000000-0005-0000-0000-000063400000}"/>
    <cellStyle name="Normal 42 2 2 2 2 2 4 2 3" xfId="30468" xr:uid="{00000000-0005-0000-0000-000064400000}"/>
    <cellStyle name="Normal 42 2 2 2 2 2 4 3" xfId="10350" xr:uid="{00000000-0005-0000-0000-000065400000}"/>
    <cellStyle name="Normal 42 2 2 2 2 2 4 3 2" xfId="40684" xr:uid="{00000000-0005-0000-0000-000066400000}"/>
    <cellStyle name="Normal 42 2 2 2 2 2 4 3 3" xfId="25451" xr:uid="{00000000-0005-0000-0000-000067400000}"/>
    <cellStyle name="Normal 42 2 2 2 2 2 4 4" xfId="35671" xr:uid="{00000000-0005-0000-0000-000068400000}"/>
    <cellStyle name="Normal 42 2 2 2 2 2 4 5" xfId="20438" xr:uid="{00000000-0005-0000-0000-000069400000}"/>
    <cellStyle name="Normal 42 2 2 2 2 2 5" xfId="12028" xr:uid="{00000000-0005-0000-0000-00006A400000}"/>
    <cellStyle name="Normal 42 2 2 2 2 2 5 2" xfId="42359" xr:uid="{00000000-0005-0000-0000-00006B400000}"/>
    <cellStyle name="Normal 42 2 2 2 2 2 5 3" xfId="27126" xr:uid="{00000000-0005-0000-0000-00006C400000}"/>
    <cellStyle name="Normal 42 2 2 2 2 2 6" xfId="7007" xr:uid="{00000000-0005-0000-0000-00006D400000}"/>
    <cellStyle name="Normal 42 2 2 2 2 2 6 2" xfId="37342" xr:uid="{00000000-0005-0000-0000-00006E400000}"/>
    <cellStyle name="Normal 42 2 2 2 2 2 6 3" xfId="22109" xr:uid="{00000000-0005-0000-0000-00006F400000}"/>
    <cellStyle name="Normal 42 2 2 2 2 2 7" xfId="32330" xr:uid="{00000000-0005-0000-0000-000070400000}"/>
    <cellStyle name="Normal 42 2 2 2 2 2 8" xfId="17096" xr:uid="{00000000-0005-0000-0000-000071400000}"/>
    <cellStyle name="Normal 42 2 2 2 2 3" xfId="2354" xr:uid="{00000000-0005-0000-0000-000072400000}"/>
    <cellStyle name="Normal 42 2 2 2 2 3 2" xfId="4044" xr:uid="{00000000-0005-0000-0000-000073400000}"/>
    <cellStyle name="Normal 42 2 2 2 2 3 2 2" xfId="14117" xr:uid="{00000000-0005-0000-0000-000074400000}"/>
    <cellStyle name="Normal 42 2 2 2 2 3 2 2 2" xfId="44448" xr:uid="{00000000-0005-0000-0000-000075400000}"/>
    <cellStyle name="Normal 42 2 2 2 2 3 2 2 3" xfId="29215" xr:uid="{00000000-0005-0000-0000-000076400000}"/>
    <cellStyle name="Normal 42 2 2 2 2 3 2 3" xfId="9097" xr:uid="{00000000-0005-0000-0000-000077400000}"/>
    <cellStyle name="Normal 42 2 2 2 2 3 2 3 2" xfId="39431" xr:uid="{00000000-0005-0000-0000-000078400000}"/>
    <cellStyle name="Normal 42 2 2 2 2 3 2 3 3" xfId="24198" xr:uid="{00000000-0005-0000-0000-000079400000}"/>
    <cellStyle name="Normal 42 2 2 2 2 3 2 4" xfId="34418" xr:uid="{00000000-0005-0000-0000-00007A400000}"/>
    <cellStyle name="Normal 42 2 2 2 2 3 2 5" xfId="19185" xr:uid="{00000000-0005-0000-0000-00007B400000}"/>
    <cellStyle name="Normal 42 2 2 2 2 3 3" xfId="5736" xr:uid="{00000000-0005-0000-0000-00007C400000}"/>
    <cellStyle name="Normal 42 2 2 2 2 3 3 2" xfId="15788" xr:uid="{00000000-0005-0000-0000-00007D400000}"/>
    <cellStyle name="Normal 42 2 2 2 2 3 3 2 2" xfId="46119" xr:uid="{00000000-0005-0000-0000-00007E400000}"/>
    <cellStyle name="Normal 42 2 2 2 2 3 3 2 3" xfId="30886" xr:uid="{00000000-0005-0000-0000-00007F400000}"/>
    <cellStyle name="Normal 42 2 2 2 2 3 3 3" xfId="10768" xr:uid="{00000000-0005-0000-0000-000080400000}"/>
    <cellStyle name="Normal 42 2 2 2 2 3 3 3 2" xfId="41102" xr:uid="{00000000-0005-0000-0000-000081400000}"/>
    <cellStyle name="Normal 42 2 2 2 2 3 3 3 3" xfId="25869" xr:uid="{00000000-0005-0000-0000-000082400000}"/>
    <cellStyle name="Normal 42 2 2 2 2 3 3 4" xfId="36089" xr:uid="{00000000-0005-0000-0000-000083400000}"/>
    <cellStyle name="Normal 42 2 2 2 2 3 3 5" xfId="20856" xr:uid="{00000000-0005-0000-0000-000084400000}"/>
    <cellStyle name="Normal 42 2 2 2 2 3 4" xfId="12446" xr:uid="{00000000-0005-0000-0000-000085400000}"/>
    <cellStyle name="Normal 42 2 2 2 2 3 4 2" xfId="42777" xr:uid="{00000000-0005-0000-0000-000086400000}"/>
    <cellStyle name="Normal 42 2 2 2 2 3 4 3" xfId="27544" xr:uid="{00000000-0005-0000-0000-000087400000}"/>
    <cellStyle name="Normal 42 2 2 2 2 3 5" xfId="7425" xr:uid="{00000000-0005-0000-0000-000088400000}"/>
    <cellStyle name="Normal 42 2 2 2 2 3 5 2" xfId="37760" xr:uid="{00000000-0005-0000-0000-000089400000}"/>
    <cellStyle name="Normal 42 2 2 2 2 3 5 3" xfId="22527" xr:uid="{00000000-0005-0000-0000-00008A400000}"/>
    <cellStyle name="Normal 42 2 2 2 2 3 6" xfId="32748" xr:uid="{00000000-0005-0000-0000-00008B400000}"/>
    <cellStyle name="Normal 42 2 2 2 2 3 7" xfId="17514" xr:uid="{00000000-0005-0000-0000-00008C400000}"/>
    <cellStyle name="Normal 42 2 2 2 2 4" xfId="3207" xr:uid="{00000000-0005-0000-0000-00008D400000}"/>
    <cellStyle name="Normal 42 2 2 2 2 4 2" xfId="13281" xr:uid="{00000000-0005-0000-0000-00008E400000}"/>
    <cellStyle name="Normal 42 2 2 2 2 4 2 2" xfId="43612" xr:uid="{00000000-0005-0000-0000-00008F400000}"/>
    <cellStyle name="Normal 42 2 2 2 2 4 2 3" xfId="28379" xr:uid="{00000000-0005-0000-0000-000090400000}"/>
    <cellStyle name="Normal 42 2 2 2 2 4 3" xfId="8261" xr:uid="{00000000-0005-0000-0000-000091400000}"/>
    <cellStyle name="Normal 42 2 2 2 2 4 3 2" xfId="38595" xr:uid="{00000000-0005-0000-0000-000092400000}"/>
    <cellStyle name="Normal 42 2 2 2 2 4 3 3" xfId="23362" xr:uid="{00000000-0005-0000-0000-000093400000}"/>
    <cellStyle name="Normal 42 2 2 2 2 4 4" xfId="33582" xr:uid="{00000000-0005-0000-0000-000094400000}"/>
    <cellStyle name="Normal 42 2 2 2 2 4 5" xfId="18349" xr:uid="{00000000-0005-0000-0000-000095400000}"/>
    <cellStyle name="Normal 42 2 2 2 2 5" xfId="4900" xr:uid="{00000000-0005-0000-0000-000096400000}"/>
    <cellStyle name="Normal 42 2 2 2 2 5 2" xfId="14952" xr:uid="{00000000-0005-0000-0000-000097400000}"/>
    <cellStyle name="Normal 42 2 2 2 2 5 2 2" xfId="45283" xr:uid="{00000000-0005-0000-0000-000098400000}"/>
    <cellStyle name="Normal 42 2 2 2 2 5 2 3" xfId="30050" xr:uid="{00000000-0005-0000-0000-000099400000}"/>
    <cellStyle name="Normal 42 2 2 2 2 5 3" xfId="9932" xr:uid="{00000000-0005-0000-0000-00009A400000}"/>
    <cellStyle name="Normal 42 2 2 2 2 5 3 2" xfId="40266" xr:uid="{00000000-0005-0000-0000-00009B400000}"/>
    <cellStyle name="Normal 42 2 2 2 2 5 3 3" xfId="25033" xr:uid="{00000000-0005-0000-0000-00009C400000}"/>
    <cellStyle name="Normal 42 2 2 2 2 5 4" xfId="35253" xr:uid="{00000000-0005-0000-0000-00009D400000}"/>
    <cellStyle name="Normal 42 2 2 2 2 5 5" xfId="20020" xr:uid="{00000000-0005-0000-0000-00009E400000}"/>
    <cellStyle name="Normal 42 2 2 2 2 6" xfId="11610" xr:uid="{00000000-0005-0000-0000-00009F400000}"/>
    <cellStyle name="Normal 42 2 2 2 2 6 2" xfId="41941" xr:uid="{00000000-0005-0000-0000-0000A0400000}"/>
    <cellStyle name="Normal 42 2 2 2 2 6 3" xfId="26708" xr:uid="{00000000-0005-0000-0000-0000A1400000}"/>
    <cellStyle name="Normal 42 2 2 2 2 7" xfId="6589" xr:uid="{00000000-0005-0000-0000-0000A2400000}"/>
    <cellStyle name="Normal 42 2 2 2 2 7 2" xfId="36924" xr:uid="{00000000-0005-0000-0000-0000A3400000}"/>
    <cellStyle name="Normal 42 2 2 2 2 7 3" xfId="21691" xr:uid="{00000000-0005-0000-0000-0000A4400000}"/>
    <cellStyle name="Normal 42 2 2 2 2 8" xfId="31912" xr:uid="{00000000-0005-0000-0000-0000A5400000}"/>
    <cellStyle name="Normal 42 2 2 2 2 9" xfId="16678" xr:uid="{00000000-0005-0000-0000-0000A6400000}"/>
    <cellStyle name="Normal 42 2 2 2 3" xfId="1725" xr:uid="{00000000-0005-0000-0000-0000A7400000}"/>
    <cellStyle name="Normal 42 2 2 2 3 2" xfId="2564" xr:uid="{00000000-0005-0000-0000-0000A8400000}"/>
    <cellStyle name="Normal 42 2 2 2 3 2 2" xfId="4254" xr:uid="{00000000-0005-0000-0000-0000A9400000}"/>
    <cellStyle name="Normal 42 2 2 2 3 2 2 2" xfId="14327" xr:uid="{00000000-0005-0000-0000-0000AA400000}"/>
    <cellStyle name="Normal 42 2 2 2 3 2 2 2 2" xfId="44658" xr:uid="{00000000-0005-0000-0000-0000AB400000}"/>
    <cellStyle name="Normal 42 2 2 2 3 2 2 2 3" xfId="29425" xr:uid="{00000000-0005-0000-0000-0000AC400000}"/>
    <cellStyle name="Normal 42 2 2 2 3 2 2 3" xfId="9307" xr:uid="{00000000-0005-0000-0000-0000AD400000}"/>
    <cellStyle name="Normal 42 2 2 2 3 2 2 3 2" xfId="39641" xr:uid="{00000000-0005-0000-0000-0000AE400000}"/>
    <cellStyle name="Normal 42 2 2 2 3 2 2 3 3" xfId="24408" xr:uid="{00000000-0005-0000-0000-0000AF400000}"/>
    <cellStyle name="Normal 42 2 2 2 3 2 2 4" xfId="34628" xr:uid="{00000000-0005-0000-0000-0000B0400000}"/>
    <cellStyle name="Normal 42 2 2 2 3 2 2 5" xfId="19395" xr:uid="{00000000-0005-0000-0000-0000B1400000}"/>
    <cellStyle name="Normal 42 2 2 2 3 2 3" xfId="5946" xr:uid="{00000000-0005-0000-0000-0000B2400000}"/>
    <cellStyle name="Normal 42 2 2 2 3 2 3 2" xfId="15998" xr:uid="{00000000-0005-0000-0000-0000B3400000}"/>
    <cellStyle name="Normal 42 2 2 2 3 2 3 2 2" xfId="46329" xr:uid="{00000000-0005-0000-0000-0000B4400000}"/>
    <cellStyle name="Normal 42 2 2 2 3 2 3 2 3" xfId="31096" xr:uid="{00000000-0005-0000-0000-0000B5400000}"/>
    <cellStyle name="Normal 42 2 2 2 3 2 3 3" xfId="10978" xr:uid="{00000000-0005-0000-0000-0000B6400000}"/>
    <cellStyle name="Normal 42 2 2 2 3 2 3 3 2" xfId="41312" xr:uid="{00000000-0005-0000-0000-0000B7400000}"/>
    <cellStyle name="Normal 42 2 2 2 3 2 3 3 3" xfId="26079" xr:uid="{00000000-0005-0000-0000-0000B8400000}"/>
    <cellStyle name="Normal 42 2 2 2 3 2 3 4" xfId="36299" xr:uid="{00000000-0005-0000-0000-0000B9400000}"/>
    <cellStyle name="Normal 42 2 2 2 3 2 3 5" xfId="21066" xr:uid="{00000000-0005-0000-0000-0000BA400000}"/>
    <cellStyle name="Normal 42 2 2 2 3 2 4" xfId="12656" xr:uid="{00000000-0005-0000-0000-0000BB400000}"/>
    <cellStyle name="Normal 42 2 2 2 3 2 4 2" xfId="42987" xr:uid="{00000000-0005-0000-0000-0000BC400000}"/>
    <cellStyle name="Normal 42 2 2 2 3 2 4 3" xfId="27754" xr:uid="{00000000-0005-0000-0000-0000BD400000}"/>
    <cellStyle name="Normal 42 2 2 2 3 2 5" xfId="7635" xr:uid="{00000000-0005-0000-0000-0000BE400000}"/>
    <cellStyle name="Normal 42 2 2 2 3 2 5 2" xfId="37970" xr:uid="{00000000-0005-0000-0000-0000BF400000}"/>
    <cellStyle name="Normal 42 2 2 2 3 2 5 3" xfId="22737" xr:uid="{00000000-0005-0000-0000-0000C0400000}"/>
    <cellStyle name="Normal 42 2 2 2 3 2 6" xfId="32958" xr:uid="{00000000-0005-0000-0000-0000C1400000}"/>
    <cellStyle name="Normal 42 2 2 2 3 2 7" xfId="17724" xr:uid="{00000000-0005-0000-0000-0000C2400000}"/>
    <cellStyle name="Normal 42 2 2 2 3 3" xfId="3417" xr:uid="{00000000-0005-0000-0000-0000C3400000}"/>
    <cellStyle name="Normal 42 2 2 2 3 3 2" xfId="13491" xr:uid="{00000000-0005-0000-0000-0000C4400000}"/>
    <cellStyle name="Normal 42 2 2 2 3 3 2 2" xfId="43822" xr:uid="{00000000-0005-0000-0000-0000C5400000}"/>
    <cellStyle name="Normal 42 2 2 2 3 3 2 3" xfId="28589" xr:uid="{00000000-0005-0000-0000-0000C6400000}"/>
    <cellStyle name="Normal 42 2 2 2 3 3 3" xfId="8471" xr:uid="{00000000-0005-0000-0000-0000C7400000}"/>
    <cellStyle name="Normal 42 2 2 2 3 3 3 2" xfId="38805" xr:uid="{00000000-0005-0000-0000-0000C8400000}"/>
    <cellStyle name="Normal 42 2 2 2 3 3 3 3" xfId="23572" xr:uid="{00000000-0005-0000-0000-0000C9400000}"/>
    <cellStyle name="Normal 42 2 2 2 3 3 4" xfId="33792" xr:uid="{00000000-0005-0000-0000-0000CA400000}"/>
    <cellStyle name="Normal 42 2 2 2 3 3 5" xfId="18559" xr:uid="{00000000-0005-0000-0000-0000CB400000}"/>
    <cellStyle name="Normal 42 2 2 2 3 4" xfId="5110" xr:uid="{00000000-0005-0000-0000-0000CC400000}"/>
    <cellStyle name="Normal 42 2 2 2 3 4 2" xfId="15162" xr:uid="{00000000-0005-0000-0000-0000CD400000}"/>
    <cellStyle name="Normal 42 2 2 2 3 4 2 2" xfId="45493" xr:uid="{00000000-0005-0000-0000-0000CE400000}"/>
    <cellStyle name="Normal 42 2 2 2 3 4 2 3" xfId="30260" xr:uid="{00000000-0005-0000-0000-0000CF400000}"/>
    <cellStyle name="Normal 42 2 2 2 3 4 3" xfId="10142" xr:uid="{00000000-0005-0000-0000-0000D0400000}"/>
    <cellStyle name="Normal 42 2 2 2 3 4 3 2" xfId="40476" xr:uid="{00000000-0005-0000-0000-0000D1400000}"/>
    <cellStyle name="Normal 42 2 2 2 3 4 3 3" xfId="25243" xr:uid="{00000000-0005-0000-0000-0000D2400000}"/>
    <cellStyle name="Normal 42 2 2 2 3 4 4" xfId="35463" xr:uid="{00000000-0005-0000-0000-0000D3400000}"/>
    <cellStyle name="Normal 42 2 2 2 3 4 5" xfId="20230" xr:uid="{00000000-0005-0000-0000-0000D4400000}"/>
    <cellStyle name="Normal 42 2 2 2 3 5" xfId="11820" xr:uid="{00000000-0005-0000-0000-0000D5400000}"/>
    <cellStyle name="Normal 42 2 2 2 3 5 2" xfId="42151" xr:uid="{00000000-0005-0000-0000-0000D6400000}"/>
    <cellStyle name="Normal 42 2 2 2 3 5 3" xfId="26918" xr:uid="{00000000-0005-0000-0000-0000D7400000}"/>
    <cellStyle name="Normal 42 2 2 2 3 6" xfId="6799" xr:uid="{00000000-0005-0000-0000-0000D8400000}"/>
    <cellStyle name="Normal 42 2 2 2 3 6 2" xfId="37134" xr:uid="{00000000-0005-0000-0000-0000D9400000}"/>
    <cellStyle name="Normal 42 2 2 2 3 6 3" xfId="21901" xr:uid="{00000000-0005-0000-0000-0000DA400000}"/>
    <cellStyle name="Normal 42 2 2 2 3 7" xfId="32122" xr:uid="{00000000-0005-0000-0000-0000DB400000}"/>
    <cellStyle name="Normal 42 2 2 2 3 8" xfId="16888" xr:uid="{00000000-0005-0000-0000-0000DC400000}"/>
    <cellStyle name="Normal 42 2 2 2 4" xfId="2146" xr:uid="{00000000-0005-0000-0000-0000DD400000}"/>
    <cellStyle name="Normal 42 2 2 2 4 2" xfId="3836" xr:uid="{00000000-0005-0000-0000-0000DE400000}"/>
    <cellStyle name="Normal 42 2 2 2 4 2 2" xfId="13909" xr:uid="{00000000-0005-0000-0000-0000DF400000}"/>
    <cellStyle name="Normal 42 2 2 2 4 2 2 2" xfId="44240" xr:uid="{00000000-0005-0000-0000-0000E0400000}"/>
    <cellStyle name="Normal 42 2 2 2 4 2 2 3" xfId="29007" xr:uid="{00000000-0005-0000-0000-0000E1400000}"/>
    <cellStyle name="Normal 42 2 2 2 4 2 3" xfId="8889" xr:uid="{00000000-0005-0000-0000-0000E2400000}"/>
    <cellStyle name="Normal 42 2 2 2 4 2 3 2" xfId="39223" xr:uid="{00000000-0005-0000-0000-0000E3400000}"/>
    <cellStyle name="Normal 42 2 2 2 4 2 3 3" xfId="23990" xr:uid="{00000000-0005-0000-0000-0000E4400000}"/>
    <cellStyle name="Normal 42 2 2 2 4 2 4" xfId="34210" xr:uid="{00000000-0005-0000-0000-0000E5400000}"/>
    <cellStyle name="Normal 42 2 2 2 4 2 5" xfId="18977" xr:uid="{00000000-0005-0000-0000-0000E6400000}"/>
    <cellStyle name="Normal 42 2 2 2 4 3" xfId="5528" xr:uid="{00000000-0005-0000-0000-0000E7400000}"/>
    <cellStyle name="Normal 42 2 2 2 4 3 2" xfId="15580" xr:uid="{00000000-0005-0000-0000-0000E8400000}"/>
    <cellStyle name="Normal 42 2 2 2 4 3 2 2" xfId="45911" xr:uid="{00000000-0005-0000-0000-0000E9400000}"/>
    <cellStyle name="Normal 42 2 2 2 4 3 2 3" xfId="30678" xr:uid="{00000000-0005-0000-0000-0000EA400000}"/>
    <cellStyle name="Normal 42 2 2 2 4 3 3" xfId="10560" xr:uid="{00000000-0005-0000-0000-0000EB400000}"/>
    <cellStyle name="Normal 42 2 2 2 4 3 3 2" xfId="40894" xr:uid="{00000000-0005-0000-0000-0000EC400000}"/>
    <cellStyle name="Normal 42 2 2 2 4 3 3 3" xfId="25661" xr:uid="{00000000-0005-0000-0000-0000ED400000}"/>
    <cellStyle name="Normal 42 2 2 2 4 3 4" xfId="35881" xr:uid="{00000000-0005-0000-0000-0000EE400000}"/>
    <cellStyle name="Normal 42 2 2 2 4 3 5" xfId="20648" xr:uid="{00000000-0005-0000-0000-0000EF400000}"/>
    <cellStyle name="Normal 42 2 2 2 4 4" xfId="12238" xr:uid="{00000000-0005-0000-0000-0000F0400000}"/>
    <cellStyle name="Normal 42 2 2 2 4 4 2" xfId="42569" xr:uid="{00000000-0005-0000-0000-0000F1400000}"/>
    <cellStyle name="Normal 42 2 2 2 4 4 3" xfId="27336" xr:uid="{00000000-0005-0000-0000-0000F2400000}"/>
    <cellStyle name="Normal 42 2 2 2 4 5" xfId="7217" xr:uid="{00000000-0005-0000-0000-0000F3400000}"/>
    <cellStyle name="Normal 42 2 2 2 4 5 2" xfId="37552" xr:uid="{00000000-0005-0000-0000-0000F4400000}"/>
    <cellStyle name="Normal 42 2 2 2 4 5 3" xfId="22319" xr:uid="{00000000-0005-0000-0000-0000F5400000}"/>
    <cellStyle name="Normal 42 2 2 2 4 6" xfId="32540" xr:uid="{00000000-0005-0000-0000-0000F6400000}"/>
    <cellStyle name="Normal 42 2 2 2 4 7" xfId="17306" xr:uid="{00000000-0005-0000-0000-0000F7400000}"/>
    <cellStyle name="Normal 42 2 2 2 5" xfId="2999" xr:uid="{00000000-0005-0000-0000-0000F8400000}"/>
    <cellStyle name="Normal 42 2 2 2 5 2" xfId="13073" xr:uid="{00000000-0005-0000-0000-0000F9400000}"/>
    <cellStyle name="Normal 42 2 2 2 5 2 2" xfId="43404" xr:uid="{00000000-0005-0000-0000-0000FA400000}"/>
    <cellStyle name="Normal 42 2 2 2 5 2 3" xfId="28171" xr:uid="{00000000-0005-0000-0000-0000FB400000}"/>
    <cellStyle name="Normal 42 2 2 2 5 3" xfId="8053" xr:uid="{00000000-0005-0000-0000-0000FC400000}"/>
    <cellStyle name="Normal 42 2 2 2 5 3 2" xfId="38387" xr:uid="{00000000-0005-0000-0000-0000FD400000}"/>
    <cellStyle name="Normal 42 2 2 2 5 3 3" xfId="23154" xr:uid="{00000000-0005-0000-0000-0000FE400000}"/>
    <cellStyle name="Normal 42 2 2 2 5 4" xfId="33374" xr:uid="{00000000-0005-0000-0000-0000FF400000}"/>
    <cellStyle name="Normal 42 2 2 2 5 5" xfId="18141" xr:uid="{00000000-0005-0000-0000-000000410000}"/>
    <cellStyle name="Normal 42 2 2 2 6" xfId="4692" xr:uid="{00000000-0005-0000-0000-000001410000}"/>
    <cellStyle name="Normal 42 2 2 2 6 2" xfId="14744" xr:uid="{00000000-0005-0000-0000-000002410000}"/>
    <cellStyle name="Normal 42 2 2 2 6 2 2" xfId="45075" xr:uid="{00000000-0005-0000-0000-000003410000}"/>
    <cellStyle name="Normal 42 2 2 2 6 2 3" xfId="29842" xr:uid="{00000000-0005-0000-0000-000004410000}"/>
    <cellStyle name="Normal 42 2 2 2 6 3" xfId="9724" xr:uid="{00000000-0005-0000-0000-000005410000}"/>
    <cellStyle name="Normal 42 2 2 2 6 3 2" xfId="40058" xr:uid="{00000000-0005-0000-0000-000006410000}"/>
    <cellStyle name="Normal 42 2 2 2 6 3 3" xfId="24825" xr:uid="{00000000-0005-0000-0000-000007410000}"/>
    <cellStyle name="Normal 42 2 2 2 6 4" xfId="35045" xr:uid="{00000000-0005-0000-0000-000008410000}"/>
    <cellStyle name="Normal 42 2 2 2 6 5" xfId="19812" xr:uid="{00000000-0005-0000-0000-000009410000}"/>
    <cellStyle name="Normal 42 2 2 2 7" xfId="11402" xr:uid="{00000000-0005-0000-0000-00000A410000}"/>
    <cellStyle name="Normal 42 2 2 2 7 2" xfId="41733" xr:uid="{00000000-0005-0000-0000-00000B410000}"/>
    <cellStyle name="Normal 42 2 2 2 7 3" xfId="26500" xr:uid="{00000000-0005-0000-0000-00000C410000}"/>
    <cellStyle name="Normal 42 2 2 2 8" xfId="6381" xr:uid="{00000000-0005-0000-0000-00000D410000}"/>
    <cellStyle name="Normal 42 2 2 2 8 2" xfId="36716" xr:uid="{00000000-0005-0000-0000-00000E410000}"/>
    <cellStyle name="Normal 42 2 2 2 8 3" xfId="21483" xr:uid="{00000000-0005-0000-0000-00000F410000}"/>
    <cellStyle name="Normal 42 2 2 2 9" xfId="31704" xr:uid="{00000000-0005-0000-0000-000010410000}"/>
    <cellStyle name="Normal 42 2 2 3" xfId="1408" xr:uid="{00000000-0005-0000-0000-000011410000}"/>
    <cellStyle name="Normal 42 2 2 3 2" xfId="1829" xr:uid="{00000000-0005-0000-0000-000012410000}"/>
    <cellStyle name="Normal 42 2 2 3 2 2" xfId="2668" xr:uid="{00000000-0005-0000-0000-000013410000}"/>
    <cellStyle name="Normal 42 2 2 3 2 2 2" xfId="4358" xr:uid="{00000000-0005-0000-0000-000014410000}"/>
    <cellStyle name="Normal 42 2 2 3 2 2 2 2" xfId="14431" xr:uid="{00000000-0005-0000-0000-000015410000}"/>
    <cellStyle name="Normal 42 2 2 3 2 2 2 2 2" xfId="44762" xr:uid="{00000000-0005-0000-0000-000016410000}"/>
    <cellStyle name="Normal 42 2 2 3 2 2 2 2 3" xfId="29529" xr:uid="{00000000-0005-0000-0000-000017410000}"/>
    <cellStyle name="Normal 42 2 2 3 2 2 2 3" xfId="9411" xr:uid="{00000000-0005-0000-0000-000018410000}"/>
    <cellStyle name="Normal 42 2 2 3 2 2 2 3 2" xfId="39745" xr:uid="{00000000-0005-0000-0000-000019410000}"/>
    <cellStyle name="Normal 42 2 2 3 2 2 2 3 3" xfId="24512" xr:uid="{00000000-0005-0000-0000-00001A410000}"/>
    <cellStyle name="Normal 42 2 2 3 2 2 2 4" xfId="34732" xr:uid="{00000000-0005-0000-0000-00001B410000}"/>
    <cellStyle name="Normal 42 2 2 3 2 2 2 5" xfId="19499" xr:uid="{00000000-0005-0000-0000-00001C410000}"/>
    <cellStyle name="Normal 42 2 2 3 2 2 3" xfId="6050" xr:uid="{00000000-0005-0000-0000-00001D410000}"/>
    <cellStyle name="Normal 42 2 2 3 2 2 3 2" xfId="16102" xr:uid="{00000000-0005-0000-0000-00001E410000}"/>
    <cellStyle name="Normal 42 2 2 3 2 2 3 2 2" xfId="46433" xr:uid="{00000000-0005-0000-0000-00001F410000}"/>
    <cellStyle name="Normal 42 2 2 3 2 2 3 2 3" xfId="31200" xr:uid="{00000000-0005-0000-0000-000020410000}"/>
    <cellStyle name="Normal 42 2 2 3 2 2 3 3" xfId="11082" xr:uid="{00000000-0005-0000-0000-000021410000}"/>
    <cellStyle name="Normal 42 2 2 3 2 2 3 3 2" xfId="41416" xr:uid="{00000000-0005-0000-0000-000022410000}"/>
    <cellStyle name="Normal 42 2 2 3 2 2 3 3 3" xfId="26183" xr:uid="{00000000-0005-0000-0000-000023410000}"/>
    <cellStyle name="Normal 42 2 2 3 2 2 3 4" xfId="36403" xr:uid="{00000000-0005-0000-0000-000024410000}"/>
    <cellStyle name="Normal 42 2 2 3 2 2 3 5" xfId="21170" xr:uid="{00000000-0005-0000-0000-000025410000}"/>
    <cellStyle name="Normal 42 2 2 3 2 2 4" xfId="12760" xr:uid="{00000000-0005-0000-0000-000026410000}"/>
    <cellStyle name="Normal 42 2 2 3 2 2 4 2" xfId="43091" xr:uid="{00000000-0005-0000-0000-000027410000}"/>
    <cellStyle name="Normal 42 2 2 3 2 2 4 3" xfId="27858" xr:uid="{00000000-0005-0000-0000-000028410000}"/>
    <cellStyle name="Normal 42 2 2 3 2 2 5" xfId="7739" xr:uid="{00000000-0005-0000-0000-000029410000}"/>
    <cellStyle name="Normal 42 2 2 3 2 2 5 2" xfId="38074" xr:uid="{00000000-0005-0000-0000-00002A410000}"/>
    <cellStyle name="Normal 42 2 2 3 2 2 5 3" xfId="22841" xr:uid="{00000000-0005-0000-0000-00002B410000}"/>
    <cellStyle name="Normal 42 2 2 3 2 2 6" xfId="33062" xr:uid="{00000000-0005-0000-0000-00002C410000}"/>
    <cellStyle name="Normal 42 2 2 3 2 2 7" xfId="17828" xr:uid="{00000000-0005-0000-0000-00002D410000}"/>
    <cellStyle name="Normal 42 2 2 3 2 3" xfId="3521" xr:uid="{00000000-0005-0000-0000-00002E410000}"/>
    <cellStyle name="Normal 42 2 2 3 2 3 2" xfId="13595" xr:uid="{00000000-0005-0000-0000-00002F410000}"/>
    <cellStyle name="Normal 42 2 2 3 2 3 2 2" xfId="43926" xr:uid="{00000000-0005-0000-0000-000030410000}"/>
    <cellStyle name="Normal 42 2 2 3 2 3 2 3" xfId="28693" xr:uid="{00000000-0005-0000-0000-000031410000}"/>
    <cellStyle name="Normal 42 2 2 3 2 3 3" xfId="8575" xr:uid="{00000000-0005-0000-0000-000032410000}"/>
    <cellStyle name="Normal 42 2 2 3 2 3 3 2" xfId="38909" xr:uid="{00000000-0005-0000-0000-000033410000}"/>
    <cellStyle name="Normal 42 2 2 3 2 3 3 3" xfId="23676" xr:uid="{00000000-0005-0000-0000-000034410000}"/>
    <cellStyle name="Normal 42 2 2 3 2 3 4" xfId="33896" xr:uid="{00000000-0005-0000-0000-000035410000}"/>
    <cellStyle name="Normal 42 2 2 3 2 3 5" xfId="18663" xr:uid="{00000000-0005-0000-0000-000036410000}"/>
    <cellStyle name="Normal 42 2 2 3 2 4" xfId="5214" xr:uid="{00000000-0005-0000-0000-000037410000}"/>
    <cellStyle name="Normal 42 2 2 3 2 4 2" xfId="15266" xr:uid="{00000000-0005-0000-0000-000038410000}"/>
    <cellStyle name="Normal 42 2 2 3 2 4 2 2" xfId="45597" xr:uid="{00000000-0005-0000-0000-000039410000}"/>
    <cellStyle name="Normal 42 2 2 3 2 4 2 3" xfId="30364" xr:uid="{00000000-0005-0000-0000-00003A410000}"/>
    <cellStyle name="Normal 42 2 2 3 2 4 3" xfId="10246" xr:uid="{00000000-0005-0000-0000-00003B410000}"/>
    <cellStyle name="Normal 42 2 2 3 2 4 3 2" xfId="40580" xr:uid="{00000000-0005-0000-0000-00003C410000}"/>
    <cellStyle name="Normal 42 2 2 3 2 4 3 3" xfId="25347" xr:uid="{00000000-0005-0000-0000-00003D410000}"/>
    <cellStyle name="Normal 42 2 2 3 2 4 4" xfId="35567" xr:uid="{00000000-0005-0000-0000-00003E410000}"/>
    <cellStyle name="Normal 42 2 2 3 2 4 5" xfId="20334" xr:uid="{00000000-0005-0000-0000-00003F410000}"/>
    <cellStyle name="Normal 42 2 2 3 2 5" xfId="11924" xr:uid="{00000000-0005-0000-0000-000040410000}"/>
    <cellStyle name="Normal 42 2 2 3 2 5 2" xfId="42255" xr:uid="{00000000-0005-0000-0000-000041410000}"/>
    <cellStyle name="Normal 42 2 2 3 2 5 3" xfId="27022" xr:uid="{00000000-0005-0000-0000-000042410000}"/>
    <cellStyle name="Normal 42 2 2 3 2 6" xfId="6903" xr:uid="{00000000-0005-0000-0000-000043410000}"/>
    <cellStyle name="Normal 42 2 2 3 2 6 2" xfId="37238" xr:uid="{00000000-0005-0000-0000-000044410000}"/>
    <cellStyle name="Normal 42 2 2 3 2 6 3" xfId="22005" xr:uid="{00000000-0005-0000-0000-000045410000}"/>
    <cellStyle name="Normal 42 2 2 3 2 7" xfId="32226" xr:uid="{00000000-0005-0000-0000-000046410000}"/>
    <cellStyle name="Normal 42 2 2 3 2 8" xfId="16992" xr:uid="{00000000-0005-0000-0000-000047410000}"/>
    <cellStyle name="Normal 42 2 2 3 3" xfId="2250" xr:uid="{00000000-0005-0000-0000-000048410000}"/>
    <cellStyle name="Normal 42 2 2 3 3 2" xfId="3940" xr:uid="{00000000-0005-0000-0000-000049410000}"/>
    <cellStyle name="Normal 42 2 2 3 3 2 2" xfId="14013" xr:uid="{00000000-0005-0000-0000-00004A410000}"/>
    <cellStyle name="Normal 42 2 2 3 3 2 2 2" xfId="44344" xr:uid="{00000000-0005-0000-0000-00004B410000}"/>
    <cellStyle name="Normal 42 2 2 3 3 2 2 3" xfId="29111" xr:uid="{00000000-0005-0000-0000-00004C410000}"/>
    <cellStyle name="Normal 42 2 2 3 3 2 3" xfId="8993" xr:uid="{00000000-0005-0000-0000-00004D410000}"/>
    <cellStyle name="Normal 42 2 2 3 3 2 3 2" xfId="39327" xr:uid="{00000000-0005-0000-0000-00004E410000}"/>
    <cellStyle name="Normal 42 2 2 3 3 2 3 3" xfId="24094" xr:uid="{00000000-0005-0000-0000-00004F410000}"/>
    <cellStyle name="Normal 42 2 2 3 3 2 4" xfId="34314" xr:uid="{00000000-0005-0000-0000-000050410000}"/>
    <cellStyle name="Normal 42 2 2 3 3 2 5" xfId="19081" xr:uid="{00000000-0005-0000-0000-000051410000}"/>
    <cellStyle name="Normal 42 2 2 3 3 3" xfId="5632" xr:uid="{00000000-0005-0000-0000-000052410000}"/>
    <cellStyle name="Normal 42 2 2 3 3 3 2" xfId="15684" xr:uid="{00000000-0005-0000-0000-000053410000}"/>
    <cellStyle name="Normal 42 2 2 3 3 3 2 2" xfId="46015" xr:uid="{00000000-0005-0000-0000-000054410000}"/>
    <cellStyle name="Normal 42 2 2 3 3 3 2 3" xfId="30782" xr:uid="{00000000-0005-0000-0000-000055410000}"/>
    <cellStyle name="Normal 42 2 2 3 3 3 3" xfId="10664" xr:uid="{00000000-0005-0000-0000-000056410000}"/>
    <cellStyle name="Normal 42 2 2 3 3 3 3 2" xfId="40998" xr:uid="{00000000-0005-0000-0000-000057410000}"/>
    <cellStyle name="Normal 42 2 2 3 3 3 3 3" xfId="25765" xr:uid="{00000000-0005-0000-0000-000058410000}"/>
    <cellStyle name="Normal 42 2 2 3 3 3 4" xfId="35985" xr:uid="{00000000-0005-0000-0000-000059410000}"/>
    <cellStyle name="Normal 42 2 2 3 3 3 5" xfId="20752" xr:uid="{00000000-0005-0000-0000-00005A410000}"/>
    <cellStyle name="Normal 42 2 2 3 3 4" xfId="12342" xr:uid="{00000000-0005-0000-0000-00005B410000}"/>
    <cellStyle name="Normal 42 2 2 3 3 4 2" xfId="42673" xr:uid="{00000000-0005-0000-0000-00005C410000}"/>
    <cellStyle name="Normal 42 2 2 3 3 4 3" xfId="27440" xr:uid="{00000000-0005-0000-0000-00005D410000}"/>
    <cellStyle name="Normal 42 2 2 3 3 5" xfId="7321" xr:uid="{00000000-0005-0000-0000-00005E410000}"/>
    <cellStyle name="Normal 42 2 2 3 3 5 2" xfId="37656" xr:uid="{00000000-0005-0000-0000-00005F410000}"/>
    <cellStyle name="Normal 42 2 2 3 3 5 3" xfId="22423" xr:uid="{00000000-0005-0000-0000-000060410000}"/>
    <cellStyle name="Normal 42 2 2 3 3 6" xfId="32644" xr:uid="{00000000-0005-0000-0000-000061410000}"/>
    <cellStyle name="Normal 42 2 2 3 3 7" xfId="17410" xr:uid="{00000000-0005-0000-0000-000062410000}"/>
    <cellStyle name="Normal 42 2 2 3 4" xfId="3103" xr:uid="{00000000-0005-0000-0000-000063410000}"/>
    <cellStyle name="Normal 42 2 2 3 4 2" xfId="13177" xr:uid="{00000000-0005-0000-0000-000064410000}"/>
    <cellStyle name="Normal 42 2 2 3 4 2 2" xfId="43508" xr:uid="{00000000-0005-0000-0000-000065410000}"/>
    <cellStyle name="Normal 42 2 2 3 4 2 3" xfId="28275" xr:uid="{00000000-0005-0000-0000-000066410000}"/>
    <cellStyle name="Normal 42 2 2 3 4 3" xfId="8157" xr:uid="{00000000-0005-0000-0000-000067410000}"/>
    <cellStyle name="Normal 42 2 2 3 4 3 2" xfId="38491" xr:uid="{00000000-0005-0000-0000-000068410000}"/>
    <cellStyle name="Normal 42 2 2 3 4 3 3" xfId="23258" xr:uid="{00000000-0005-0000-0000-000069410000}"/>
    <cellStyle name="Normal 42 2 2 3 4 4" xfId="33478" xr:uid="{00000000-0005-0000-0000-00006A410000}"/>
    <cellStyle name="Normal 42 2 2 3 4 5" xfId="18245" xr:uid="{00000000-0005-0000-0000-00006B410000}"/>
    <cellStyle name="Normal 42 2 2 3 5" xfId="4796" xr:uid="{00000000-0005-0000-0000-00006C410000}"/>
    <cellStyle name="Normal 42 2 2 3 5 2" xfId="14848" xr:uid="{00000000-0005-0000-0000-00006D410000}"/>
    <cellStyle name="Normal 42 2 2 3 5 2 2" xfId="45179" xr:uid="{00000000-0005-0000-0000-00006E410000}"/>
    <cellStyle name="Normal 42 2 2 3 5 2 3" xfId="29946" xr:uid="{00000000-0005-0000-0000-00006F410000}"/>
    <cellStyle name="Normal 42 2 2 3 5 3" xfId="9828" xr:uid="{00000000-0005-0000-0000-000070410000}"/>
    <cellStyle name="Normal 42 2 2 3 5 3 2" xfId="40162" xr:uid="{00000000-0005-0000-0000-000071410000}"/>
    <cellStyle name="Normal 42 2 2 3 5 3 3" xfId="24929" xr:uid="{00000000-0005-0000-0000-000072410000}"/>
    <cellStyle name="Normal 42 2 2 3 5 4" xfId="35149" xr:uid="{00000000-0005-0000-0000-000073410000}"/>
    <cellStyle name="Normal 42 2 2 3 5 5" xfId="19916" xr:uid="{00000000-0005-0000-0000-000074410000}"/>
    <cellStyle name="Normal 42 2 2 3 6" xfId="11506" xr:uid="{00000000-0005-0000-0000-000075410000}"/>
    <cellStyle name="Normal 42 2 2 3 6 2" xfId="41837" xr:uid="{00000000-0005-0000-0000-000076410000}"/>
    <cellStyle name="Normal 42 2 2 3 6 3" xfId="26604" xr:uid="{00000000-0005-0000-0000-000077410000}"/>
    <cellStyle name="Normal 42 2 2 3 7" xfId="6485" xr:uid="{00000000-0005-0000-0000-000078410000}"/>
    <cellStyle name="Normal 42 2 2 3 7 2" xfId="36820" xr:uid="{00000000-0005-0000-0000-000079410000}"/>
    <cellStyle name="Normal 42 2 2 3 7 3" xfId="21587" xr:uid="{00000000-0005-0000-0000-00007A410000}"/>
    <cellStyle name="Normal 42 2 2 3 8" xfId="31808" xr:uid="{00000000-0005-0000-0000-00007B410000}"/>
    <cellStyle name="Normal 42 2 2 3 9" xfId="16574" xr:uid="{00000000-0005-0000-0000-00007C410000}"/>
    <cellStyle name="Normal 42 2 2 4" xfId="1621" xr:uid="{00000000-0005-0000-0000-00007D410000}"/>
    <cellStyle name="Normal 42 2 2 4 2" xfId="2460" xr:uid="{00000000-0005-0000-0000-00007E410000}"/>
    <cellStyle name="Normal 42 2 2 4 2 2" xfId="4150" xr:uid="{00000000-0005-0000-0000-00007F410000}"/>
    <cellStyle name="Normal 42 2 2 4 2 2 2" xfId="14223" xr:uid="{00000000-0005-0000-0000-000080410000}"/>
    <cellStyle name="Normal 42 2 2 4 2 2 2 2" xfId="44554" xr:uid="{00000000-0005-0000-0000-000081410000}"/>
    <cellStyle name="Normal 42 2 2 4 2 2 2 3" xfId="29321" xr:uid="{00000000-0005-0000-0000-000082410000}"/>
    <cellStyle name="Normal 42 2 2 4 2 2 3" xfId="9203" xr:uid="{00000000-0005-0000-0000-000083410000}"/>
    <cellStyle name="Normal 42 2 2 4 2 2 3 2" xfId="39537" xr:uid="{00000000-0005-0000-0000-000084410000}"/>
    <cellStyle name="Normal 42 2 2 4 2 2 3 3" xfId="24304" xr:uid="{00000000-0005-0000-0000-000085410000}"/>
    <cellStyle name="Normal 42 2 2 4 2 2 4" xfId="34524" xr:uid="{00000000-0005-0000-0000-000086410000}"/>
    <cellStyle name="Normal 42 2 2 4 2 2 5" xfId="19291" xr:uid="{00000000-0005-0000-0000-000087410000}"/>
    <cellStyle name="Normal 42 2 2 4 2 3" xfId="5842" xr:uid="{00000000-0005-0000-0000-000088410000}"/>
    <cellStyle name="Normal 42 2 2 4 2 3 2" xfId="15894" xr:uid="{00000000-0005-0000-0000-000089410000}"/>
    <cellStyle name="Normal 42 2 2 4 2 3 2 2" xfId="46225" xr:uid="{00000000-0005-0000-0000-00008A410000}"/>
    <cellStyle name="Normal 42 2 2 4 2 3 2 3" xfId="30992" xr:uid="{00000000-0005-0000-0000-00008B410000}"/>
    <cellStyle name="Normal 42 2 2 4 2 3 3" xfId="10874" xr:uid="{00000000-0005-0000-0000-00008C410000}"/>
    <cellStyle name="Normal 42 2 2 4 2 3 3 2" xfId="41208" xr:uid="{00000000-0005-0000-0000-00008D410000}"/>
    <cellStyle name="Normal 42 2 2 4 2 3 3 3" xfId="25975" xr:uid="{00000000-0005-0000-0000-00008E410000}"/>
    <cellStyle name="Normal 42 2 2 4 2 3 4" xfId="36195" xr:uid="{00000000-0005-0000-0000-00008F410000}"/>
    <cellStyle name="Normal 42 2 2 4 2 3 5" xfId="20962" xr:uid="{00000000-0005-0000-0000-000090410000}"/>
    <cellStyle name="Normal 42 2 2 4 2 4" xfId="12552" xr:uid="{00000000-0005-0000-0000-000091410000}"/>
    <cellStyle name="Normal 42 2 2 4 2 4 2" xfId="42883" xr:uid="{00000000-0005-0000-0000-000092410000}"/>
    <cellStyle name="Normal 42 2 2 4 2 4 3" xfId="27650" xr:uid="{00000000-0005-0000-0000-000093410000}"/>
    <cellStyle name="Normal 42 2 2 4 2 5" xfId="7531" xr:uid="{00000000-0005-0000-0000-000094410000}"/>
    <cellStyle name="Normal 42 2 2 4 2 5 2" xfId="37866" xr:uid="{00000000-0005-0000-0000-000095410000}"/>
    <cellStyle name="Normal 42 2 2 4 2 5 3" xfId="22633" xr:uid="{00000000-0005-0000-0000-000096410000}"/>
    <cellStyle name="Normal 42 2 2 4 2 6" xfId="32854" xr:uid="{00000000-0005-0000-0000-000097410000}"/>
    <cellStyle name="Normal 42 2 2 4 2 7" xfId="17620" xr:uid="{00000000-0005-0000-0000-000098410000}"/>
    <cellStyle name="Normal 42 2 2 4 3" xfId="3313" xr:uid="{00000000-0005-0000-0000-000099410000}"/>
    <cellStyle name="Normal 42 2 2 4 3 2" xfId="13387" xr:uid="{00000000-0005-0000-0000-00009A410000}"/>
    <cellStyle name="Normal 42 2 2 4 3 2 2" xfId="43718" xr:uid="{00000000-0005-0000-0000-00009B410000}"/>
    <cellStyle name="Normal 42 2 2 4 3 2 3" xfId="28485" xr:uid="{00000000-0005-0000-0000-00009C410000}"/>
    <cellStyle name="Normal 42 2 2 4 3 3" xfId="8367" xr:uid="{00000000-0005-0000-0000-00009D410000}"/>
    <cellStyle name="Normal 42 2 2 4 3 3 2" xfId="38701" xr:uid="{00000000-0005-0000-0000-00009E410000}"/>
    <cellStyle name="Normal 42 2 2 4 3 3 3" xfId="23468" xr:uid="{00000000-0005-0000-0000-00009F410000}"/>
    <cellStyle name="Normal 42 2 2 4 3 4" xfId="33688" xr:uid="{00000000-0005-0000-0000-0000A0410000}"/>
    <cellStyle name="Normal 42 2 2 4 3 5" xfId="18455" xr:uid="{00000000-0005-0000-0000-0000A1410000}"/>
    <cellStyle name="Normal 42 2 2 4 4" xfId="5006" xr:uid="{00000000-0005-0000-0000-0000A2410000}"/>
    <cellStyle name="Normal 42 2 2 4 4 2" xfId="15058" xr:uid="{00000000-0005-0000-0000-0000A3410000}"/>
    <cellStyle name="Normal 42 2 2 4 4 2 2" xfId="45389" xr:uid="{00000000-0005-0000-0000-0000A4410000}"/>
    <cellStyle name="Normal 42 2 2 4 4 2 3" xfId="30156" xr:uid="{00000000-0005-0000-0000-0000A5410000}"/>
    <cellStyle name="Normal 42 2 2 4 4 3" xfId="10038" xr:uid="{00000000-0005-0000-0000-0000A6410000}"/>
    <cellStyle name="Normal 42 2 2 4 4 3 2" xfId="40372" xr:uid="{00000000-0005-0000-0000-0000A7410000}"/>
    <cellStyle name="Normal 42 2 2 4 4 3 3" xfId="25139" xr:uid="{00000000-0005-0000-0000-0000A8410000}"/>
    <cellStyle name="Normal 42 2 2 4 4 4" xfId="35359" xr:uid="{00000000-0005-0000-0000-0000A9410000}"/>
    <cellStyle name="Normal 42 2 2 4 4 5" xfId="20126" xr:uid="{00000000-0005-0000-0000-0000AA410000}"/>
    <cellStyle name="Normal 42 2 2 4 5" xfId="11716" xr:uid="{00000000-0005-0000-0000-0000AB410000}"/>
    <cellStyle name="Normal 42 2 2 4 5 2" xfId="42047" xr:uid="{00000000-0005-0000-0000-0000AC410000}"/>
    <cellStyle name="Normal 42 2 2 4 5 3" xfId="26814" xr:uid="{00000000-0005-0000-0000-0000AD410000}"/>
    <cellStyle name="Normal 42 2 2 4 6" xfId="6695" xr:uid="{00000000-0005-0000-0000-0000AE410000}"/>
    <cellStyle name="Normal 42 2 2 4 6 2" xfId="37030" xr:uid="{00000000-0005-0000-0000-0000AF410000}"/>
    <cellStyle name="Normal 42 2 2 4 6 3" xfId="21797" xr:uid="{00000000-0005-0000-0000-0000B0410000}"/>
    <cellStyle name="Normal 42 2 2 4 7" xfId="32018" xr:uid="{00000000-0005-0000-0000-0000B1410000}"/>
    <cellStyle name="Normal 42 2 2 4 8" xfId="16784" xr:uid="{00000000-0005-0000-0000-0000B2410000}"/>
    <cellStyle name="Normal 42 2 2 5" xfId="2042" xr:uid="{00000000-0005-0000-0000-0000B3410000}"/>
    <cellStyle name="Normal 42 2 2 5 2" xfId="3732" xr:uid="{00000000-0005-0000-0000-0000B4410000}"/>
    <cellStyle name="Normal 42 2 2 5 2 2" xfId="13805" xr:uid="{00000000-0005-0000-0000-0000B5410000}"/>
    <cellStyle name="Normal 42 2 2 5 2 2 2" xfId="44136" xr:uid="{00000000-0005-0000-0000-0000B6410000}"/>
    <cellStyle name="Normal 42 2 2 5 2 2 3" xfId="28903" xr:uid="{00000000-0005-0000-0000-0000B7410000}"/>
    <cellStyle name="Normal 42 2 2 5 2 3" xfId="8785" xr:uid="{00000000-0005-0000-0000-0000B8410000}"/>
    <cellStyle name="Normal 42 2 2 5 2 3 2" xfId="39119" xr:uid="{00000000-0005-0000-0000-0000B9410000}"/>
    <cellStyle name="Normal 42 2 2 5 2 3 3" xfId="23886" xr:uid="{00000000-0005-0000-0000-0000BA410000}"/>
    <cellStyle name="Normal 42 2 2 5 2 4" xfId="34106" xr:uid="{00000000-0005-0000-0000-0000BB410000}"/>
    <cellStyle name="Normal 42 2 2 5 2 5" xfId="18873" xr:uid="{00000000-0005-0000-0000-0000BC410000}"/>
    <cellStyle name="Normal 42 2 2 5 3" xfId="5424" xr:uid="{00000000-0005-0000-0000-0000BD410000}"/>
    <cellStyle name="Normal 42 2 2 5 3 2" xfId="15476" xr:uid="{00000000-0005-0000-0000-0000BE410000}"/>
    <cellStyle name="Normal 42 2 2 5 3 2 2" xfId="45807" xr:uid="{00000000-0005-0000-0000-0000BF410000}"/>
    <cellStyle name="Normal 42 2 2 5 3 2 3" xfId="30574" xr:uid="{00000000-0005-0000-0000-0000C0410000}"/>
    <cellStyle name="Normal 42 2 2 5 3 3" xfId="10456" xr:uid="{00000000-0005-0000-0000-0000C1410000}"/>
    <cellStyle name="Normal 42 2 2 5 3 3 2" xfId="40790" xr:uid="{00000000-0005-0000-0000-0000C2410000}"/>
    <cellStyle name="Normal 42 2 2 5 3 3 3" xfId="25557" xr:uid="{00000000-0005-0000-0000-0000C3410000}"/>
    <cellStyle name="Normal 42 2 2 5 3 4" xfId="35777" xr:uid="{00000000-0005-0000-0000-0000C4410000}"/>
    <cellStyle name="Normal 42 2 2 5 3 5" xfId="20544" xr:uid="{00000000-0005-0000-0000-0000C5410000}"/>
    <cellStyle name="Normal 42 2 2 5 4" xfId="12134" xr:uid="{00000000-0005-0000-0000-0000C6410000}"/>
    <cellStyle name="Normal 42 2 2 5 4 2" xfId="42465" xr:uid="{00000000-0005-0000-0000-0000C7410000}"/>
    <cellStyle name="Normal 42 2 2 5 4 3" xfId="27232" xr:uid="{00000000-0005-0000-0000-0000C8410000}"/>
    <cellStyle name="Normal 42 2 2 5 5" xfId="7113" xr:uid="{00000000-0005-0000-0000-0000C9410000}"/>
    <cellStyle name="Normal 42 2 2 5 5 2" xfId="37448" xr:uid="{00000000-0005-0000-0000-0000CA410000}"/>
    <cellStyle name="Normal 42 2 2 5 5 3" xfId="22215" xr:uid="{00000000-0005-0000-0000-0000CB410000}"/>
    <cellStyle name="Normal 42 2 2 5 6" xfId="32436" xr:uid="{00000000-0005-0000-0000-0000CC410000}"/>
    <cellStyle name="Normal 42 2 2 5 7" xfId="17202" xr:uid="{00000000-0005-0000-0000-0000CD410000}"/>
    <cellStyle name="Normal 42 2 2 6" xfId="2895" xr:uid="{00000000-0005-0000-0000-0000CE410000}"/>
    <cellStyle name="Normal 42 2 2 6 2" xfId="12969" xr:uid="{00000000-0005-0000-0000-0000CF410000}"/>
    <cellStyle name="Normal 42 2 2 6 2 2" xfId="43300" xr:uid="{00000000-0005-0000-0000-0000D0410000}"/>
    <cellStyle name="Normal 42 2 2 6 2 3" xfId="28067" xr:uid="{00000000-0005-0000-0000-0000D1410000}"/>
    <cellStyle name="Normal 42 2 2 6 3" xfId="7949" xr:uid="{00000000-0005-0000-0000-0000D2410000}"/>
    <cellStyle name="Normal 42 2 2 6 3 2" xfId="38283" xr:uid="{00000000-0005-0000-0000-0000D3410000}"/>
    <cellStyle name="Normal 42 2 2 6 3 3" xfId="23050" xr:uid="{00000000-0005-0000-0000-0000D4410000}"/>
    <cellStyle name="Normal 42 2 2 6 4" xfId="33270" xr:uid="{00000000-0005-0000-0000-0000D5410000}"/>
    <cellStyle name="Normal 42 2 2 6 5" xfId="18037" xr:uid="{00000000-0005-0000-0000-0000D6410000}"/>
    <cellStyle name="Normal 42 2 2 7" xfId="4588" xr:uid="{00000000-0005-0000-0000-0000D7410000}"/>
    <cellStyle name="Normal 42 2 2 7 2" xfId="14640" xr:uid="{00000000-0005-0000-0000-0000D8410000}"/>
    <cellStyle name="Normal 42 2 2 7 2 2" xfId="44971" xr:uid="{00000000-0005-0000-0000-0000D9410000}"/>
    <cellStyle name="Normal 42 2 2 7 2 3" xfId="29738" xr:uid="{00000000-0005-0000-0000-0000DA410000}"/>
    <cellStyle name="Normal 42 2 2 7 3" xfId="9620" xr:uid="{00000000-0005-0000-0000-0000DB410000}"/>
    <cellStyle name="Normal 42 2 2 7 3 2" xfId="39954" xr:uid="{00000000-0005-0000-0000-0000DC410000}"/>
    <cellStyle name="Normal 42 2 2 7 3 3" xfId="24721" xr:uid="{00000000-0005-0000-0000-0000DD410000}"/>
    <cellStyle name="Normal 42 2 2 7 4" xfId="34941" xr:uid="{00000000-0005-0000-0000-0000DE410000}"/>
    <cellStyle name="Normal 42 2 2 7 5" xfId="19708" xr:uid="{00000000-0005-0000-0000-0000DF410000}"/>
    <cellStyle name="Normal 42 2 2 8" xfId="11298" xr:uid="{00000000-0005-0000-0000-0000E0410000}"/>
    <cellStyle name="Normal 42 2 2 8 2" xfId="41629" xr:uid="{00000000-0005-0000-0000-0000E1410000}"/>
    <cellStyle name="Normal 42 2 2 8 3" xfId="26396" xr:uid="{00000000-0005-0000-0000-0000E2410000}"/>
    <cellStyle name="Normal 42 2 2 9" xfId="6277" xr:uid="{00000000-0005-0000-0000-0000E3410000}"/>
    <cellStyle name="Normal 42 2 2 9 2" xfId="36612" xr:uid="{00000000-0005-0000-0000-0000E4410000}"/>
    <cellStyle name="Normal 42 2 2 9 3" xfId="21379" xr:uid="{00000000-0005-0000-0000-0000E5410000}"/>
    <cellStyle name="Normal 42 2 3" xfId="1241" xr:uid="{00000000-0005-0000-0000-0000E6410000}"/>
    <cellStyle name="Normal 42 2 3 10" xfId="16418" xr:uid="{00000000-0005-0000-0000-0000E7410000}"/>
    <cellStyle name="Normal 42 2 3 2" xfId="1460" xr:uid="{00000000-0005-0000-0000-0000E8410000}"/>
    <cellStyle name="Normal 42 2 3 2 2" xfId="1881" xr:uid="{00000000-0005-0000-0000-0000E9410000}"/>
    <cellStyle name="Normal 42 2 3 2 2 2" xfId="2720" xr:uid="{00000000-0005-0000-0000-0000EA410000}"/>
    <cellStyle name="Normal 42 2 3 2 2 2 2" xfId="4410" xr:uid="{00000000-0005-0000-0000-0000EB410000}"/>
    <cellStyle name="Normal 42 2 3 2 2 2 2 2" xfId="14483" xr:uid="{00000000-0005-0000-0000-0000EC410000}"/>
    <cellStyle name="Normal 42 2 3 2 2 2 2 2 2" xfId="44814" xr:uid="{00000000-0005-0000-0000-0000ED410000}"/>
    <cellStyle name="Normal 42 2 3 2 2 2 2 2 3" xfId="29581" xr:uid="{00000000-0005-0000-0000-0000EE410000}"/>
    <cellStyle name="Normal 42 2 3 2 2 2 2 3" xfId="9463" xr:uid="{00000000-0005-0000-0000-0000EF410000}"/>
    <cellStyle name="Normal 42 2 3 2 2 2 2 3 2" xfId="39797" xr:uid="{00000000-0005-0000-0000-0000F0410000}"/>
    <cellStyle name="Normal 42 2 3 2 2 2 2 3 3" xfId="24564" xr:uid="{00000000-0005-0000-0000-0000F1410000}"/>
    <cellStyle name="Normal 42 2 3 2 2 2 2 4" xfId="34784" xr:uid="{00000000-0005-0000-0000-0000F2410000}"/>
    <cellStyle name="Normal 42 2 3 2 2 2 2 5" xfId="19551" xr:uid="{00000000-0005-0000-0000-0000F3410000}"/>
    <cellStyle name="Normal 42 2 3 2 2 2 3" xfId="6102" xr:uid="{00000000-0005-0000-0000-0000F4410000}"/>
    <cellStyle name="Normal 42 2 3 2 2 2 3 2" xfId="16154" xr:uid="{00000000-0005-0000-0000-0000F5410000}"/>
    <cellStyle name="Normal 42 2 3 2 2 2 3 2 2" xfId="46485" xr:uid="{00000000-0005-0000-0000-0000F6410000}"/>
    <cellStyle name="Normal 42 2 3 2 2 2 3 2 3" xfId="31252" xr:uid="{00000000-0005-0000-0000-0000F7410000}"/>
    <cellStyle name="Normal 42 2 3 2 2 2 3 3" xfId="11134" xr:uid="{00000000-0005-0000-0000-0000F8410000}"/>
    <cellStyle name="Normal 42 2 3 2 2 2 3 3 2" xfId="41468" xr:uid="{00000000-0005-0000-0000-0000F9410000}"/>
    <cellStyle name="Normal 42 2 3 2 2 2 3 3 3" xfId="26235" xr:uid="{00000000-0005-0000-0000-0000FA410000}"/>
    <cellStyle name="Normal 42 2 3 2 2 2 3 4" xfId="36455" xr:uid="{00000000-0005-0000-0000-0000FB410000}"/>
    <cellStyle name="Normal 42 2 3 2 2 2 3 5" xfId="21222" xr:uid="{00000000-0005-0000-0000-0000FC410000}"/>
    <cellStyle name="Normal 42 2 3 2 2 2 4" xfId="12812" xr:uid="{00000000-0005-0000-0000-0000FD410000}"/>
    <cellStyle name="Normal 42 2 3 2 2 2 4 2" xfId="43143" xr:uid="{00000000-0005-0000-0000-0000FE410000}"/>
    <cellStyle name="Normal 42 2 3 2 2 2 4 3" xfId="27910" xr:uid="{00000000-0005-0000-0000-0000FF410000}"/>
    <cellStyle name="Normal 42 2 3 2 2 2 5" xfId="7791" xr:uid="{00000000-0005-0000-0000-000000420000}"/>
    <cellStyle name="Normal 42 2 3 2 2 2 5 2" xfId="38126" xr:uid="{00000000-0005-0000-0000-000001420000}"/>
    <cellStyle name="Normal 42 2 3 2 2 2 5 3" xfId="22893" xr:uid="{00000000-0005-0000-0000-000002420000}"/>
    <cellStyle name="Normal 42 2 3 2 2 2 6" xfId="33114" xr:uid="{00000000-0005-0000-0000-000003420000}"/>
    <cellStyle name="Normal 42 2 3 2 2 2 7" xfId="17880" xr:uid="{00000000-0005-0000-0000-000004420000}"/>
    <cellStyle name="Normal 42 2 3 2 2 3" xfId="3573" xr:uid="{00000000-0005-0000-0000-000005420000}"/>
    <cellStyle name="Normal 42 2 3 2 2 3 2" xfId="13647" xr:uid="{00000000-0005-0000-0000-000006420000}"/>
    <cellStyle name="Normal 42 2 3 2 2 3 2 2" xfId="43978" xr:uid="{00000000-0005-0000-0000-000007420000}"/>
    <cellStyle name="Normal 42 2 3 2 2 3 2 3" xfId="28745" xr:uid="{00000000-0005-0000-0000-000008420000}"/>
    <cellStyle name="Normal 42 2 3 2 2 3 3" xfId="8627" xr:uid="{00000000-0005-0000-0000-000009420000}"/>
    <cellStyle name="Normal 42 2 3 2 2 3 3 2" xfId="38961" xr:uid="{00000000-0005-0000-0000-00000A420000}"/>
    <cellStyle name="Normal 42 2 3 2 2 3 3 3" xfId="23728" xr:uid="{00000000-0005-0000-0000-00000B420000}"/>
    <cellStyle name="Normal 42 2 3 2 2 3 4" xfId="33948" xr:uid="{00000000-0005-0000-0000-00000C420000}"/>
    <cellStyle name="Normal 42 2 3 2 2 3 5" xfId="18715" xr:uid="{00000000-0005-0000-0000-00000D420000}"/>
    <cellStyle name="Normal 42 2 3 2 2 4" xfId="5266" xr:uid="{00000000-0005-0000-0000-00000E420000}"/>
    <cellStyle name="Normal 42 2 3 2 2 4 2" xfId="15318" xr:uid="{00000000-0005-0000-0000-00000F420000}"/>
    <cellStyle name="Normal 42 2 3 2 2 4 2 2" xfId="45649" xr:uid="{00000000-0005-0000-0000-000010420000}"/>
    <cellStyle name="Normal 42 2 3 2 2 4 2 3" xfId="30416" xr:uid="{00000000-0005-0000-0000-000011420000}"/>
    <cellStyle name="Normal 42 2 3 2 2 4 3" xfId="10298" xr:uid="{00000000-0005-0000-0000-000012420000}"/>
    <cellStyle name="Normal 42 2 3 2 2 4 3 2" xfId="40632" xr:uid="{00000000-0005-0000-0000-000013420000}"/>
    <cellStyle name="Normal 42 2 3 2 2 4 3 3" xfId="25399" xr:uid="{00000000-0005-0000-0000-000014420000}"/>
    <cellStyle name="Normal 42 2 3 2 2 4 4" xfId="35619" xr:uid="{00000000-0005-0000-0000-000015420000}"/>
    <cellStyle name="Normal 42 2 3 2 2 4 5" xfId="20386" xr:uid="{00000000-0005-0000-0000-000016420000}"/>
    <cellStyle name="Normal 42 2 3 2 2 5" xfId="11976" xr:uid="{00000000-0005-0000-0000-000017420000}"/>
    <cellStyle name="Normal 42 2 3 2 2 5 2" xfId="42307" xr:uid="{00000000-0005-0000-0000-000018420000}"/>
    <cellStyle name="Normal 42 2 3 2 2 5 3" xfId="27074" xr:uid="{00000000-0005-0000-0000-000019420000}"/>
    <cellStyle name="Normal 42 2 3 2 2 6" xfId="6955" xr:uid="{00000000-0005-0000-0000-00001A420000}"/>
    <cellStyle name="Normal 42 2 3 2 2 6 2" xfId="37290" xr:uid="{00000000-0005-0000-0000-00001B420000}"/>
    <cellStyle name="Normal 42 2 3 2 2 6 3" xfId="22057" xr:uid="{00000000-0005-0000-0000-00001C420000}"/>
    <cellStyle name="Normal 42 2 3 2 2 7" xfId="32278" xr:uid="{00000000-0005-0000-0000-00001D420000}"/>
    <cellStyle name="Normal 42 2 3 2 2 8" xfId="17044" xr:uid="{00000000-0005-0000-0000-00001E420000}"/>
    <cellStyle name="Normal 42 2 3 2 3" xfId="2302" xr:uid="{00000000-0005-0000-0000-00001F420000}"/>
    <cellStyle name="Normal 42 2 3 2 3 2" xfId="3992" xr:uid="{00000000-0005-0000-0000-000020420000}"/>
    <cellStyle name="Normal 42 2 3 2 3 2 2" xfId="14065" xr:uid="{00000000-0005-0000-0000-000021420000}"/>
    <cellStyle name="Normal 42 2 3 2 3 2 2 2" xfId="44396" xr:uid="{00000000-0005-0000-0000-000022420000}"/>
    <cellStyle name="Normal 42 2 3 2 3 2 2 3" xfId="29163" xr:uid="{00000000-0005-0000-0000-000023420000}"/>
    <cellStyle name="Normal 42 2 3 2 3 2 3" xfId="9045" xr:uid="{00000000-0005-0000-0000-000024420000}"/>
    <cellStyle name="Normal 42 2 3 2 3 2 3 2" xfId="39379" xr:uid="{00000000-0005-0000-0000-000025420000}"/>
    <cellStyle name="Normal 42 2 3 2 3 2 3 3" xfId="24146" xr:uid="{00000000-0005-0000-0000-000026420000}"/>
    <cellStyle name="Normal 42 2 3 2 3 2 4" xfId="34366" xr:uid="{00000000-0005-0000-0000-000027420000}"/>
    <cellStyle name="Normal 42 2 3 2 3 2 5" xfId="19133" xr:uid="{00000000-0005-0000-0000-000028420000}"/>
    <cellStyle name="Normal 42 2 3 2 3 3" xfId="5684" xr:uid="{00000000-0005-0000-0000-000029420000}"/>
    <cellStyle name="Normal 42 2 3 2 3 3 2" xfId="15736" xr:uid="{00000000-0005-0000-0000-00002A420000}"/>
    <cellStyle name="Normal 42 2 3 2 3 3 2 2" xfId="46067" xr:uid="{00000000-0005-0000-0000-00002B420000}"/>
    <cellStyle name="Normal 42 2 3 2 3 3 2 3" xfId="30834" xr:uid="{00000000-0005-0000-0000-00002C420000}"/>
    <cellStyle name="Normal 42 2 3 2 3 3 3" xfId="10716" xr:uid="{00000000-0005-0000-0000-00002D420000}"/>
    <cellStyle name="Normal 42 2 3 2 3 3 3 2" xfId="41050" xr:uid="{00000000-0005-0000-0000-00002E420000}"/>
    <cellStyle name="Normal 42 2 3 2 3 3 3 3" xfId="25817" xr:uid="{00000000-0005-0000-0000-00002F420000}"/>
    <cellStyle name="Normal 42 2 3 2 3 3 4" xfId="36037" xr:uid="{00000000-0005-0000-0000-000030420000}"/>
    <cellStyle name="Normal 42 2 3 2 3 3 5" xfId="20804" xr:uid="{00000000-0005-0000-0000-000031420000}"/>
    <cellStyle name="Normal 42 2 3 2 3 4" xfId="12394" xr:uid="{00000000-0005-0000-0000-000032420000}"/>
    <cellStyle name="Normal 42 2 3 2 3 4 2" xfId="42725" xr:uid="{00000000-0005-0000-0000-000033420000}"/>
    <cellStyle name="Normal 42 2 3 2 3 4 3" xfId="27492" xr:uid="{00000000-0005-0000-0000-000034420000}"/>
    <cellStyle name="Normal 42 2 3 2 3 5" xfId="7373" xr:uid="{00000000-0005-0000-0000-000035420000}"/>
    <cellStyle name="Normal 42 2 3 2 3 5 2" xfId="37708" xr:uid="{00000000-0005-0000-0000-000036420000}"/>
    <cellStyle name="Normal 42 2 3 2 3 5 3" xfId="22475" xr:uid="{00000000-0005-0000-0000-000037420000}"/>
    <cellStyle name="Normal 42 2 3 2 3 6" xfId="32696" xr:uid="{00000000-0005-0000-0000-000038420000}"/>
    <cellStyle name="Normal 42 2 3 2 3 7" xfId="17462" xr:uid="{00000000-0005-0000-0000-000039420000}"/>
    <cellStyle name="Normal 42 2 3 2 4" xfId="3155" xr:uid="{00000000-0005-0000-0000-00003A420000}"/>
    <cellStyle name="Normal 42 2 3 2 4 2" xfId="13229" xr:uid="{00000000-0005-0000-0000-00003B420000}"/>
    <cellStyle name="Normal 42 2 3 2 4 2 2" xfId="43560" xr:uid="{00000000-0005-0000-0000-00003C420000}"/>
    <cellStyle name="Normal 42 2 3 2 4 2 3" xfId="28327" xr:uid="{00000000-0005-0000-0000-00003D420000}"/>
    <cellStyle name="Normal 42 2 3 2 4 3" xfId="8209" xr:uid="{00000000-0005-0000-0000-00003E420000}"/>
    <cellStyle name="Normal 42 2 3 2 4 3 2" xfId="38543" xr:uid="{00000000-0005-0000-0000-00003F420000}"/>
    <cellStyle name="Normal 42 2 3 2 4 3 3" xfId="23310" xr:uid="{00000000-0005-0000-0000-000040420000}"/>
    <cellStyle name="Normal 42 2 3 2 4 4" xfId="33530" xr:uid="{00000000-0005-0000-0000-000041420000}"/>
    <cellStyle name="Normal 42 2 3 2 4 5" xfId="18297" xr:uid="{00000000-0005-0000-0000-000042420000}"/>
    <cellStyle name="Normal 42 2 3 2 5" xfId="4848" xr:uid="{00000000-0005-0000-0000-000043420000}"/>
    <cellStyle name="Normal 42 2 3 2 5 2" xfId="14900" xr:uid="{00000000-0005-0000-0000-000044420000}"/>
    <cellStyle name="Normal 42 2 3 2 5 2 2" xfId="45231" xr:uid="{00000000-0005-0000-0000-000045420000}"/>
    <cellStyle name="Normal 42 2 3 2 5 2 3" xfId="29998" xr:uid="{00000000-0005-0000-0000-000046420000}"/>
    <cellStyle name="Normal 42 2 3 2 5 3" xfId="9880" xr:uid="{00000000-0005-0000-0000-000047420000}"/>
    <cellStyle name="Normal 42 2 3 2 5 3 2" xfId="40214" xr:uid="{00000000-0005-0000-0000-000048420000}"/>
    <cellStyle name="Normal 42 2 3 2 5 3 3" xfId="24981" xr:uid="{00000000-0005-0000-0000-000049420000}"/>
    <cellStyle name="Normal 42 2 3 2 5 4" xfId="35201" xr:uid="{00000000-0005-0000-0000-00004A420000}"/>
    <cellStyle name="Normal 42 2 3 2 5 5" xfId="19968" xr:uid="{00000000-0005-0000-0000-00004B420000}"/>
    <cellStyle name="Normal 42 2 3 2 6" xfId="11558" xr:uid="{00000000-0005-0000-0000-00004C420000}"/>
    <cellStyle name="Normal 42 2 3 2 6 2" xfId="41889" xr:uid="{00000000-0005-0000-0000-00004D420000}"/>
    <cellStyle name="Normal 42 2 3 2 6 3" xfId="26656" xr:uid="{00000000-0005-0000-0000-00004E420000}"/>
    <cellStyle name="Normal 42 2 3 2 7" xfId="6537" xr:uid="{00000000-0005-0000-0000-00004F420000}"/>
    <cellStyle name="Normal 42 2 3 2 7 2" xfId="36872" xr:uid="{00000000-0005-0000-0000-000050420000}"/>
    <cellStyle name="Normal 42 2 3 2 7 3" xfId="21639" xr:uid="{00000000-0005-0000-0000-000051420000}"/>
    <cellStyle name="Normal 42 2 3 2 8" xfId="31860" xr:uid="{00000000-0005-0000-0000-000052420000}"/>
    <cellStyle name="Normal 42 2 3 2 9" xfId="16626" xr:uid="{00000000-0005-0000-0000-000053420000}"/>
    <cellStyle name="Normal 42 2 3 3" xfId="1673" xr:uid="{00000000-0005-0000-0000-000054420000}"/>
    <cellStyle name="Normal 42 2 3 3 2" xfId="2512" xr:uid="{00000000-0005-0000-0000-000055420000}"/>
    <cellStyle name="Normal 42 2 3 3 2 2" xfId="4202" xr:uid="{00000000-0005-0000-0000-000056420000}"/>
    <cellStyle name="Normal 42 2 3 3 2 2 2" xfId="14275" xr:uid="{00000000-0005-0000-0000-000057420000}"/>
    <cellStyle name="Normal 42 2 3 3 2 2 2 2" xfId="44606" xr:uid="{00000000-0005-0000-0000-000058420000}"/>
    <cellStyle name="Normal 42 2 3 3 2 2 2 3" xfId="29373" xr:uid="{00000000-0005-0000-0000-000059420000}"/>
    <cellStyle name="Normal 42 2 3 3 2 2 3" xfId="9255" xr:uid="{00000000-0005-0000-0000-00005A420000}"/>
    <cellStyle name="Normal 42 2 3 3 2 2 3 2" xfId="39589" xr:uid="{00000000-0005-0000-0000-00005B420000}"/>
    <cellStyle name="Normal 42 2 3 3 2 2 3 3" xfId="24356" xr:uid="{00000000-0005-0000-0000-00005C420000}"/>
    <cellStyle name="Normal 42 2 3 3 2 2 4" xfId="34576" xr:uid="{00000000-0005-0000-0000-00005D420000}"/>
    <cellStyle name="Normal 42 2 3 3 2 2 5" xfId="19343" xr:uid="{00000000-0005-0000-0000-00005E420000}"/>
    <cellStyle name="Normal 42 2 3 3 2 3" xfId="5894" xr:uid="{00000000-0005-0000-0000-00005F420000}"/>
    <cellStyle name="Normal 42 2 3 3 2 3 2" xfId="15946" xr:uid="{00000000-0005-0000-0000-000060420000}"/>
    <cellStyle name="Normal 42 2 3 3 2 3 2 2" xfId="46277" xr:uid="{00000000-0005-0000-0000-000061420000}"/>
    <cellStyle name="Normal 42 2 3 3 2 3 2 3" xfId="31044" xr:uid="{00000000-0005-0000-0000-000062420000}"/>
    <cellStyle name="Normal 42 2 3 3 2 3 3" xfId="10926" xr:uid="{00000000-0005-0000-0000-000063420000}"/>
    <cellStyle name="Normal 42 2 3 3 2 3 3 2" xfId="41260" xr:uid="{00000000-0005-0000-0000-000064420000}"/>
    <cellStyle name="Normal 42 2 3 3 2 3 3 3" xfId="26027" xr:uid="{00000000-0005-0000-0000-000065420000}"/>
    <cellStyle name="Normal 42 2 3 3 2 3 4" xfId="36247" xr:uid="{00000000-0005-0000-0000-000066420000}"/>
    <cellStyle name="Normal 42 2 3 3 2 3 5" xfId="21014" xr:uid="{00000000-0005-0000-0000-000067420000}"/>
    <cellStyle name="Normal 42 2 3 3 2 4" xfId="12604" xr:uid="{00000000-0005-0000-0000-000068420000}"/>
    <cellStyle name="Normal 42 2 3 3 2 4 2" xfId="42935" xr:uid="{00000000-0005-0000-0000-000069420000}"/>
    <cellStyle name="Normal 42 2 3 3 2 4 3" xfId="27702" xr:uid="{00000000-0005-0000-0000-00006A420000}"/>
    <cellStyle name="Normal 42 2 3 3 2 5" xfId="7583" xr:uid="{00000000-0005-0000-0000-00006B420000}"/>
    <cellStyle name="Normal 42 2 3 3 2 5 2" xfId="37918" xr:uid="{00000000-0005-0000-0000-00006C420000}"/>
    <cellStyle name="Normal 42 2 3 3 2 5 3" xfId="22685" xr:uid="{00000000-0005-0000-0000-00006D420000}"/>
    <cellStyle name="Normal 42 2 3 3 2 6" xfId="32906" xr:uid="{00000000-0005-0000-0000-00006E420000}"/>
    <cellStyle name="Normal 42 2 3 3 2 7" xfId="17672" xr:uid="{00000000-0005-0000-0000-00006F420000}"/>
    <cellStyle name="Normal 42 2 3 3 3" xfId="3365" xr:uid="{00000000-0005-0000-0000-000070420000}"/>
    <cellStyle name="Normal 42 2 3 3 3 2" xfId="13439" xr:uid="{00000000-0005-0000-0000-000071420000}"/>
    <cellStyle name="Normal 42 2 3 3 3 2 2" xfId="43770" xr:uid="{00000000-0005-0000-0000-000072420000}"/>
    <cellStyle name="Normal 42 2 3 3 3 2 3" xfId="28537" xr:uid="{00000000-0005-0000-0000-000073420000}"/>
    <cellStyle name="Normal 42 2 3 3 3 3" xfId="8419" xr:uid="{00000000-0005-0000-0000-000074420000}"/>
    <cellStyle name="Normal 42 2 3 3 3 3 2" xfId="38753" xr:uid="{00000000-0005-0000-0000-000075420000}"/>
    <cellStyle name="Normal 42 2 3 3 3 3 3" xfId="23520" xr:uid="{00000000-0005-0000-0000-000076420000}"/>
    <cellStyle name="Normal 42 2 3 3 3 4" xfId="33740" xr:uid="{00000000-0005-0000-0000-000077420000}"/>
    <cellStyle name="Normal 42 2 3 3 3 5" xfId="18507" xr:uid="{00000000-0005-0000-0000-000078420000}"/>
    <cellStyle name="Normal 42 2 3 3 4" xfId="5058" xr:uid="{00000000-0005-0000-0000-000079420000}"/>
    <cellStyle name="Normal 42 2 3 3 4 2" xfId="15110" xr:uid="{00000000-0005-0000-0000-00007A420000}"/>
    <cellStyle name="Normal 42 2 3 3 4 2 2" xfId="45441" xr:uid="{00000000-0005-0000-0000-00007B420000}"/>
    <cellStyle name="Normal 42 2 3 3 4 2 3" xfId="30208" xr:uid="{00000000-0005-0000-0000-00007C420000}"/>
    <cellStyle name="Normal 42 2 3 3 4 3" xfId="10090" xr:uid="{00000000-0005-0000-0000-00007D420000}"/>
    <cellStyle name="Normal 42 2 3 3 4 3 2" xfId="40424" xr:uid="{00000000-0005-0000-0000-00007E420000}"/>
    <cellStyle name="Normal 42 2 3 3 4 3 3" xfId="25191" xr:uid="{00000000-0005-0000-0000-00007F420000}"/>
    <cellStyle name="Normal 42 2 3 3 4 4" xfId="35411" xr:uid="{00000000-0005-0000-0000-000080420000}"/>
    <cellStyle name="Normal 42 2 3 3 4 5" xfId="20178" xr:uid="{00000000-0005-0000-0000-000081420000}"/>
    <cellStyle name="Normal 42 2 3 3 5" xfId="11768" xr:uid="{00000000-0005-0000-0000-000082420000}"/>
    <cellStyle name="Normal 42 2 3 3 5 2" xfId="42099" xr:uid="{00000000-0005-0000-0000-000083420000}"/>
    <cellStyle name="Normal 42 2 3 3 5 3" xfId="26866" xr:uid="{00000000-0005-0000-0000-000084420000}"/>
    <cellStyle name="Normal 42 2 3 3 6" xfId="6747" xr:uid="{00000000-0005-0000-0000-000085420000}"/>
    <cellStyle name="Normal 42 2 3 3 6 2" xfId="37082" xr:uid="{00000000-0005-0000-0000-000086420000}"/>
    <cellStyle name="Normal 42 2 3 3 6 3" xfId="21849" xr:uid="{00000000-0005-0000-0000-000087420000}"/>
    <cellStyle name="Normal 42 2 3 3 7" xfId="32070" xr:uid="{00000000-0005-0000-0000-000088420000}"/>
    <cellStyle name="Normal 42 2 3 3 8" xfId="16836" xr:uid="{00000000-0005-0000-0000-000089420000}"/>
    <cellStyle name="Normal 42 2 3 4" xfId="2094" xr:uid="{00000000-0005-0000-0000-00008A420000}"/>
    <cellStyle name="Normal 42 2 3 4 2" xfId="3784" xr:uid="{00000000-0005-0000-0000-00008B420000}"/>
    <cellStyle name="Normal 42 2 3 4 2 2" xfId="13857" xr:uid="{00000000-0005-0000-0000-00008C420000}"/>
    <cellStyle name="Normal 42 2 3 4 2 2 2" xfId="44188" xr:uid="{00000000-0005-0000-0000-00008D420000}"/>
    <cellStyle name="Normal 42 2 3 4 2 2 3" xfId="28955" xr:uid="{00000000-0005-0000-0000-00008E420000}"/>
    <cellStyle name="Normal 42 2 3 4 2 3" xfId="8837" xr:uid="{00000000-0005-0000-0000-00008F420000}"/>
    <cellStyle name="Normal 42 2 3 4 2 3 2" xfId="39171" xr:uid="{00000000-0005-0000-0000-000090420000}"/>
    <cellStyle name="Normal 42 2 3 4 2 3 3" xfId="23938" xr:uid="{00000000-0005-0000-0000-000091420000}"/>
    <cellStyle name="Normal 42 2 3 4 2 4" xfId="34158" xr:uid="{00000000-0005-0000-0000-000092420000}"/>
    <cellStyle name="Normal 42 2 3 4 2 5" xfId="18925" xr:uid="{00000000-0005-0000-0000-000093420000}"/>
    <cellStyle name="Normal 42 2 3 4 3" xfId="5476" xr:uid="{00000000-0005-0000-0000-000094420000}"/>
    <cellStyle name="Normal 42 2 3 4 3 2" xfId="15528" xr:uid="{00000000-0005-0000-0000-000095420000}"/>
    <cellStyle name="Normal 42 2 3 4 3 2 2" xfId="45859" xr:uid="{00000000-0005-0000-0000-000096420000}"/>
    <cellStyle name="Normal 42 2 3 4 3 2 3" xfId="30626" xr:uid="{00000000-0005-0000-0000-000097420000}"/>
    <cellStyle name="Normal 42 2 3 4 3 3" xfId="10508" xr:uid="{00000000-0005-0000-0000-000098420000}"/>
    <cellStyle name="Normal 42 2 3 4 3 3 2" xfId="40842" xr:uid="{00000000-0005-0000-0000-000099420000}"/>
    <cellStyle name="Normal 42 2 3 4 3 3 3" xfId="25609" xr:uid="{00000000-0005-0000-0000-00009A420000}"/>
    <cellStyle name="Normal 42 2 3 4 3 4" xfId="35829" xr:uid="{00000000-0005-0000-0000-00009B420000}"/>
    <cellStyle name="Normal 42 2 3 4 3 5" xfId="20596" xr:uid="{00000000-0005-0000-0000-00009C420000}"/>
    <cellStyle name="Normal 42 2 3 4 4" xfId="12186" xr:uid="{00000000-0005-0000-0000-00009D420000}"/>
    <cellStyle name="Normal 42 2 3 4 4 2" xfId="42517" xr:uid="{00000000-0005-0000-0000-00009E420000}"/>
    <cellStyle name="Normal 42 2 3 4 4 3" xfId="27284" xr:uid="{00000000-0005-0000-0000-00009F420000}"/>
    <cellStyle name="Normal 42 2 3 4 5" xfId="7165" xr:uid="{00000000-0005-0000-0000-0000A0420000}"/>
    <cellStyle name="Normal 42 2 3 4 5 2" xfId="37500" xr:uid="{00000000-0005-0000-0000-0000A1420000}"/>
    <cellStyle name="Normal 42 2 3 4 5 3" xfId="22267" xr:uid="{00000000-0005-0000-0000-0000A2420000}"/>
    <cellStyle name="Normal 42 2 3 4 6" xfId="32488" xr:uid="{00000000-0005-0000-0000-0000A3420000}"/>
    <cellStyle name="Normal 42 2 3 4 7" xfId="17254" xr:uid="{00000000-0005-0000-0000-0000A4420000}"/>
    <cellStyle name="Normal 42 2 3 5" xfId="2947" xr:uid="{00000000-0005-0000-0000-0000A5420000}"/>
    <cellStyle name="Normal 42 2 3 5 2" xfId="13021" xr:uid="{00000000-0005-0000-0000-0000A6420000}"/>
    <cellStyle name="Normal 42 2 3 5 2 2" xfId="43352" xr:uid="{00000000-0005-0000-0000-0000A7420000}"/>
    <cellStyle name="Normal 42 2 3 5 2 3" xfId="28119" xr:uid="{00000000-0005-0000-0000-0000A8420000}"/>
    <cellStyle name="Normal 42 2 3 5 3" xfId="8001" xr:uid="{00000000-0005-0000-0000-0000A9420000}"/>
    <cellStyle name="Normal 42 2 3 5 3 2" xfId="38335" xr:uid="{00000000-0005-0000-0000-0000AA420000}"/>
    <cellStyle name="Normal 42 2 3 5 3 3" xfId="23102" xr:uid="{00000000-0005-0000-0000-0000AB420000}"/>
    <cellStyle name="Normal 42 2 3 5 4" xfId="33322" xr:uid="{00000000-0005-0000-0000-0000AC420000}"/>
    <cellStyle name="Normal 42 2 3 5 5" xfId="18089" xr:uid="{00000000-0005-0000-0000-0000AD420000}"/>
    <cellStyle name="Normal 42 2 3 6" xfId="4640" xr:uid="{00000000-0005-0000-0000-0000AE420000}"/>
    <cellStyle name="Normal 42 2 3 6 2" xfId="14692" xr:uid="{00000000-0005-0000-0000-0000AF420000}"/>
    <cellStyle name="Normal 42 2 3 6 2 2" xfId="45023" xr:uid="{00000000-0005-0000-0000-0000B0420000}"/>
    <cellStyle name="Normal 42 2 3 6 2 3" xfId="29790" xr:uid="{00000000-0005-0000-0000-0000B1420000}"/>
    <cellStyle name="Normal 42 2 3 6 3" xfId="9672" xr:uid="{00000000-0005-0000-0000-0000B2420000}"/>
    <cellStyle name="Normal 42 2 3 6 3 2" xfId="40006" xr:uid="{00000000-0005-0000-0000-0000B3420000}"/>
    <cellStyle name="Normal 42 2 3 6 3 3" xfId="24773" xr:uid="{00000000-0005-0000-0000-0000B4420000}"/>
    <cellStyle name="Normal 42 2 3 6 4" xfId="34993" xr:uid="{00000000-0005-0000-0000-0000B5420000}"/>
    <cellStyle name="Normal 42 2 3 6 5" xfId="19760" xr:uid="{00000000-0005-0000-0000-0000B6420000}"/>
    <cellStyle name="Normal 42 2 3 7" xfId="11350" xr:uid="{00000000-0005-0000-0000-0000B7420000}"/>
    <cellStyle name="Normal 42 2 3 7 2" xfId="41681" xr:uid="{00000000-0005-0000-0000-0000B8420000}"/>
    <cellStyle name="Normal 42 2 3 7 3" xfId="26448" xr:uid="{00000000-0005-0000-0000-0000B9420000}"/>
    <cellStyle name="Normal 42 2 3 8" xfId="6329" xr:uid="{00000000-0005-0000-0000-0000BA420000}"/>
    <cellStyle name="Normal 42 2 3 8 2" xfId="36664" xr:uid="{00000000-0005-0000-0000-0000BB420000}"/>
    <cellStyle name="Normal 42 2 3 8 3" xfId="21431" xr:uid="{00000000-0005-0000-0000-0000BC420000}"/>
    <cellStyle name="Normal 42 2 3 9" xfId="31653" xr:uid="{00000000-0005-0000-0000-0000BD420000}"/>
    <cellStyle name="Normal 42 2 4" xfId="1354" xr:uid="{00000000-0005-0000-0000-0000BE420000}"/>
    <cellStyle name="Normal 42 2 4 2" xfId="1777" xr:uid="{00000000-0005-0000-0000-0000BF420000}"/>
    <cellStyle name="Normal 42 2 4 2 2" xfId="2616" xr:uid="{00000000-0005-0000-0000-0000C0420000}"/>
    <cellStyle name="Normal 42 2 4 2 2 2" xfId="4306" xr:uid="{00000000-0005-0000-0000-0000C1420000}"/>
    <cellStyle name="Normal 42 2 4 2 2 2 2" xfId="14379" xr:uid="{00000000-0005-0000-0000-0000C2420000}"/>
    <cellStyle name="Normal 42 2 4 2 2 2 2 2" xfId="44710" xr:uid="{00000000-0005-0000-0000-0000C3420000}"/>
    <cellStyle name="Normal 42 2 4 2 2 2 2 3" xfId="29477" xr:uid="{00000000-0005-0000-0000-0000C4420000}"/>
    <cellStyle name="Normal 42 2 4 2 2 2 3" xfId="9359" xr:uid="{00000000-0005-0000-0000-0000C5420000}"/>
    <cellStyle name="Normal 42 2 4 2 2 2 3 2" xfId="39693" xr:uid="{00000000-0005-0000-0000-0000C6420000}"/>
    <cellStyle name="Normal 42 2 4 2 2 2 3 3" xfId="24460" xr:uid="{00000000-0005-0000-0000-0000C7420000}"/>
    <cellStyle name="Normal 42 2 4 2 2 2 4" xfId="34680" xr:uid="{00000000-0005-0000-0000-0000C8420000}"/>
    <cellStyle name="Normal 42 2 4 2 2 2 5" xfId="19447" xr:uid="{00000000-0005-0000-0000-0000C9420000}"/>
    <cellStyle name="Normal 42 2 4 2 2 3" xfId="5998" xr:uid="{00000000-0005-0000-0000-0000CA420000}"/>
    <cellStyle name="Normal 42 2 4 2 2 3 2" xfId="16050" xr:uid="{00000000-0005-0000-0000-0000CB420000}"/>
    <cellStyle name="Normal 42 2 4 2 2 3 2 2" xfId="46381" xr:uid="{00000000-0005-0000-0000-0000CC420000}"/>
    <cellStyle name="Normal 42 2 4 2 2 3 2 3" xfId="31148" xr:uid="{00000000-0005-0000-0000-0000CD420000}"/>
    <cellStyle name="Normal 42 2 4 2 2 3 3" xfId="11030" xr:uid="{00000000-0005-0000-0000-0000CE420000}"/>
    <cellStyle name="Normal 42 2 4 2 2 3 3 2" xfId="41364" xr:uid="{00000000-0005-0000-0000-0000CF420000}"/>
    <cellStyle name="Normal 42 2 4 2 2 3 3 3" xfId="26131" xr:uid="{00000000-0005-0000-0000-0000D0420000}"/>
    <cellStyle name="Normal 42 2 4 2 2 3 4" xfId="36351" xr:uid="{00000000-0005-0000-0000-0000D1420000}"/>
    <cellStyle name="Normal 42 2 4 2 2 3 5" xfId="21118" xr:uid="{00000000-0005-0000-0000-0000D2420000}"/>
    <cellStyle name="Normal 42 2 4 2 2 4" xfId="12708" xr:uid="{00000000-0005-0000-0000-0000D3420000}"/>
    <cellStyle name="Normal 42 2 4 2 2 4 2" xfId="43039" xr:uid="{00000000-0005-0000-0000-0000D4420000}"/>
    <cellStyle name="Normal 42 2 4 2 2 4 3" xfId="27806" xr:uid="{00000000-0005-0000-0000-0000D5420000}"/>
    <cellStyle name="Normal 42 2 4 2 2 5" xfId="7687" xr:uid="{00000000-0005-0000-0000-0000D6420000}"/>
    <cellStyle name="Normal 42 2 4 2 2 5 2" xfId="38022" xr:uid="{00000000-0005-0000-0000-0000D7420000}"/>
    <cellStyle name="Normal 42 2 4 2 2 5 3" xfId="22789" xr:uid="{00000000-0005-0000-0000-0000D8420000}"/>
    <cellStyle name="Normal 42 2 4 2 2 6" xfId="33010" xr:uid="{00000000-0005-0000-0000-0000D9420000}"/>
    <cellStyle name="Normal 42 2 4 2 2 7" xfId="17776" xr:uid="{00000000-0005-0000-0000-0000DA420000}"/>
    <cellStyle name="Normal 42 2 4 2 3" xfId="3469" xr:uid="{00000000-0005-0000-0000-0000DB420000}"/>
    <cellStyle name="Normal 42 2 4 2 3 2" xfId="13543" xr:uid="{00000000-0005-0000-0000-0000DC420000}"/>
    <cellStyle name="Normal 42 2 4 2 3 2 2" xfId="43874" xr:uid="{00000000-0005-0000-0000-0000DD420000}"/>
    <cellStyle name="Normal 42 2 4 2 3 2 3" xfId="28641" xr:uid="{00000000-0005-0000-0000-0000DE420000}"/>
    <cellStyle name="Normal 42 2 4 2 3 3" xfId="8523" xr:uid="{00000000-0005-0000-0000-0000DF420000}"/>
    <cellStyle name="Normal 42 2 4 2 3 3 2" xfId="38857" xr:uid="{00000000-0005-0000-0000-0000E0420000}"/>
    <cellStyle name="Normal 42 2 4 2 3 3 3" xfId="23624" xr:uid="{00000000-0005-0000-0000-0000E1420000}"/>
    <cellStyle name="Normal 42 2 4 2 3 4" xfId="33844" xr:uid="{00000000-0005-0000-0000-0000E2420000}"/>
    <cellStyle name="Normal 42 2 4 2 3 5" xfId="18611" xr:uid="{00000000-0005-0000-0000-0000E3420000}"/>
    <cellStyle name="Normal 42 2 4 2 4" xfId="5162" xr:uid="{00000000-0005-0000-0000-0000E4420000}"/>
    <cellStyle name="Normal 42 2 4 2 4 2" xfId="15214" xr:uid="{00000000-0005-0000-0000-0000E5420000}"/>
    <cellStyle name="Normal 42 2 4 2 4 2 2" xfId="45545" xr:uid="{00000000-0005-0000-0000-0000E6420000}"/>
    <cellStyle name="Normal 42 2 4 2 4 2 3" xfId="30312" xr:uid="{00000000-0005-0000-0000-0000E7420000}"/>
    <cellStyle name="Normal 42 2 4 2 4 3" xfId="10194" xr:uid="{00000000-0005-0000-0000-0000E8420000}"/>
    <cellStyle name="Normal 42 2 4 2 4 3 2" xfId="40528" xr:uid="{00000000-0005-0000-0000-0000E9420000}"/>
    <cellStyle name="Normal 42 2 4 2 4 3 3" xfId="25295" xr:uid="{00000000-0005-0000-0000-0000EA420000}"/>
    <cellStyle name="Normal 42 2 4 2 4 4" xfId="35515" xr:uid="{00000000-0005-0000-0000-0000EB420000}"/>
    <cellStyle name="Normal 42 2 4 2 4 5" xfId="20282" xr:uid="{00000000-0005-0000-0000-0000EC420000}"/>
    <cellStyle name="Normal 42 2 4 2 5" xfId="11872" xr:uid="{00000000-0005-0000-0000-0000ED420000}"/>
    <cellStyle name="Normal 42 2 4 2 5 2" xfId="42203" xr:uid="{00000000-0005-0000-0000-0000EE420000}"/>
    <cellStyle name="Normal 42 2 4 2 5 3" xfId="26970" xr:uid="{00000000-0005-0000-0000-0000EF420000}"/>
    <cellStyle name="Normal 42 2 4 2 6" xfId="6851" xr:uid="{00000000-0005-0000-0000-0000F0420000}"/>
    <cellStyle name="Normal 42 2 4 2 6 2" xfId="37186" xr:uid="{00000000-0005-0000-0000-0000F1420000}"/>
    <cellStyle name="Normal 42 2 4 2 6 3" xfId="21953" xr:uid="{00000000-0005-0000-0000-0000F2420000}"/>
    <cellStyle name="Normal 42 2 4 2 7" xfId="32174" xr:uid="{00000000-0005-0000-0000-0000F3420000}"/>
    <cellStyle name="Normal 42 2 4 2 8" xfId="16940" xr:uid="{00000000-0005-0000-0000-0000F4420000}"/>
    <cellStyle name="Normal 42 2 4 3" xfId="2198" xr:uid="{00000000-0005-0000-0000-0000F5420000}"/>
    <cellStyle name="Normal 42 2 4 3 2" xfId="3888" xr:uid="{00000000-0005-0000-0000-0000F6420000}"/>
    <cellStyle name="Normal 42 2 4 3 2 2" xfId="13961" xr:uid="{00000000-0005-0000-0000-0000F7420000}"/>
    <cellStyle name="Normal 42 2 4 3 2 2 2" xfId="44292" xr:uid="{00000000-0005-0000-0000-0000F8420000}"/>
    <cellStyle name="Normal 42 2 4 3 2 2 3" xfId="29059" xr:uid="{00000000-0005-0000-0000-0000F9420000}"/>
    <cellStyle name="Normal 42 2 4 3 2 3" xfId="8941" xr:uid="{00000000-0005-0000-0000-0000FA420000}"/>
    <cellStyle name="Normal 42 2 4 3 2 3 2" xfId="39275" xr:uid="{00000000-0005-0000-0000-0000FB420000}"/>
    <cellStyle name="Normal 42 2 4 3 2 3 3" xfId="24042" xr:uid="{00000000-0005-0000-0000-0000FC420000}"/>
    <cellStyle name="Normal 42 2 4 3 2 4" xfId="34262" xr:uid="{00000000-0005-0000-0000-0000FD420000}"/>
    <cellStyle name="Normal 42 2 4 3 2 5" xfId="19029" xr:uid="{00000000-0005-0000-0000-0000FE420000}"/>
    <cellStyle name="Normal 42 2 4 3 3" xfId="5580" xr:uid="{00000000-0005-0000-0000-0000FF420000}"/>
    <cellStyle name="Normal 42 2 4 3 3 2" xfId="15632" xr:uid="{00000000-0005-0000-0000-000000430000}"/>
    <cellStyle name="Normal 42 2 4 3 3 2 2" xfId="45963" xr:uid="{00000000-0005-0000-0000-000001430000}"/>
    <cellStyle name="Normal 42 2 4 3 3 2 3" xfId="30730" xr:uid="{00000000-0005-0000-0000-000002430000}"/>
    <cellStyle name="Normal 42 2 4 3 3 3" xfId="10612" xr:uid="{00000000-0005-0000-0000-000003430000}"/>
    <cellStyle name="Normal 42 2 4 3 3 3 2" xfId="40946" xr:uid="{00000000-0005-0000-0000-000004430000}"/>
    <cellStyle name="Normal 42 2 4 3 3 3 3" xfId="25713" xr:uid="{00000000-0005-0000-0000-000005430000}"/>
    <cellStyle name="Normal 42 2 4 3 3 4" xfId="35933" xr:uid="{00000000-0005-0000-0000-000006430000}"/>
    <cellStyle name="Normal 42 2 4 3 3 5" xfId="20700" xr:uid="{00000000-0005-0000-0000-000007430000}"/>
    <cellStyle name="Normal 42 2 4 3 4" xfId="12290" xr:uid="{00000000-0005-0000-0000-000008430000}"/>
    <cellStyle name="Normal 42 2 4 3 4 2" xfId="42621" xr:uid="{00000000-0005-0000-0000-000009430000}"/>
    <cellStyle name="Normal 42 2 4 3 4 3" xfId="27388" xr:uid="{00000000-0005-0000-0000-00000A430000}"/>
    <cellStyle name="Normal 42 2 4 3 5" xfId="7269" xr:uid="{00000000-0005-0000-0000-00000B430000}"/>
    <cellStyle name="Normal 42 2 4 3 5 2" xfId="37604" xr:uid="{00000000-0005-0000-0000-00000C430000}"/>
    <cellStyle name="Normal 42 2 4 3 5 3" xfId="22371" xr:uid="{00000000-0005-0000-0000-00000D430000}"/>
    <cellStyle name="Normal 42 2 4 3 6" xfId="32592" xr:uid="{00000000-0005-0000-0000-00000E430000}"/>
    <cellStyle name="Normal 42 2 4 3 7" xfId="17358" xr:uid="{00000000-0005-0000-0000-00000F430000}"/>
    <cellStyle name="Normal 42 2 4 4" xfId="3051" xr:uid="{00000000-0005-0000-0000-000010430000}"/>
    <cellStyle name="Normal 42 2 4 4 2" xfId="13125" xr:uid="{00000000-0005-0000-0000-000011430000}"/>
    <cellStyle name="Normal 42 2 4 4 2 2" xfId="43456" xr:uid="{00000000-0005-0000-0000-000012430000}"/>
    <cellStyle name="Normal 42 2 4 4 2 3" xfId="28223" xr:uid="{00000000-0005-0000-0000-000013430000}"/>
    <cellStyle name="Normal 42 2 4 4 3" xfId="8105" xr:uid="{00000000-0005-0000-0000-000014430000}"/>
    <cellStyle name="Normal 42 2 4 4 3 2" xfId="38439" xr:uid="{00000000-0005-0000-0000-000015430000}"/>
    <cellStyle name="Normal 42 2 4 4 3 3" xfId="23206" xr:uid="{00000000-0005-0000-0000-000016430000}"/>
    <cellStyle name="Normal 42 2 4 4 4" xfId="33426" xr:uid="{00000000-0005-0000-0000-000017430000}"/>
    <cellStyle name="Normal 42 2 4 4 5" xfId="18193" xr:uid="{00000000-0005-0000-0000-000018430000}"/>
    <cellStyle name="Normal 42 2 4 5" xfId="4744" xr:uid="{00000000-0005-0000-0000-000019430000}"/>
    <cellStyle name="Normal 42 2 4 5 2" xfId="14796" xr:uid="{00000000-0005-0000-0000-00001A430000}"/>
    <cellStyle name="Normal 42 2 4 5 2 2" xfId="45127" xr:uid="{00000000-0005-0000-0000-00001B430000}"/>
    <cellStyle name="Normal 42 2 4 5 2 3" xfId="29894" xr:uid="{00000000-0005-0000-0000-00001C430000}"/>
    <cellStyle name="Normal 42 2 4 5 3" xfId="9776" xr:uid="{00000000-0005-0000-0000-00001D430000}"/>
    <cellStyle name="Normal 42 2 4 5 3 2" xfId="40110" xr:uid="{00000000-0005-0000-0000-00001E430000}"/>
    <cellStyle name="Normal 42 2 4 5 3 3" xfId="24877" xr:uid="{00000000-0005-0000-0000-00001F430000}"/>
    <cellStyle name="Normal 42 2 4 5 4" xfId="35097" xr:uid="{00000000-0005-0000-0000-000020430000}"/>
    <cellStyle name="Normal 42 2 4 5 5" xfId="19864" xr:uid="{00000000-0005-0000-0000-000021430000}"/>
    <cellStyle name="Normal 42 2 4 6" xfId="11454" xr:uid="{00000000-0005-0000-0000-000022430000}"/>
    <cellStyle name="Normal 42 2 4 6 2" xfId="41785" xr:uid="{00000000-0005-0000-0000-000023430000}"/>
    <cellStyle name="Normal 42 2 4 6 3" xfId="26552" xr:uid="{00000000-0005-0000-0000-000024430000}"/>
    <cellStyle name="Normal 42 2 4 7" xfId="6433" xr:uid="{00000000-0005-0000-0000-000025430000}"/>
    <cellStyle name="Normal 42 2 4 7 2" xfId="36768" xr:uid="{00000000-0005-0000-0000-000026430000}"/>
    <cellStyle name="Normal 42 2 4 7 3" xfId="21535" xr:uid="{00000000-0005-0000-0000-000027430000}"/>
    <cellStyle name="Normal 42 2 4 8" xfId="31756" xr:uid="{00000000-0005-0000-0000-000028430000}"/>
    <cellStyle name="Normal 42 2 4 9" xfId="16522" xr:uid="{00000000-0005-0000-0000-000029430000}"/>
    <cellStyle name="Normal 42 2 5" xfId="1567" xr:uid="{00000000-0005-0000-0000-00002A430000}"/>
    <cellStyle name="Normal 42 2 5 2" xfId="2408" xr:uid="{00000000-0005-0000-0000-00002B430000}"/>
    <cellStyle name="Normal 42 2 5 2 2" xfId="4098" xr:uid="{00000000-0005-0000-0000-00002C430000}"/>
    <cellStyle name="Normal 42 2 5 2 2 2" xfId="14171" xr:uid="{00000000-0005-0000-0000-00002D430000}"/>
    <cellStyle name="Normal 42 2 5 2 2 2 2" xfId="44502" xr:uid="{00000000-0005-0000-0000-00002E430000}"/>
    <cellStyle name="Normal 42 2 5 2 2 2 3" xfId="29269" xr:uid="{00000000-0005-0000-0000-00002F430000}"/>
    <cellStyle name="Normal 42 2 5 2 2 3" xfId="9151" xr:uid="{00000000-0005-0000-0000-000030430000}"/>
    <cellStyle name="Normal 42 2 5 2 2 3 2" xfId="39485" xr:uid="{00000000-0005-0000-0000-000031430000}"/>
    <cellStyle name="Normal 42 2 5 2 2 3 3" xfId="24252" xr:uid="{00000000-0005-0000-0000-000032430000}"/>
    <cellStyle name="Normal 42 2 5 2 2 4" xfId="34472" xr:uid="{00000000-0005-0000-0000-000033430000}"/>
    <cellStyle name="Normal 42 2 5 2 2 5" xfId="19239" xr:uid="{00000000-0005-0000-0000-000034430000}"/>
    <cellStyle name="Normal 42 2 5 2 3" xfId="5790" xr:uid="{00000000-0005-0000-0000-000035430000}"/>
    <cellStyle name="Normal 42 2 5 2 3 2" xfId="15842" xr:uid="{00000000-0005-0000-0000-000036430000}"/>
    <cellStyle name="Normal 42 2 5 2 3 2 2" xfId="46173" xr:uid="{00000000-0005-0000-0000-000037430000}"/>
    <cellStyle name="Normal 42 2 5 2 3 2 3" xfId="30940" xr:uid="{00000000-0005-0000-0000-000038430000}"/>
    <cellStyle name="Normal 42 2 5 2 3 3" xfId="10822" xr:uid="{00000000-0005-0000-0000-000039430000}"/>
    <cellStyle name="Normal 42 2 5 2 3 3 2" xfId="41156" xr:uid="{00000000-0005-0000-0000-00003A430000}"/>
    <cellStyle name="Normal 42 2 5 2 3 3 3" xfId="25923" xr:uid="{00000000-0005-0000-0000-00003B430000}"/>
    <cellStyle name="Normal 42 2 5 2 3 4" xfId="36143" xr:uid="{00000000-0005-0000-0000-00003C430000}"/>
    <cellStyle name="Normal 42 2 5 2 3 5" xfId="20910" xr:uid="{00000000-0005-0000-0000-00003D430000}"/>
    <cellStyle name="Normal 42 2 5 2 4" xfId="12500" xr:uid="{00000000-0005-0000-0000-00003E430000}"/>
    <cellStyle name="Normal 42 2 5 2 4 2" xfId="42831" xr:uid="{00000000-0005-0000-0000-00003F430000}"/>
    <cellStyle name="Normal 42 2 5 2 4 3" xfId="27598" xr:uid="{00000000-0005-0000-0000-000040430000}"/>
    <cellStyle name="Normal 42 2 5 2 5" xfId="7479" xr:uid="{00000000-0005-0000-0000-000041430000}"/>
    <cellStyle name="Normal 42 2 5 2 5 2" xfId="37814" xr:uid="{00000000-0005-0000-0000-000042430000}"/>
    <cellStyle name="Normal 42 2 5 2 5 3" xfId="22581" xr:uid="{00000000-0005-0000-0000-000043430000}"/>
    <cellStyle name="Normal 42 2 5 2 6" xfId="32802" xr:uid="{00000000-0005-0000-0000-000044430000}"/>
    <cellStyle name="Normal 42 2 5 2 7" xfId="17568" xr:uid="{00000000-0005-0000-0000-000045430000}"/>
    <cellStyle name="Normal 42 2 5 3" xfId="3261" xr:uid="{00000000-0005-0000-0000-000046430000}"/>
    <cellStyle name="Normal 42 2 5 3 2" xfId="13335" xr:uid="{00000000-0005-0000-0000-000047430000}"/>
    <cellStyle name="Normal 42 2 5 3 2 2" xfId="43666" xr:uid="{00000000-0005-0000-0000-000048430000}"/>
    <cellStyle name="Normal 42 2 5 3 2 3" xfId="28433" xr:uid="{00000000-0005-0000-0000-000049430000}"/>
    <cellStyle name="Normal 42 2 5 3 3" xfId="8315" xr:uid="{00000000-0005-0000-0000-00004A430000}"/>
    <cellStyle name="Normal 42 2 5 3 3 2" xfId="38649" xr:uid="{00000000-0005-0000-0000-00004B430000}"/>
    <cellStyle name="Normal 42 2 5 3 3 3" xfId="23416" xr:uid="{00000000-0005-0000-0000-00004C430000}"/>
    <cellStyle name="Normal 42 2 5 3 4" xfId="33636" xr:uid="{00000000-0005-0000-0000-00004D430000}"/>
    <cellStyle name="Normal 42 2 5 3 5" xfId="18403" xr:uid="{00000000-0005-0000-0000-00004E430000}"/>
    <cellStyle name="Normal 42 2 5 4" xfId="4954" xr:uid="{00000000-0005-0000-0000-00004F430000}"/>
    <cellStyle name="Normal 42 2 5 4 2" xfId="15006" xr:uid="{00000000-0005-0000-0000-000050430000}"/>
    <cellStyle name="Normal 42 2 5 4 2 2" xfId="45337" xr:uid="{00000000-0005-0000-0000-000051430000}"/>
    <cellStyle name="Normal 42 2 5 4 2 3" xfId="30104" xr:uid="{00000000-0005-0000-0000-000052430000}"/>
    <cellStyle name="Normal 42 2 5 4 3" xfId="9986" xr:uid="{00000000-0005-0000-0000-000053430000}"/>
    <cellStyle name="Normal 42 2 5 4 3 2" xfId="40320" xr:uid="{00000000-0005-0000-0000-000054430000}"/>
    <cellStyle name="Normal 42 2 5 4 3 3" xfId="25087" xr:uid="{00000000-0005-0000-0000-000055430000}"/>
    <cellStyle name="Normal 42 2 5 4 4" xfId="35307" xr:uid="{00000000-0005-0000-0000-000056430000}"/>
    <cellStyle name="Normal 42 2 5 4 5" xfId="20074" xr:uid="{00000000-0005-0000-0000-000057430000}"/>
    <cellStyle name="Normal 42 2 5 5" xfId="11664" xr:uid="{00000000-0005-0000-0000-000058430000}"/>
    <cellStyle name="Normal 42 2 5 5 2" xfId="41995" xr:uid="{00000000-0005-0000-0000-000059430000}"/>
    <cellStyle name="Normal 42 2 5 5 3" xfId="26762" xr:uid="{00000000-0005-0000-0000-00005A430000}"/>
    <cellStyle name="Normal 42 2 5 6" xfId="6643" xr:uid="{00000000-0005-0000-0000-00005B430000}"/>
    <cellStyle name="Normal 42 2 5 6 2" xfId="36978" xr:uid="{00000000-0005-0000-0000-00005C430000}"/>
    <cellStyle name="Normal 42 2 5 6 3" xfId="21745" xr:uid="{00000000-0005-0000-0000-00005D430000}"/>
    <cellStyle name="Normal 42 2 5 7" xfId="31966" xr:uid="{00000000-0005-0000-0000-00005E430000}"/>
    <cellStyle name="Normal 42 2 5 8" xfId="16732" xr:uid="{00000000-0005-0000-0000-00005F430000}"/>
    <cellStyle name="Normal 42 2 6" xfId="1988" xr:uid="{00000000-0005-0000-0000-000060430000}"/>
    <cellStyle name="Normal 42 2 6 2" xfId="3680" xr:uid="{00000000-0005-0000-0000-000061430000}"/>
    <cellStyle name="Normal 42 2 6 2 2" xfId="13753" xr:uid="{00000000-0005-0000-0000-000062430000}"/>
    <cellStyle name="Normal 42 2 6 2 2 2" xfId="44084" xr:uid="{00000000-0005-0000-0000-000063430000}"/>
    <cellStyle name="Normal 42 2 6 2 2 3" xfId="28851" xr:uid="{00000000-0005-0000-0000-000064430000}"/>
    <cellStyle name="Normal 42 2 6 2 3" xfId="8733" xr:uid="{00000000-0005-0000-0000-000065430000}"/>
    <cellStyle name="Normal 42 2 6 2 3 2" xfId="39067" xr:uid="{00000000-0005-0000-0000-000066430000}"/>
    <cellStyle name="Normal 42 2 6 2 3 3" xfId="23834" xr:uid="{00000000-0005-0000-0000-000067430000}"/>
    <cellStyle name="Normal 42 2 6 2 4" xfId="34054" xr:uid="{00000000-0005-0000-0000-000068430000}"/>
    <cellStyle name="Normal 42 2 6 2 5" xfId="18821" xr:uid="{00000000-0005-0000-0000-000069430000}"/>
    <cellStyle name="Normal 42 2 6 3" xfId="5372" xr:uid="{00000000-0005-0000-0000-00006A430000}"/>
    <cellStyle name="Normal 42 2 6 3 2" xfId="15424" xr:uid="{00000000-0005-0000-0000-00006B430000}"/>
    <cellStyle name="Normal 42 2 6 3 2 2" xfId="45755" xr:uid="{00000000-0005-0000-0000-00006C430000}"/>
    <cellStyle name="Normal 42 2 6 3 2 3" xfId="30522" xr:uid="{00000000-0005-0000-0000-00006D430000}"/>
    <cellStyle name="Normal 42 2 6 3 3" xfId="10404" xr:uid="{00000000-0005-0000-0000-00006E430000}"/>
    <cellStyle name="Normal 42 2 6 3 3 2" xfId="40738" xr:uid="{00000000-0005-0000-0000-00006F430000}"/>
    <cellStyle name="Normal 42 2 6 3 3 3" xfId="25505" xr:uid="{00000000-0005-0000-0000-000070430000}"/>
    <cellStyle name="Normal 42 2 6 3 4" xfId="35725" xr:uid="{00000000-0005-0000-0000-000071430000}"/>
    <cellStyle name="Normal 42 2 6 3 5" xfId="20492" xr:uid="{00000000-0005-0000-0000-000072430000}"/>
    <cellStyle name="Normal 42 2 6 4" xfId="12082" xr:uid="{00000000-0005-0000-0000-000073430000}"/>
    <cellStyle name="Normal 42 2 6 4 2" xfId="42413" xr:uid="{00000000-0005-0000-0000-000074430000}"/>
    <cellStyle name="Normal 42 2 6 4 3" xfId="27180" xr:uid="{00000000-0005-0000-0000-000075430000}"/>
    <cellStyle name="Normal 42 2 6 5" xfId="7061" xr:uid="{00000000-0005-0000-0000-000076430000}"/>
    <cellStyle name="Normal 42 2 6 5 2" xfId="37396" xr:uid="{00000000-0005-0000-0000-000077430000}"/>
    <cellStyle name="Normal 42 2 6 5 3" xfId="22163" xr:uid="{00000000-0005-0000-0000-000078430000}"/>
    <cellStyle name="Normal 42 2 6 6" xfId="32384" xr:uid="{00000000-0005-0000-0000-000079430000}"/>
    <cellStyle name="Normal 42 2 6 7" xfId="17150" xr:uid="{00000000-0005-0000-0000-00007A430000}"/>
    <cellStyle name="Normal 42 2 7" xfId="2839" xr:uid="{00000000-0005-0000-0000-00007B430000}"/>
    <cellStyle name="Normal 42 2 7 2" xfId="12917" xr:uid="{00000000-0005-0000-0000-00007C430000}"/>
    <cellStyle name="Normal 42 2 7 2 2" xfId="43248" xr:uid="{00000000-0005-0000-0000-00007D430000}"/>
    <cellStyle name="Normal 42 2 7 2 3" xfId="28015" xr:uid="{00000000-0005-0000-0000-00007E430000}"/>
    <cellStyle name="Normal 42 2 7 3" xfId="7897" xr:uid="{00000000-0005-0000-0000-00007F430000}"/>
    <cellStyle name="Normal 42 2 7 3 2" xfId="38231" xr:uid="{00000000-0005-0000-0000-000080430000}"/>
    <cellStyle name="Normal 42 2 7 3 3" xfId="22998" xr:uid="{00000000-0005-0000-0000-000081430000}"/>
    <cellStyle name="Normal 42 2 7 4" xfId="33218" xr:uid="{00000000-0005-0000-0000-000082430000}"/>
    <cellStyle name="Normal 42 2 7 5" xfId="17985" xr:uid="{00000000-0005-0000-0000-000083430000}"/>
    <cellStyle name="Normal 42 2 8" xfId="4533" xr:uid="{00000000-0005-0000-0000-000084430000}"/>
    <cellStyle name="Normal 42 2 8 2" xfId="14588" xr:uid="{00000000-0005-0000-0000-000085430000}"/>
    <cellStyle name="Normal 42 2 8 2 2" xfId="44919" xr:uid="{00000000-0005-0000-0000-000086430000}"/>
    <cellStyle name="Normal 42 2 8 2 3" xfId="29686" xr:uid="{00000000-0005-0000-0000-000087430000}"/>
    <cellStyle name="Normal 42 2 8 3" xfId="9568" xr:uid="{00000000-0005-0000-0000-000088430000}"/>
    <cellStyle name="Normal 42 2 8 3 2" xfId="39902" xr:uid="{00000000-0005-0000-0000-000089430000}"/>
    <cellStyle name="Normal 42 2 8 3 3" xfId="24669" xr:uid="{00000000-0005-0000-0000-00008A430000}"/>
    <cellStyle name="Normal 42 2 8 4" xfId="34889" xr:uid="{00000000-0005-0000-0000-00008B430000}"/>
    <cellStyle name="Normal 42 2 8 5" xfId="19656" xr:uid="{00000000-0005-0000-0000-00008C430000}"/>
    <cellStyle name="Normal 42 2 9" xfId="11244" xr:uid="{00000000-0005-0000-0000-00008D430000}"/>
    <cellStyle name="Normal 42 2 9 2" xfId="41577" xr:uid="{00000000-0005-0000-0000-00008E430000}"/>
    <cellStyle name="Normal 42 2 9 3" xfId="26344" xr:uid="{00000000-0005-0000-0000-00008F430000}"/>
    <cellStyle name="Normal 43" xfId="168" xr:uid="{00000000-0005-0000-0000-000090430000}"/>
    <cellStyle name="Normal 43 2" xfId="859" xr:uid="{00000000-0005-0000-0000-000091430000}"/>
    <cellStyle name="Normal 43 2 10" xfId="6224" xr:uid="{00000000-0005-0000-0000-000092430000}"/>
    <cellStyle name="Normal 43 2 10 2" xfId="36561" xr:uid="{00000000-0005-0000-0000-000093430000}"/>
    <cellStyle name="Normal 43 2 10 3" xfId="21328" xr:uid="{00000000-0005-0000-0000-000094430000}"/>
    <cellStyle name="Normal 43 2 11" xfId="31552" xr:uid="{00000000-0005-0000-0000-000095430000}"/>
    <cellStyle name="Normal 43 2 12" xfId="16313" xr:uid="{00000000-0005-0000-0000-000096430000}"/>
    <cellStyle name="Normal 43 2 2" xfId="1188" xr:uid="{00000000-0005-0000-0000-000097430000}"/>
    <cellStyle name="Normal 43 2 2 10" xfId="31604" xr:uid="{00000000-0005-0000-0000-000098430000}"/>
    <cellStyle name="Normal 43 2 2 11" xfId="16367" xr:uid="{00000000-0005-0000-0000-000099430000}"/>
    <cellStyle name="Normal 43 2 2 2" xfId="1296" xr:uid="{00000000-0005-0000-0000-00009A430000}"/>
    <cellStyle name="Normal 43 2 2 2 10" xfId="16471" xr:uid="{00000000-0005-0000-0000-00009B430000}"/>
    <cellStyle name="Normal 43 2 2 2 2" xfId="1513" xr:uid="{00000000-0005-0000-0000-00009C430000}"/>
    <cellStyle name="Normal 43 2 2 2 2 2" xfId="1934" xr:uid="{00000000-0005-0000-0000-00009D430000}"/>
    <cellStyle name="Normal 43 2 2 2 2 2 2" xfId="2773" xr:uid="{00000000-0005-0000-0000-00009E430000}"/>
    <cellStyle name="Normal 43 2 2 2 2 2 2 2" xfId="4463" xr:uid="{00000000-0005-0000-0000-00009F430000}"/>
    <cellStyle name="Normal 43 2 2 2 2 2 2 2 2" xfId="14536" xr:uid="{00000000-0005-0000-0000-0000A0430000}"/>
    <cellStyle name="Normal 43 2 2 2 2 2 2 2 2 2" xfId="44867" xr:uid="{00000000-0005-0000-0000-0000A1430000}"/>
    <cellStyle name="Normal 43 2 2 2 2 2 2 2 2 3" xfId="29634" xr:uid="{00000000-0005-0000-0000-0000A2430000}"/>
    <cellStyle name="Normal 43 2 2 2 2 2 2 2 3" xfId="9516" xr:uid="{00000000-0005-0000-0000-0000A3430000}"/>
    <cellStyle name="Normal 43 2 2 2 2 2 2 2 3 2" xfId="39850" xr:uid="{00000000-0005-0000-0000-0000A4430000}"/>
    <cellStyle name="Normal 43 2 2 2 2 2 2 2 3 3" xfId="24617" xr:uid="{00000000-0005-0000-0000-0000A5430000}"/>
    <cellStyle name="Normal 43 2 2 2 2 2 2 2 4" xfId="34837" xr:uid="{00000000-0005-0000-0000-0000A6430000}"/>
    <cellStyle name="Normal 43 2 2 2 2 2 2 2 5" xfId="19604" xr:uid="{00000000-0005-0000-0000-0000A7430000}"/>
    <cellStyle name="Normal 43 2 2 2 2 2 2 3" xfId="6155" xr:uid="{00000000-0005-0000-0000-0000A8430000}"/>
    <cellStyle name="Normal 43 2 2 2 2 2 2 3 2" xfId="16207" xr:uid="{00000000-0005-0000-0000-0000A9430000}"/>
    <cellStyle name="Normal 43 2 2 2 2 2 2 3 2 2" xfId="46538" xr:uid="{00000000-0005-0000-0000-0000AA430000}"/>
    <cellStyle name="Normal 43 2 2 2 2 2 2 3 2 3" xfId="31305" xr:uid="{00000000-0005-0000-0000-0000AB430000}"/>
    <cellStyle name="Normal 43 2 2 2 2 2 2 3 3" xfId="11187" xr:uid="{00000000-0005-0000-0000-0000AC430000}"/>
    <cellStyle name="Normal 43 2 2 2 2 2 2 3 3 2" xfId="41521" xr:uid="{00000000-0005-0000-0000-0000AD430000}"/>
    <cellStyle name="Normal 43 2 2 2 2 2 2 3 3 3" xfId="26288" xr:uid="{00000000-0005-0000-0000-0000AE430000}"/>
    <cellStyle name="Normal 43 2 2 2 2 2 2 3 4" xfId="36508" xr:uid="{00000000-0005-0000-0000-0000AF430000}"/>
    <cellStyle name="Normal 43 2 2 2 2 2 2 3 5" xfId="21275" xr:uid="{00000000-0005-0000-0000-0000B0430000}"/>
    <cellStyle name="Normal 43 2 2 2 2 2 2 4" xfId="12865" xr:uid="{00000000-0005-0000-0000-0000B1430000}"/>
    <cellStyle name="Normal 43 2 2 2 2 2 2 4 2" xfId="43196" xr:uid="{00000000-0005-0000-0000-0000B2430000}"/>
    <cellStyle name="Normal 43 2 2 2 2 2 2 4 3" xfId="27963" xr:uid="{00000000-0005-0000-0000-0000B3430000}"/>
    <cellStyle name="Normal 43 2 2 2 2 2 2 5" xfId="7844" xr:uid="{00000000-0005-0000-0000-0000B4430000}"/>
    <cellStyle name="Normal 43 2 2 2 2 2 2 5 2" xfId="38179" xr:uid="{00000000-0005-0000-0000-0000B5430000}"/>
    <cellStyle name="Normal 43 2 2 2 2 2 2 5 3" xfId="22946" xr:uid="{00000000-0005-0000-0000-0000B6430000}"/>
    <cellStyle name="Normal 43 2 2 2 2 2 2 6" xfId="33167" xr:uid="{00000000-0005-0000-0000-0000B7430000}"/>
    <cellStyle name="Normal 43 2 2 2 2 2 2 7" xfId="17933" xr:uid="{00000000-0005-0000-0000-0000B8430000}"/>
    <cellStyle name="Normal 43 2 2 2 2 2 3" xfId="3626" xr:uid="{00000000-0005-0000-0000-0000B9430000}"/>
    <cellStyle name="Normal 43 2 2 2 2 2 3 2" xfId="13700" xr:uid="{00000000-0005-0000-0000-0000BA430000}"/>
    <cellStyle name="Normal 43 2 2 2 2 2 3 2 2" xfId="44031" xr:uid="{00000000-0005-0000-0000-0000BB430000}"/>
    <cellStyle name="Normal 43 2 2 2 2 2 3 2 3" xfId="28798" xr:uid="{00000000-0005-0000-0000-0000BC430000}"/>
    <cellStyle name="Normal 43 2 2 2 2 2 3 3" xfId="8680" xr:uid="{00000000-0005-0000-0000-0000BD430000}"/>
    <cellStyle name="Normal 43 2 2 2 2 2 3 3 2" xfId="39014" xr:uid="{00000000-0005-0000-0000-0000BE430000}"/>
    <cellStyle name="Normal 43 2 2 2 2 2 3 3 3" xfId="23781" xr:uid="{00000000-0005-0000-0000-0000BF430000}"/>
    <cellStyle name="Normal 43 2 2 2 2 2 3 4" xfId="34001" xr:uid="{00000000-0005-0000-0000-0000C0430000}"/>
    <cellStyle name="Normal 43 2 2 2 2 2 3 5" xfId="18768" xr:uid="{00000000-0005-0000-0000-0000C1430000}"/>
    <cellStyle name="Normal 43 2 2 2 2 2 4" xfId="5319" xr:uid="{00000000-0005-0000-0000-0000C2430000}"/>
    <cellStyle name="Normal 43 2 2 2 2 2 4 2" xfId="15371" xr:uid="{00000000-0005-0000-0000-0000C3430000}"/>
    <cellStyle name="Normal 43 2 2 2 2 2 4 2 2" xfId="45702" xr:uid="{00000000-0005-0000-0000-0000C4430000}"/>
    <cellStyle name="Normal 43 2 2 2 2 2 4 2 3" xfId="30469" xr:uid="{00000000-0005-0000-0000-0000C5430000}"/>
    <cellStyle name="Normal 43 2 2 2 2 2 4 3" xfId="10351" xr:uid="{00000000-0005-0000-0000-0000C6430000}"/>
    <cellStyle name="Normal 43 2 2 2 2 2 4 3 2" xfId="40685" xr:uid="{00000000-0005-0000-0000-0000C7430000}"/>
    <cellStyle name="Normal 43 2 2 2 2 2 4 3 3" xfId="25452" xr:uid="{00000000-0005-0000-0000-0000C8430000}"/>
    <cellStyle name="Normal 43 2 2 2 2 2 4 4" xfId="35672" xr:uid="{00000000-0005-0000-0000-0000C9430000}"/>
    <cellStyle name="Normal 43 2 2 2 2 2 4 5" xfId="20439" xr:uid="{00000000-0005-0000-0000-0000CA430000}"/>
    <cellStyle name="Normal 43 2 2 2 2 2 5" xfId="12029" xr:uid="{00000000-0005-0000-0000-0000CB430000}"/>
    <cellStyle name="Normal 43 2 2 2 2 2 5 2" xfId="42360" xr:uid="{00000000-0005-0000-0000-0000CC430000}"/>
    <cellStyle name="Normal 43 2 2 2 2 2 5 3" xfId="27127" xr:uid="{00000000-0005-0000-0000-0000CD430000}"/>
    <cellStyle name="Normal 43 2 2 2 2 2 6" xfId="7008" xr:uid="{00000000-0005-0000-0000-0000CE430000}"/>
    <cellStyle name="Normal 43 2 2 2 2 2 6 2" xfId="37343" xr:uid="{00000000-0005-0000-0000-0000CF430000}"/>
    <cellStyle name="Normal 43 2 2 2 2 2 6 3" xfId="22110" xr:uid="{00000000-0005-0000-0000-0000D0430000}"/>
    <cellStyle name="Normal 43 2 2 2 2 2 7" xfId="32331" xr:uid="{00000000-0005-0000-0000-0000D1430000}"/>
    <cellStyle name="Normal 43 2 2 2 2 2 8" xfId="17097" xr:uid="{00000000-0005-0000-0000-0000D2430000}"/>
    <cellStyle name="Normal 43 2 2 2 2 3" xfId="2355" xr:uid="{00000000-0005-0000-0000-0000D3430000}"/>
    <cellStyle name="Normal 43 2 2 2 2 3 2" xfId="4045" xr:uid="{00000000-0005-0000-0000-0000D4430000}"/>
    <cellStyle name="Normal 43 2 2 2 2 3 2 2" xfId="14118" xr:uid="{00000000-0005-0000-0000-0000D5430000}"/>
    <cellStyle name="Normal 43 2 2 2 2 3 2 2 2" xfId="44449" xr:uid="{00000000-0005-0000-0000-0000D6430000}"/>
    <cellStyle name="Normal 43 2 2 2 2 3 2 2 3" xfId="29216" xr:uid="{00000000-0005-0000-0000-0000D7430000}"/>
    <cellStyle name="Normal 43 2 2 2 2 3 2 3" xfId="9098" xr:uid="{00000000-0005-0000-0000-0000D8430000}"/>
    <cellStyle name="Normal 43 2 2 2 2 3 2 3 2" xfId="39432" xr:uid="{00000000-0005-0000-0000-0000D9430000}"/>
    <cellStyle name="Normal 43 2 2 2 2 3 2 3 3" xfId="24199" xr:uid="{00000000-0005-0000-0000-0000DA430000}"/>
    <cellStyle name="Normal 43 2 2 2 2 3 2 4" xfId="34419" xr:uid="{00000000-0005-0000-0000-0000DB430000}"/>
    <cellStyle name="Normal 43 2 2 2 2 3 2 5" xfId="19186" xr:uid="{00000000-0005-0000-0000-0000DC430000}"/>
    <cellStyle name="Normal 43 2 2 2 2 3 3" xfId="5737" xr:uid="{00000000-0005-0000-0000-0000DD430000}"/>
    <cellStyle name="Normal 43 2 2 2 2 3 3 2" xfId="15789" xr:uid="{00000000-0005-0000-0000-0000DE430000}"/>
    <cellStyle name="Normal 43 2 2 2 2 3 3 2 2" xfId="46120" xr:uid="{00000000-0005-0000-0000-0000DF430000}"/>
    <cellStyle name="Normal 43 2 2 2 2 3 3 2 3" xfId="30887" xr:uid="{00000000-0005-0000-0000-0000E0430000}"/>
    <cellStyle name="Normal 43 2 2 2 2 3 3 3" xfId="10769" xr:uid="{00000000-0005-0000-0000-0000E1430000}"/>
    <cellStyle name="Normal 43 2 2 2 2 3 3 3 2" xfId="41103" xr:uid="{00000000-0005-0000-0000-0000E2430000}"/>
    <cellStyle name="Normal 43 2 2 2 2 3 3 3 3" xfId="25870" xr:uid="{00000000-0005-0000-0000-0000E3430000}"/>
    <cellStyle name="Normal 43 2 2 2 2 3 3 4" xfId="36090" xr:uid="{00000000-0005-0000-0000-0000E4430000}"/>
    <cellStyle name="Normal 43 2 2 2 2 3 3 5" xfId="20857" xr:uid="{00000000-0005-0000-0000-0000E5430000}"/>
    <cellStyle name="Normal 43 2 2 2 2 3 4" xfId="12447" xr:uid="{00000000-0005-0000-0000-0000E6430000}"/>
    <cellStyle name="Normal 43 2 2 2 2 3 4 2" xfId="42778" xr:uid="{00000000-0005-0000-0000-0000E7430000}"/>
    <cellStyle name="Normal 43 2 2 2 2 3 4 3" xfId="27545" xr:uid="{00000000-0005-0000-0000-0000E8430000}"/>
    <cellStyle name="Normal 43 2 2 2 2 3 5" xfId="7426" xr:uid="{00000000-0005-0000-0000-0000E9430000}"/>
    <cellStyle name="Normal 43 2 2 2 2 3 5 2" xfId="37761" xr:uid="{00000000-0005-0000-0000-0000EA430000}"/>
    <cellStyle name="Normal 43 2 2 2 2 3 5 3" xfId="22528" xr:uid="{00000000-0005-0000-0000-0000EB430000}"/>
    <cellStyle name="Normal 43 2 2 2 2 3 6" xfId="32749" xr:uid="{00000000-0005-0000-0000-0000EC430000}"/>
    <cellStyle name="Normal 43 2 2 2 2 3 7" xfId="17515" xr:uid="{00000000-0005-0000-0000-0000ED430000}"/>
    <cellStyle name="Normal 43 2 2 2 2 4" xfId="3208" xr:uid="{00000000-0005-0000-0000-0000EE430000}"/>
    <cellStyle name="Normal 43 2 2 2 2 4 2" xfId="13282" xr:uid="{00000000-0005-0000-0000-0000EF430000}"/>
    <cellStyle name="Normal 43 2 2 2 2 4 2 2" xfId="43613" xr:uid="{00000000-0005-0000-0000-0000F0430000}"/>
    <cellStyle name="Normal 43 2 2 2 2 4 2 3" xfId="28380" xr:uid="{00000000-0005-0000-0000-0000F1430000}"/>
    <cellStyle name="Normal 43 2 2 2 2 4 3" xfId="8262" xr:uid="{00000000-0005-0000-0000-0000F2430000}"/>
    <cellStyle name="Normal 43 2 2 2 2 4 3 2" xfId="38596" xr:uid="{00000000-0005-0000-0000-0000F3430000}"/>
    <cellStyle name="Normal 43 2 2 2 2 4 3 3" xfId="23363" xr:uid="{00000000-0005-0000-0000-0000F4430000}"/>
    <cellStyle name="Normal 43 2 2 2 2 4 4" xfId="33583" xr:uid="{00000000-0005-0000-0000-0000F5430000}"/>
    <cellStyle name="Normal 43 2 2 2 2 4 5" xfId="18350" xr:uid="{00000000-0005-0000-0000-0000F6430000}"/>
    <cellStyle name="Normal 43 2 2 2 2 5" xfId="4901" xr:uid="{00000000-0005-0000-0000-0000F7430000}"/>
    <cellStyle name="Normal 43 2 2 2 2 5 2" xfId="14953" xr:uid="{00000000-0005-0000-0000-0000F8430000}"/>
    <cellStyle name="Normal 43 2 2 2 2 5 2 2" xfId="45284" xr:uid="{00000000-0005-0000-0000-0000F9430000}"/>
    <cellStyle name="Normal 43 2 2 2 2 5 2 3" xfId="30051" xr:uid="{00000000-0005-0000-0000-0000FA430000}"/>
    <cellStyle name="Normal 43 2 2 2 2 5 3" xfId="9933" xr:uid="{00000000-0005-0000-0000-0000FB430000}"/>
    <cellStyle name="Normal 43 2 2 2 2 5 3 2" xfId="40267" xr:uid="{00000000-0005-0000-0000-0000FC430000}"/>
    <cellStyle name="Normal 43 2 2 2 2 5 3 3" xfId="25034" xr:uid="{00000000-0005-0000-0000-0000FD430000}"/>
    <cellStyle name="Normal 43 2 2 2 2 5 4" xfId="35254" xr:uid="{00000000-0005-0000-0000-0000FE430000}"/>
    <cellStyle name="Normal 43 2 2 2 2 5 5" xfId="20021" xr:uid="{00000000-0005-0000-0000-0000FF430000}"/>
    <cellStyle name="Normal 43 2 2 2 2 6" xfId="11611" xr:uid="{00000000-0005-0000-0000-000000440000}"/>
    <cellStyle name="Normal 43 2 2 2 2 6 2" xfId="41942" xr:uid="{00000000-0005-0000-0000-000001440000}"/>
    <cellStyle name="Normal 43 2 2 2 2 6 3" xfId="26709" xr:uid="{00000000-0005-0000-0000-000002440000}"/>
    <cellStyle name="Normal 43 2 2 2 2 7" xfId="6590" xr:uid="{00000000-0005-0000-0000-000003440000}"/>
    <cellStyle name="Normal 43 2 2 2 2 7 2" xfId="36925" xr:uid="{00000000-0005-0000-0000-000004440000}"/>
    <cellStyle name="Normal 43 2 2 2 2 7 3" xfId="21692" xr:uid="{00000000-0005-0000-0000-000005440000}"/>
    <cellStyle name="Normal 43 2 2 2 2 8" xfId="31913" xr:uid="{00000000-0005-0000-0000-000006440000}"/>
    <cellStyle name="Normal 43 2 2 2 2 9" xfId="16679" xr:uid="{00000000-0005-0000-0000-000007440000}"/>
    <cellStyle name="Normal 43 2 2 2 3" xfId="1726" xr:uid="{00000000-0005-0000-0000-000008440000}"/>
    <cellStyle name="Normal 43 2 2 2 3 2" xfId="2565" xr:uid="{00000000-0005-0000-0000-000009440000}"/>
    <cellStyle name="Normal 43 2 2 2 3 2 2" xfId="4255" xr:uid="{00000000-0005-0000-0000-00000A440000}"/>
    <cellStyle name="Normal 43 2 2 2 3 2 2 2" xfId="14328" xr:uid="{00000000-0005-0000-0000-00000B440000}"/>
    <cellStyle name="Normal 43 2 2 2 3 2 2 2 2" xfId="44659" xr:uid="{00000000-0005-0000-0000-00000C440000}"/>
    <cellStyle name="Normal 43 2 2 2 3 2 2 2 3" xfId="29426" xr:uid="{00000000-0005-0000-0000-00000D440000}"/>
    <cellStyle name="Normal 43 2 2 2 3 2 2 3" xfId="9308" xr:uid="{00000000-0005-0000-0000-00000E440000}"/>
    <cellStyle name="Normal 43 2 2 2 3 2 2 3 2" xfId="39642" xr:uid="{00000000-0005-0000-0000-00000F440000}"/>
    <cellStyle name="Normal 43 2 2 2 3 2 2 3 3" xfId="24409" xr:uid="{00000000-0005-0000-0000-000010440000}"/>
    <cellStyle name="Normal 43 2 2 2 3 2 2 4" xfId="34629" xr:uid="{00000000-0005-0000-0000-000011440000}"/>
    <cellStyle name="Normal 43 2 2 2 3 2 2 5" xfId="19396" xr:uid="{00000000-0005-0000-0000-000012440000}"/>
    <cellStyle name="Normal 43 2 2 2 3 2 3" xfId="5947" xr:uid="{00000000-0005-0000-0000-000013440000}"/>
    <cellStyle name="Normal 43 2 2 2 3 2 3 2" xfId="15999" xr:uid="{00000000-0005-0000-0000-000014440000}"/>
    <cellStyle name="Normal 43 2 2 2 3 2 3 2 2" xfId="46330" xr:uid="{00000000-0005-0000-0000-000015440000}"/>
    <cellStyle name="Normal 43 2 2 2 3 2 3 2 3" xfId="31097" xr:uid="{00000000-0005-0000-0000-000016440000}"/>
    <cellStyle name="Normal 43 2 2 2 3 2 3 3" xfId="10979" xr:uid="{00000000-0005-0000-0000-000017440000}"/>
    <cellStyle name="Normal 43 2 2 2 3 2 3 3 2" xfId="41313" xr:uid="{00000000-0005-0000-0000-000018440000}"/>
    <cellStyle name="Normal 43 2 2 2 3 2 3 3 3" xfId="26080" xr:uid="{00000000-0005-0000-0000-000019440000}"/>
    <cellStyle name="Normal 43 2 2 2 3 2 3 4" xfId="36300" xr:uid="{00000000-0005-0000-0000-00001A440000}"/>
    <cellStyle name="Normal 43 2 2 2 3 2 3 5" xfId="21067" xr:uid="{00000000-0005-0000-0000-00001B440000}"/>
    <cellStyle name="Normal 43 2 2 2 3 2 4" xfId="12657" xr:uid="{00000000-0005-0000-0000-00001C440000}"/>
    <cellStyle name="Normal 43 2 2 2 3 2 4 2" xfId="42988" xr:uid="{00000000-0005-0000-0000-00001D440000}"/>
    <cellStyle name="Normal 43 2 2 2 3 2 4 3" xfId="27755" xr:uid="{00000000-0005-0000-0000-00001E440000}"/>
    <cellStyle name="Normal 43 2 2 2 3 2 5" xfId="7636" xr:uid="{00000000-0005-0000-0000-00001F440000}"/>
    <cellStyle name="Normal 43 2 2 2 3 2 5 2" xfId="37971" xr:uid="{00000000-0005-0000-0000-000020440000}"/>
    <cellStyle name="Normal 43 2 2 2 3 2 5 3" xfId="22738" xr:uid="{00000000-0005-0000-0000-000021440000}"/>
    <cellStyle name="Normal 43 2 2 2 3 2 6" xfId="32959" xr:uid="{00000000-0005-0000-0000-000022440000}"/>
    <cellStyle name="Normal 43 2 2 2 3 2 7" xfId="17725" xr:uid="{00000000-0005-0000-0000-000023440000}"/>
    <cellStyle name="Normal 43 2 2 2 3 3" xfId="3418" xr:uid="{00000000-0005-0000-0000-000024440000}"/>
    <cellStyle name="Normal 43 2 2 2 3 3 2" xfId="13492" xr:uid="{00000000-0005-0000-0000-000025440000}"/>
    <cellStyle name="Normal 43 2 2 2 3 3 2 2" xfId="43823" xr:uid="{00000000-0005-0000-0000-000026440000}"/>
    <cellStyle name="Normal 43 2 2 2 3 3 2 3" xfId="28590" xr:uid="{00000000-0005-0000-0000-000027440000}"/>
    <cellStyle name="Normal 43 2 2 2 3 3 3" xfId="8472" xr:uid="{00000000-0005-0000-0000-000028440000}"/>
    <cellStyle name="Normal 43 2 2 2 3 3 3 2" xfId="38806" xr:uid="{00000000-0005-0000-0000-000029440000}"/>
    <cellStyle name="Normal 43 2 2 2 3 3 3 3" xfId="23573" xr:uid="{00000000-0005-0000-0000-00002A440000}"/>
    <cellStyle name="Normal 43 2 2 2 3 3 4" xfId="33793" xr:uid="{00000000-0005-0000-0000-00002B440000}"/>
    <cellStyle name="Normal 43 2 2 2 3 3 5" xfId="18560" xr:uid="{00000000-0005-0000-0000-00002C440000}"/>
    <cellStyle name="Normal 43 2 2 2 3 4" xfId="5111" xr:uid="{00000000-0005-0000-0000-00002D440000}"/>
    <cellStyle name="Normal 43 2 2 2 3 4 2" xfId="15163" xr:uid="{00000000-0005-0000-0000-00002E440000}"/>
    <cellStyle name="Normal 43 2 2 2 3 4 2 2" xfId="45494" xr:uid="{00000000-0005-0000-0000-00002F440000}"/>
    <cellStyle name="Normal 43 2 2 2 3 4 2 3" xfId="30261" xr:uid="{00000000-0005-0000-0000-000030440000}"/>
    <cellStyle name="Normal 43 2 2 2 3 4 3" xfId="10143" xr:uid="{00000000-0005-0000-0000-000031440000}"/>
    <cellStyle name="Normal 43 2 2 2 3 4 3 2" xfId="40477" xr:uid="{00000000-0005-0000-0000-000032440000}"/>
    <cellStyle name="Normal 43 2 2 2 3 4 3 3" xfId="25244" xr:uid="{00000000-0005-0000-0000-000033440000}"/>
    <cellStyle name="Normal 43 2 2 2 3 4 4" xfId="35464" xr:uid="{00000000-0005-0000-0000-000034440000}"/>
    <cellStyle name="Normal 43 2 2 2 3 4 5" xfId="20231" xr:uid="{00000000-0005-0000-0000-000035440000}"/>
    <cellStyle name="Normal 43 2 2 2 3 5" xfId="11821" xr:uid="{00000000-0005-0000-0000-000036440000}"/>
    <cellStyle name="Normal 43 2 2 2 3 5 2" xfId="42152" xr:uid="{00000000-0005-0000-0000-000037440000}"/>
    <cellStyle name="Normal 43 2 2 2 3 5 3" xfId="26919" xr:uid="{00000000-0005-0000-0000-000038440000}"/>
    <cellStyle name="Normal 43 2 2 2 3 6" xfId="6800" xr:uid="{00000000-0005-0000-0000-000039440000}"/>
    <cellStyle name="Normal 43 2 2 2 3 6 2" xfId="37135" xr:uid="{00000000-0005-0000-0000-00003A440000}"/>
    <cellStyle name="Normal 43 2 2 2 3 6 3" xfId="21902" xr:uid="{00000000-0005-0000-0000-00003B440000}"/>
    <cellStyle name="Normal 43 2 2 2 3 7" xfId="32123" xr:uid="{00000000-0005-0000-0000-00003C440000}"/>
    <cellStyle name="Normal 43 2 2 2 3 8" xfId="16889" xr:uid="{00000000-0005-0000-0000-00003D440000}"/>
    <cellStyle name="Normal 43 2 2 2 4" xfId="2147" xr:uid="{00000000-0005-0000-0000-00003E440000}"/>
    <cellStyle name="Normal 43 2 2 2 4 2" xfId="3837" xr:uid="{00000000-0005-0000-0000-00003F440000}"/>
    <cellStyle name="Normal 43 2 2 2 4 2 2" xfId="13910" xr:uid="{00000000-0005-0000-0000-000040440000}"/>
    <cellStyle name="Normal 43 2 2 2 4 2 2 2" xfId="44241" xr:uid="{00000000-0005-0000-0000-000041440000}"/>
    <cellStyle name="Normal 43 2 2 2 4 2 2 3" xfId="29008" xr:uid="{00000000-0005-0000-0000-000042440000}"/>
    <cellStyle name="Normal 43 2 2 2 4 2 3" xfId="8890" xr:uid="{00000000-0005-0000-0000-000043440000}"/>
    <cellStyle name="Normal 43 2 2 2 4 2 3 2" xfId="39224" xr:uid="{00000000-0005-0000-0000-000044440000}"/>
    <cellStyle name="Normal 43 2 2 2 4 2 3 3" xfId="23991" xr:uid="{00000000-0005-0000-0000-000045440000}"/>
    <cellStyle name="Normal 43 2 2 2 4 2 4" xfId="34211" xr:uid="{00000000-0005-0000-0000-000046440000}"/>
    <cellStyle name="Normal 43 2 2 2 4 2 5" xfId="18978" xr:uid="{00000000-0005-0000-0000-000047440000}"/>
    <cellStyle name="Normal 43 2 2 2 4 3" xfId="5529" xr:uid="{00000000-0005-0000-0000-000048440000}"/>
    <cellStyle name="Normal 43 2 2 2 4 3 2" xfId="15581" xr:uid="{00000000-0005-0000-0000-000049440000}"/>
    <cellStyle name="Normal 43 2 2 2 4 3 2 2" xfId="45912" xr:uid="{00000000-0005-0000-0000-00004A440000}"/>
    <cellStyle name="Normal 43 2 2 2 4 3 2 3" xfId="30679" xr:uid="{00000000-0005-0000-0000-00004B440000}"/>
    <cellStyle name="Normal 43 2 2 2 4 3 3" xfId="10561" xr:uid="{00000000-0005-0000-0000-00004C440000}"/>
    <cellStyle name="Normal 43 2 2 2 4 3 3 2" xfId="40895" xr:uid="{00000000-0005-0000-0000-00004D440000}"/>
    <cellStyle name="Normal 43 2 2 2 4 3 3 3" xfId="25662" xr:uid="{00000000-0005-0000-0000-00004E440000}"/>
    <cellStyle name="Normal 43 2 2 2 4 3 4" xfId="35882" xr:uid="{00000000-0005-0000-0000-00004F440000}"/>
    <cellStyle name="Normal 43 2 2 2 4 3 5" xfId="20649" xr:uid="{00000000-0005-0000-0000-000050440000}"/>
    <cellStyle name="Normal 43 2 2 2 4 4" xfId="12239" xr:uid="{00000000-0005-0000-0000-000051440000}"/>
    <cellStyle name="Normal 43 2 2 2 4 4 2" xfId="42570" xr:uid="{00000000-0005-0000-0000-000052440000}"/>
    <cellStyle name="Normal 43 2 2 2 4 4 3" xfId="27337" xr:uid="{00000000-0005-0000-0000-000053440000}"/>
    <cellStyle name="Normal 43 2 2 2 4 5" xfId="7218" xr:uid="{00000000-0005-0000-0000-000054440000}"/>
    <cellStyle name="Normal 43 2 2 2 4 5 2" xfId="37553" xr:uid="{00000000-0005-0000-0000-000055440000}"/>
    <cellStyle name="Normal 43 2 2 2 4 5 3" xfId="22320" xr:uid="{00000000-0005-0000-0000-000056440000}"/>
    <cellStyle name="Normal 43 2 2 2 4 6" xfId="32541" xr:uid="{00000000-0005-0000-0000-000057440000}"/>
    <cellStyle name="Normal 43 2 2 2 4 7" xfId="17307" xr:uid="{00000000-0005-0000-0000-000058440000}"/>
    <cellStyle name="Normal 43 2 2 2 5" xfId="3000" xr:uid="{00000000-0005-0000-0000-000059440000}"/>
    <cellStyle name="Normal 43 2 2 2 5 2" xfId="13074" xr:uid="{00000000-0005-0000-0000-00005A440000}"/>
    <cellStyle name="Normal 43 2 2 2 5 2 2" xfId="43405" xr:uid="{00000000-0005-0000-0000-00005B440000}"/>
    <cellStyle name="Normal 43 2 2 2 5 2 3" xfId="28172" xr:uid="{00000000-0005-0000-0000-00005C440000}"/>
    <cellStyle name="Normal 43 2 2 2 5 3" xfId="8054" xr:uid="{00000000-0005-0000-0000-00005D440000}"/>
    <cellStyle name="Normal 43 2 2 2 5 3 2" xfId="38388" xr:uid="{00000000-0005-0000-0000-00005E440000}"/>
    <cellStyle name="Normal 43 2 2 2 5 3 3" xfId="23155" xr:uid="{00000000-0005-0000-0000-00005F440000}"/>
    <cellStyle name="Normal 43 2 2 2 5 4" xfId="33375" xr:uid="{00000000-0005-0000-0000-000060440000}"/>
    <cellStyle name="Normal 43 2 2 2 5 5" xfId="18142" xr:uid="{00000000-0005-0000-0000-000061440000}"/>
    <cellStyle name="Normal 43 2 2 2 6" xfId="4693" xr:uid="{00000000-0005-0000-0000-000062440000}"/>
    <cellStyle name="Normal 43 2 2 2 6 2" xfId="14745" xr:uid="{00000000-0005-0000-0000-000063440000}"/>
    <cellStyle name="Normal 43 2 2 2 6 2 2" xfId="45076" xr:uid="{00000000-0005-0000-0000-000064440000}"/>
    <cellStyle name="Normal 43 2 2 2 6 2 3" xfId="29843" xr:uid="{00000000-0005-0000-0000-000065440000}"/>
    <cellStyle name="Normal 43 2 2 2 6 3" xfId="9725" xr:uid="{00000000-0005-0000-0000-000066440000}"/>
    <cellStyle name="Normal 43 2 2 2 6 3 2" xfId="40059" xr:uid="{00000000-0005-0000-0000-000067440000}"/>
    <cellStyle name="Normal 43 2 2 2 6 3 3" xfId="24826" xr:uid="{00000000-0005-0000-0000-000068440000}"/>
    <cellStyle name="Normal 43 2 2 2 6 4" xfId="35046" xr:uid="{00000000-0005-0000-0000-000069440000}"/>
    <cellStyle name="Normal 43 2 2 2 6 5" xfId="19813" xr:uid="{00000000-0005-0000-0000-00006A440000}"/>
    <cellStyle name="Normal 43 2 2 2 7" xfId="11403" xr:uid="{00000000-0005-0000-0000-00006B440000}"/>
    <cellStyle name="Normal 43 2 2 2 7 2" xfId="41734" xr:uid="{00000000-0005-0000-0000-00006C440000}"/>
    <cellStyle name="Normal 43 2 2 2 7 3" xfId="26501" xr:uid="{00000000-0005-0000-0000-00006D440000}"/>
    <cellStyle name="Normal 43 2 2 2 8" xfId="6382" xr:uid="{00000000-0005-0000-0000-00006E440000}"/>
    <cellStyle name="Normal 43 2 2 2 8 2" xfId="36717" xr:uid="{00000000-0005-0000-0000-00006F440000}"/>
    <cellStyle name="Normal 43 2 2 2 8 3" xfId="21484" xr:uid="{00000000-0005-0000-0000-000070440000}"/>
    <cellStyle name="Normal 43 2 2 2 9" xfId="31705" xr:uid="{00000000-0005-0000-0000-000071440000}"/>
    <cellStyle name="Normal 43 2 2 3" xfId="1409" xr:uid="{00000000-0005-0000-0000-000072440000}"/>
    <cellStyle name="Normal 43 2 2 3 2" xfId="1830" xr:uid="{00000000-0005-0000-0000-000073440000}"/>
    <cellStyle name="Normal 43 2 2 3 2 2" xfId="2669" xr:uid="{00000000-0005-0000-0000-000074440000}"/>
    <cellStyle name="Normal 43 2 2 3 2 2 2" xfId="4359" xr:uid="{00000000-0005-0000-0000-000075440000}"/>
    <cellStyle name="Normal 43 2 2 3 2 2 2 2" xfId="14432" xr:uid="{00000000-0005-0000-0000-000076440000}"/>
    <cellStyle name="Normal 43 2 2 3 2 2 2 2 2" xfId="44763" xr:uid="{00000000-0005-0000-0000-000077440000}"/>
    <cellStyle name="Normal 43 2 2 3 2 2 2 2 3" xfId="29530" xr:uid="{00000000-0005-0000-0000-000078440000}"/>
    <cellStyle name="Normal 43 2 2 3 2 2 2 3" xfId="9412" xr:uid="{00000000-0005-0000-0000-000079440000}"/>
    <cellStyle name="Normal 43 2 2 3 2 2 2 3 2" xfId="39746" xr:uid="{00000000-0005-0000-0000-00007A440000}"/>
    <cellStyle name="Normal 43 2 2 3 2 2 2 3 3" xfId="24513" xr:uid="{00000000-0005-0000-0000-00007B440000}"/>
    <cellStyle name="Normal 43 2 2 3 2 2 2 4" xfId="34733" xr:uid="{00000000-0005-0000-0000-00007C440000}"/>
    <cellStyle name="Normal 43 2 2 3 2 2 2 5" xfId="19500" xr:uid="{00000000-0005-0000-0000-00007D440000}"/>
    <cellStyle name="Normal 43 2 2 3 2 2 3" xfId="6051" xr:uid="{00000000-0005-0000-0000-00007E440000}"/>
    <cellStyle name="Normal 43 2 2 3 2 2 3 2" xfId="16103" xr:uid="{00000000-0005-0000-0000-00007F440000}"/>
    <cellStyle name="Normal 43 2 2 3 2 2 3 2 2" xfId="46434" xr:uid="{00000000-0005-0000-0000-000080440000}"/>
    <cellStyle name="Normal 43 2 2 3 2 2 3 2 3" xfId="31201" xr:uid="{00000000-0005-0000-0000-000081440000}"/>
    <cellStyle name="Normal 43 2 2 3 2 2 3 3" xfId="11083" xr:uid="{00000000-0005-0000-0000-000082440000}"/>
    <cellStyle name="Normal 43 2 2 3 2 2 3 3 2" xfId="41417" xr:uid="{00000000-0005-0000-0000-000083440000}"/>
    <cellStyle name="Normal 43 2 2 3 2 2 3 3 3" xfId="26184" xr:uid="{00000000-0005-0000-0000-000084440000}"/>
    <cellStyle name="Normal 43 2 2 3 2 2 3 4" xfId="36404" xr:uid="{00000000-0005-0000-0000-000085440000}"/>
    <cellStyle name="Normal 43 2 2 3 2 2 3 5" xfId="21171" xr:uid="{00000000-0005-0000-0000-000086440000}"/>
    <cellStyle name="Normal 43 2 2 3 2 2 4" xfId="12761" xr:uid="{00000000-0005-0000-0000-000087440000}"/>
    <cellStyle name="Normal 43 2 2 3 2 2 4 2" xfId="43092" xr:uid="{00000000-0005-0000-0000-000088440000}"/>
    <cellStyle name="Normal 43 2 2 3 2 2 4 3" xfId="27859" xr:uid="{00000000-0005-0000-0000-000089440000}"/>
    <cellStyle name="Normal 43 2 2 3 2 2 5" xfId="7740" xr:uid="{00000000-0005-0000-0000-00008A440000}"/>
    <cellStyle name="Normal 43 2 2 3 2 2 5 2" xfId="38075" xr:uid="{00000000-0005-0000-0000-00008B440000}"/>
    <cellStyle name="Normal 43 2 2 3 2 2 5 3" xfId="22842" xr:uid="{00000000-0005-0000-0000-00008C440000}"/>
    <cellStyle name="Normal 43 2 2 3 2 2 6" xfId="33063" xr:uid="{00000000-0005-0000-0000-00008D440000}"/>
    <cellStyle name="Normal 43 2 2 3 2 2 7" xfId="17829" xr:uid="{00000000-0005-0000-0000-00008E440000}"/>
    <cellStyle name="Normal 43 2 2 3 2 3" xfId="3522" xr:uid="{00000000-0005-0000-0000-00008F440000}"/>
    <cellStyle name="Normal 43 2 2 3 2 3 2" xfId="13596" xr:uid="{00000000-0005-0000-0000-000090440000}"/>
    <cellStyle name="Normal 43 2 2 3 2 3 2 2" xfId="43927" xr:uid="{00000000-0005-0000-0000-000091440000}"/>
    <cellStyle name="Normal 43 2 2 3 2 3 2 3" xfId="28694" xr:uid="{00000000-0005-0000-0000-000092440000}"/>
    <cellStyle name="Normal 43 2 2 3 2 3 3" xfId="8576" xr:uid="{00000000-0005-0000-0000-000093440000}"/>
    <cellStyle name="Normal 43 2 2 3 2 3 3 2" xfId="38910" xr:uid="{00000000-0005-0000-0000-000094440000}"/>
    <cellStyle name="Normal 43 2 2 3 2 3 3 3" xfId="23677" xr:uid="{00000000-0005-0000-0000-000095440000}"/>
    <cellStyle name="Normal 43 2 2 3 2 3 4" xfId="33897" xr:uid="{00000000-0005-0000-0000-000096440000}"/>
    <cellStyle name="Normal 43 2 2 3 2 3 5" xfId="18664" xr:uid="{00000000-0005-0000-0000-000097440000}"/>
    <cellStyle name="Normal 43 2 2 3 2 4" xfId="5215" xr:uid="{00000000-0005-0000-0000-000098440000}"/>
    <cellStyle name="Normal 43 2 2 3 2 4 2" xfId="15267" xr:uid="{00000000-0005-0000-0000-000099440000}"/>
    <cellStyle name="Normal 43 2 2 3 2 4 2 2" xfId="45598" xr:uid="{00000000-0005-0000-0000-00009A440000}"/>
    <cellStyle name="Normal 43 2 2 3 2 4 2 3" xfId="30365" xr:uid="{00000000-0005-0000-0000-00009B440000}"/>
    <cellStyle name="Normal 43 2 2 3 2 4 3" xfId="10247" xr:uid="{00000000-0005-0000-0000-00009C440000}"/>
    <cellStyle name="Normal 43 2 2 3 2 4 3 2" xfId="40581" xr:uid="{00000000-0005-0000-0000-00009D440000}"/>
    <cellStyle name="Normal 43 2 2 3 2 4 3 3" xfId="25348" xr:uid="{00000000-0005-0000-0000-00009E440000}"/>
    <cellStyle name="Normal 43 2 2 3 2 4 4" xfId="35568" xr:uid="{00000000-0005-0000-0000-00009F440000}"/>
    <cellStyle name="Normal 43 2 2 3 2 4 5" xfId="20335" xr:uid="{00000000-0005-0000-0000-0000A0440000}"/>
    <cellStyle name="Normal 43 2 2 3 2 5" xfId="11925" xr:uid="{00000000-0005-0000-0000-0000A1440000}"/>
    <cellStyle name="Normal 43 2 2 3 2 5 2" xfId="42256" xr:uid="{00000000-0005-0000-0000-0000A2440000}"/>
    <cellStyle name="Normal 43 2 2 3 2 5 3" xfId="27023" xr:uid="{00000000-0005-0000-0000-0000A3440000}"/>
    <cellStyle name="Normal 43 2 2 3 2 6" xfId="6904" xr:uid="{00000000-0005-0000-0000-0000A4440000}"/>
    <cellStyle name="Normal 43 2 2 3 2 6 2" xfId="37239" xr:uid="{00000000-0005-0000-0000-0000A5440000}"/>
    <cellStyle name="Normal 43 2 2 3 2 6 3" xfId="22006" xr:uid="{00000000-0005-0000-0000-0000A6440000}"/>
    <cellStyle name="Normal 43 2 2 3 2 7" xfId="32227" xr:uid="{00000000-0005-0000-0000-0000A7440000}"/>
    <cellStyle name="Normal 43 2 2 3 2 8" xfId="16993" xr:uid="{00000000-0005-0000-0000-0000A8440000}"/>
    <cellStyle name="Normal 43 2 2 3 3" xfId="2251" xr:uid="{00000000-0005-0000-0000-0000A9440000}"/>
    <cellStyle name="Normal 43 2 2 3 3 2" xfId="3941" xr:uid="{00000000-0005-0000-0000-0000AA440000}"/>
    <cellStyle name="Normal 43 2 2 3 3 2 2" xfId="14014" xr:uid="{00000000-0005-0000-0000-0000AB440000}"/>
    <cellStyle name="Normal 43 2 2 3 3 2 2 2" xfId="44345" xr:uid="{00000000-0005-0000-0000-0000AC440000}"/>
    <cellStyle name="Normal 43 2 2 3 3 2 2 3" xfId="29112" xr:uid="{00000000-0005-0000-0000-0000AD440000}"/>
    <cellStyle name="Normal 43 2 2 3 3 2 3" xfId="8994" xr:uid="{00000000-0005-0000-0000-0000AE440000}"/>
    <cellStyle name="Normal 43 2 2 3 3 2 3 2" xfId="39328" xr:uid="{00000000-0005-0000-0000-0000AF440000}"/>
    <cellStyle name="Normal 43 2 2 3 3 2 3 3" xfId="24095" xr:uid="{00000000-0005-0000-0000-0000B0440000}"/>
    <cellStyle name="Normal 43 2 2 3 3 2 4" xfId="34315" xr:uid="{00000000-0005-0000-0000-0000B1440000}"/>
    <cellStyle name="Normal 43 2 2 3 3 2 5" xfId="19082" xr:uid="{00000000-0005-0000-0000-0000B2440000}"/>
    <cellStyle name="Normal 43 2 2 3 3 3" xfId="5633" xr:uid="{00000000-0005-0000-0000-0000B3440000}"/>
    <cellStyle name="Normal 43 2 2 3 3 3 2" xfId="15685" xr:uid="{00000000-0005-0000-0000-0000B4440000}"/>
    <cellStyle name="Normal 43 2 2 3 3 3 2 2" xfId="46016" xr:uid="{00000000-0005-0000-0000-0000B5440000}"/>
    <cellStyle name="Normal 43 2 2 3 3 3 2 3" xfId="30783" xr:uid="{00000000-0005-0000-0000-0000B6440000}"/>
    <cellStyle name="Normal 43 2 2 3 3 3 3" xfId="10665" xr:uid="{00000000-0005-0000-0000-0000B7440000}"/>
    <cellStyle name="Normal 43 2 2 3 3 3 3 2" xfId="40999" xr:uid="{00000000-0005-0000-0000-0000B8440000}"/>
    <cellStyle name="Normal 43 2 2 3 3 3 3 3" xfId="25766" xr:uid="{00000000-0005-0000-0000-0000B9440000}"/>
    <cellStyle name="Normal 43 2 2 3 3 3 4" xfId="35986" xr:uid="{00000000-0005-0000-0000-0000BA440000}"/>
    <cellStyle name="Normal 43 2 2 3 3 3 5" xfId="20753" xr:uid="{00000000-0005-0000-0000-0000BB440000}"/>
    <cellStyle name="Normal 43 2 2 3 3 4" xfId="12343" xr:uid="{00000000-0005-0000-0000-0000BC440000}"/>
    <cellStyle name="Normal 43 2 2 3 3 4 2" xfId="42674" xr:uid="{00000000-0005-0000-0000-0000BD440000}"/>
    <cellStyle name="Normal 43 2 2 3 3 4 3" xfId="27441" xr:uid="{00000000-0005-0000-0000-0000BE440000}"/>
    <cellStyle name="Normal 43 2 2 3 3 5" xfId="7322" xr:uid="{00000000-0005-0000-0000-0000BF440000}"/>
    <cellStyle name="Normal 43 2 2 3 3 5 2" xfId="37657" xr:uid="{00000000-0005-0000-0000-0000C0440000}"/>
    <cellStyle name="Normal 43 2 2 3 3 5 3" xfId="22424" xr:uid="{00000000-0005-0000-0000-0000C1440000}"/>
    <cellStyle name="Normal 43 2 2 3 3 6" xfId="32645" xr:uid="{00000000-0005-0000-0000-0000C2440000}"/>
    <cellStyle name="Normal 43 2 2 3 3 7" xfId="17411" xr:uid="{00000000-0005-0000-0000-0000C3440000}"/>
    <cellStyle name="Normal 43 2 2 3 4" xfId="3104" xr:uid="{00000000-0005-0000-0000-0000C4440000}"/>
    <cellStyle name="Normal 43 2 2 3 4 2" xfId="13178" xr:uid="{00000000-0005-0000-0000-0000C5440000}"/>
    <cellStyle name="Normal 43 2 2 3 4 2 2" xfId="43509" xr:uid="{00000000-0005-0000-0000-0000C6440000}"/>
    <cellStyle name="Normal 43 2 2 3 4 2 3" xfId="28276" xr:uid="{00000000-0005-0000-0000-0000C7440000}"/>
    <cellStyle name="Normal 43 2 2 3 4 3" xfId="8158" xr:uid="{00000000-0005-0000-0000-0000C8440000}"/>
    <cellStyle name="Normal 43 2 2 3 4 3 2" xfId="38492" xr:uid="{00000000-0005-0000-0000-0000C9440000}"/>
    <cellStyle name="Normal 43 2 2 3 4 3 3" xfId="23259" xr:uid="{00000000-0005-0000-0000-0000CA440000}"/>
    <cellStyle name="Normal 43 2 2 3 4 4" xfId="33479" xr:uid="{00000000-0005-0000-0000-0000CB440000}"/>
    <cellStyle name="Normal 43 2 2 3 4 5" xfId="18246" xr:uid="{00000000-0005-0000-0000-0000CC440000}"/>
    <cellStyle name="Normal 43 2 2 3 5" xfId="4797" xr:uid="{00000000-0005-0000-0000-0000CD440000}"/>
    <cellStyle name="Normal 43 2 2 3 5 2" xfId="14849" xr:uid="{00000000-0005-0000-0000-0000CE440000}"/>
    <cellStyle name="Normal 43 2 2 3 5 2 2" xfId="45180" xr:uid="{00000000-0005-0000-0000-0000CF440000}"/>
    <cellStyle name="Normal 43 2 2 3 5 2 3" xfId="29947" xr:uid="{00000000-0005-0000-0000-0000D0440000}"/>
    <cellStyle name="Normal 43 2 2 3 5 3" xfId="9829" xr:uid="{00000000-0005-0000-0000-0000D1440000}"/>
    <cellStyle name="Normal 43 2 2 3 5 3 2" xfId="40163" xr:uid="{00000000-0005-0000-0000-0000D2440000}"/>
    <cellStyle name="Normal 43 2 2 3 5 3 3" xfId="24930" xr:uid="{00000000-0005-0000-0000-0000D3440000}"/>
    <cellStyle name="Normal 43 2 2 3 5 4" xfId="35150" xr:uid="{00000000-0005-0000-0000-0000D4440000}"/>
    <cellStyle name="Normal 43 2 2 3 5 5" xfId="19917" xr:uid="{00000000-0005-0000-0000-0000D5440000}"/>
    <cellStyle name="Normal 43 2 2 3 6" xfId="11507" xr:uid="{00000000-0005-0000-0000-0000D6440000}"/>
    <cellStyle name="Normal 43 2 2 3 6 2" xfId="41838" xr:uid="{00000000-0005-0000-0000-0000D7440000}"/>
    <cellStyle name="Normal 43 2 2 3 6 3" xfId="26605" xr:uid="{00000000-0005-0000-0000-0000D8440000}"/>
    <cellStyle name="Normal 43 2 2 3 7" xfId="6486" xr:uid="{00000000-0005-0000-0000-0000D9440000}"/>
    <cellStyle name="Normal 43 2 2 3 7 2" xfId="36821" xr:uid="{00000000-0005-0000-0000-0000DA440000}"/>
    <cellStyle name="Normal 43 2 2 3 7 3" xfId="21588" xr:uid="{00000000-0005-0000-0000-0000DB440000}"/>
    <cellStyle name="Normal 43 2 2 3 8" xfId="31809" xr:uid="{00000000-0005-0000-0000-0000DC440000}"/>
    <cellStyle name="Normal 43 2 2 3 9" xfId="16575" xr:uid="{00000000-0005-0000-0000-0000DD440000}"/>
    <cellStyle name="Normal 43 2 2 4" xfId="1622" xr:uid="{00000000-0005-0000-0000-0000DE440000}"/>
    <cellStyle name="Normal 43 2 2 4 2" xfId="2461" xr:uid="{00000000-0005-0000-0000-0000DF440000}"/>
    <cellStyle name="Normal 43 2 2 4 2 2" xfId="4151" xr:uid="{00000000-0005-0000-0000-0000E0440000}"/>
    <cellStyle name="Normal 43 2 2 4 2 2 2" xfId="14224" xr:uid="{00000000-0005-0000-0000-0000E1440000}"/>
    <cellStyle name="Normal 43 2 2 4 2 2 2 2" xfId="44555" xr:uid="{00000000-0005-0000-0000-0000E2440000}"/>
    <cellStyle name="Normal 43 2 2 4 2 2 2 3" xfId="29322" xr:uid="{00000000-0005-0000-0000-0000E3440000}"/>
    <cellStyle name="Normal 43 2 2 4 2 2 3" xfId="9204" xr:uid="{00000000-0005-0000-0000-0000E4440000}"/>
    <cellStyle name="Normal 43 2 2 4 2 2 3 2" xfId="39538" xr:uid="{00000000-0005-0000-0000-0000E5440000}"/>
    <cellStyle name="Normal 43 2 2 4 2 2 3 3" xfId="24305" xr:uid="{00000000-0005-0000-0000-0000E6440000}"/>
    <cellStyle name="Normal 43 2 2 4 2 2 4" xfId="34525" xr:uid="{00000000-0005-0000-0000-0000E7440000}"/>
    <cellStyle name="Normal 43 2 2 4 2 2 5" xfId="19292" xr:uid="{00000000-0005-0000-0000-0000E8440000}"/>
    <cellStyle name="Normal 43 2 2 4 2 3" xfId="5843" xr:uid="{00000000-0005-0000-0000-0000E9440000}"/>
    <cellStyle name="Normal 43 2 2 4 2 3 2" xfId="15895" xr:uid="{00000000-0005-0000-0000-0000EA440000}"/>
    <cellStyle name="Normal 43 2 2 4 2 3 2 2" xfId="46226" xr:uid="{00000000-0005-0000-0000-0000EB440000}"/>
    <cellStyle name="Normal 43 2 2 4 2 3 2 3" xfId="30993" xr:uid="{00000000-0005-0000-0000-0000EC440000}"/>
    <cellStyle name="Normal 43 2 2 4 2 3 3" xfId="10875" xr:uid="{00000000-0005-0000-0000-0000ED440000}"/>
    <cellStyle name="Normal 43 2 2 4 2 3 3 2" xfId="41209" xr:uid="{00000000-0005-0000-0000-0000EE440000}"/>
    <cellStyle name="Normal 43 2 2 4 2 3 3 3" xfId="25976" xr:uid="{00000000-0005-0000-0000-0000EF440000}"/>
    <cellStyle name="Normal 43 2 2 4 2 3 4" xfId="36196" xr:uid="{00000000-0005-0000-0000-0000F0440000}"/>
    <cellStyle name="Normal 43 2 2 4 2 3 5" xfId="20963" xr:uid="{00000000-0005-0000-0000-0000F1440000}"/>
    <cellStyle name="Normal 43 2 2 4 2 4" xfId="12553" xr:uid="{00000000-0005-0000-0000-0000F2440000}"/>
    <cellStyle name="Normal 43 2 2 4 2 4 2" xfId="42884" xr:uid="{00000000-0005-0000-0000-0000F3440000}"/>
    <cellStyle name="Normal 43 2 2 4 2 4 3" xfId="27651" xr:uid="{00000000-0005-0000-0000-0000F4440000}"/>
    <cellStyle name="Normal 43 2 2 4 2 5" xfId="7532" xr:uid="{00000000-0005-0000-0000-0000F5440000}"/>
    <cellStyle name="Normal 43 2 2 4 2 5 2" xfId="37867" xr:uid="{00000000-0005-0000-0000-0000F6440000}"/>
    <cellStyle name="Normal 43 2 2 4 2 5 3" xfId="22634" xr:uid="{00000000-0005-0000-0000-0000F7440000}"/>
    <cellStyle name="Normal 43 2 2 4 2 6" xfId="32855" xr:uid="{00000000-0005-0000-0000-0000F8440000}"/>
    <cellStyle name="Normal 43 2 2 4 2 7" xfId="17621" xr:uid="{00000000-0005-0000-0000-0000F9440000}"/>
    <cellStyle name="Normal 43 2 2 4 3" xfId="3314" xr:uid="{00000000-0005-0000-0000-0000FA440000}"/>
    <cellStyle name="Normal 43 2 2 4 3 2" xfId="13388" xr:uid="{00000000-0005-0000-0000-0000FB440000}"/>
    <cellStyle name="Normal 43 2 2 4 3 2 2" xfId="43719" xr:uid="{00000000-0005-0000-0000-0000FC440000}"/>
    <cellStyle name="Normal 43 2 2 4 3 2 3" xfId="28486" xr:uid="{00000000-0005-0000-0000-0000FD440000}"/>
    <cellStyle name="Normal 43 2 2 4 3 3" xfId="8368" xr:uid="{00000000-0005-0000-0000-0000FE440000}"/>
    <cellStyle name="Normal 43 2 2 4 3 3 2" xfId="38702" xr:uid="{00000000-0005-0000-0000-0000FF440000}"/>
    <cellStyle name="Normal 43 2 2 4 3 3 3" xfId="23469" xr:uid="{00000000-0005-0000-0000-000000450000}"/>
    <cellStyle name="Normal 43 2 2 4 3 4" xfId="33689" xr:uid="{00000000-0005-0000-0000-000001450000}"/>
    <cellStyle name="Normal 43 2 2 4 3 5" xfId="18456" xr:uid="{00000000-0005-0000-0000-000002450000}"/>
    <cellStyle name="Normal 43 2 2 4 4" xfId="5007" xr:uid="{00000000-0005-0000-0000-000003450000}"/>
    <cellStyle name="Normal 43 2 2 4 4 2" xfId="15059" xr:uid="{00000000-0005-0000-0000-000004450000}"/>
    <cellStyle name="Normal 43 2 2 4 4 2 2" xfId="45390" xr:uid="{00000000-0005-0000-0000-000005450000}"/>
    <cellStyle name="Normal 43 2 2 4 4 2 3" xfId="30157" xr:uid="{00000000-0005-0000-0000-000006450000}"/>
    <cellStyle name="Normal 43 2 2 4 4 3" xfId="10039" xr:uid="{00000000-0005-0000-0000-000007450000}"/>
    <cellStyle name="Normal 43 2 2 4 4 3 2" xfId="40373" xr:uid="{00000000-0005-0000-0000-000008450000}"/>
    <cellStyle name="Normal 43 2 2 4 4 3 3" xfId="25140" xr:uid="{00000000-0005-0000-0000-000009450000}"/>
    <cellStyle name="Normal 43 2 2 4 4 4" xfId="35360" xr:uid="{00000000-0005-0000-0000-00000A450000}"/>
    <cellStyle name="Normal 43 2 2 4 4 5" xfId="20127" xr:uid="{00000000-0005-0000-0000-00000B450000}"/>
    <cellStyle name="Normal 43 2 2 4 5" xfId="11717" xr:uid="{00000000-0005-0000-0000-00000C450000}"/>
    <cellStyle name="Normal 43 2 2 4 5 2" xfId="42048" xr:uid="{00000000-0005-0000-0000-00000D450000}"/>
    <cellStyle name="Normal 43 2 2 4 5 3" xfId="26815" xr:uid="{00000000-0005-0000-0000-00000E450000}"/>
    <cellStyle name="Normal 43 2 2 4 6" xfId="6696" xr:uid="{00000000-0005-0000-0000-00000F450000}"/>
    <cellStyle name="Normal 43 2 2 4 6 2" xfId="37031" xr:uid="{00000000-0005-0000-0000-000010450000}"/>
    <cellStyle name="Normal 43 2 2 4 6 3" xfId="21798" xr:uid="{00000000-0005-0000-0000-000011450000}"/>
    <cellStyle name="Normal 43 2 2 4 7" xfId="32019" xr:uid="{00000000-0005-0000-0000-000012450000}"/>
    <cellStyle name="Normal 43 2 2 4 8" xfId="16785" xr:uid="{00000000-0005-0000-0000-000013450000}"/>
    <cellStyle name="Normal 43 2 2 5" xfId="2043" xr:uid="{00000000-0005-0000-0000-000014450000}"/>
    <cellStyle name="Normal 43 2 2 5 2" xfId="3733" xr:uid="{00000000-0005-0000-0000-000015450000}"/>
    <cellStyle name="Normal 43 2 2 5 2 2" xfId="13806" xr:uid="{00000000-0005-0000-0000-000016450000}"/>
    <cellStyle name="Normal 43 2 2 5 2 2 2" xfId="44137" xr:uid="{00000000-0005-0000-0000-000017450000}"/>
    <cellStyle name="Normal 43 2 2 5 2 2 3" xfId="28904" xr:uid="{00000000-0005-0000-0000-000018450000}"/>
    <cellStyle name="Normal 43 2 2 5 2 3" xfId="8786" xr:uid="{00000000-0005-0000-0000-000019450000}"/>
    <cellStyle name="Normal 43 2 2 5 2 3 2" xfId="39120" xr:uid="{00000000-0005-0000-0000-00001A450000}"/>
    <cellStyle name="Normal 43 2 2 5 2 3 3" xfId="23887" xr:uid="{00000000-0005-0000-0000-00001B450000}"/>
    <cellStyle name="Normal 43 2 2 5 2 4" xfId="34107" xr:uid="{00000000-0005-0000-0000-00001C450000}"/>
    <cellStyle name="Normal 43 2 2 5 2 5" xfId="18874" xr:uid="{00000000-0005-0000-0000-00001D450000}"/>
    <cellStyle name="Normal 43 2 2 5 3" xfId="5425" xr:uid="{00000000-0005-0000-0000-00001E450000}"/>
    <cellStyle name="Normal 43 2 2 5 3 2" xfId="15477" xr:uid="{00000000-0005-0000-0000-00001F450000}"/>
    <cellStyle name="Normal 43 2 2 5 3 2 2" xfId="45808" xr:uid="{00000000-0005-0000-0000-000020450000}"/>
    <cellStyle name="Normal 43 2 2 5 3 2 3" xfId="30575" xr:uid="{00000000-0005-0000-0000-000021450000}"/>
    <cellStyle name="Normal 43 2 2 5 3 3" xfId="10457" xr:uid="{00000000-0005-0000-0000-000022450000}"/>
    <cellStyle name="Normal 43 2 2 5 3 3 2" xfId="40791" xr:uid="{00000000-0005-0000-0000-000023450000}"/>
    <cellStyle name="Normal 43 2 2 5 3 3 3" xfId="25558" xr:uid="{00000000-0005-0000-0000-000024450000}"/>
    <cellStyle name="Normal 43 2 2 5 3 4" xfId="35778" xr:uid="{00000000-0005-0000-0000-000025450000}"/>
    <cellStyle name="Normal 43 2 2 5 3 5" xfId="20545" xr:uid="{00000000-0005-0000-0000-000026450000}"/>
    <cellStyle name="Normal 43 2 2 5 4" xfId="12135" xr:uid="{00000000-0005-0000-0000-000027450000}"/>
    <cellStyle name="Normal 43 2 2 5 4 2" xfId="42466" xr:uid="{00000000-0005-0000-0000-000028450000}"/>
    <cellStyle name="Normal 43 2 2 5 4 3" xfId="27233" xr:uid="{00000000-0005-0000-0000-000029450000}"/>
    <cellStyle name="Normal 43 2 2 5 5" xfId="7114" xr:uid="{00000000-0005-0000-0000-00002A450000}"/>
    <cellStyle name="Normal 43 2 2 5 5 2" xfId="37449" xr:uid="{00000000-0005-0000-0000-00002B450000}"/>
    <cellStyle name="Normal 43 2 2 5 5 3" xfId="22216" xr:uid="{00000000-0005-0000-0000-00002C450000}"/>
    <cellStyle name="Normal 43 2 2 5 6" xfId="32437" xr:uid="{00000000-0005-0000-0000-00002D450000}"/>
    <cellStyle name="Normal 43 2 2 5 7" xfId="17203" xr:uid="{00000000-0005-0000-0000-00002E450000}"/>
    <cellStyle name="Normal 43 2 2 6" xfId="2896" xr:uid="{00000000-0005-0000-0000-00002F450000}"/>
    <cellStyle name="Normal 43 2 2 6 2" xfId="12970" xr:uid="{00000000-0005-0000-0000-000030450000}"/>
    <cellStyle name="Normal 43 2 2 6 2 2" xfId="43301" xr:uid="{00000000-0005-0000-0000-000031450000}"/>
    <cellStyle name="Normal 43 2 2 6 2 3" xfId="28068" xr:uid="{00000000-0005-0000-0000-000032450000}"/>
    <cellStyle name="Normal 43 2 2 6 3" xfId="7950" xr:uid="{00000000-0005-0000-0000-000033450000}"/>
    <cellStyle name="Normal 43 2 2 6 3 2" xfId="38284" xr:uid="{00000000-0005-0000-0000-000034450000}"/>
    <cellStyle name="Normal 43 2 2 6 3 3" xfId="23051" xr:uid="{00000000-0005-0000-0000-000035450000}"/>
    <cellStyle name="Normal 43 2 2 6 4" xfId="33271" xr:uid="{00000000-0005-0000-0000-000036450000}"/>
    <cellStyle name="Normal 43 2 2 6 5" xfId="18038" xr:uid="{00000000-0005-0000-0000-000037450000}"/>
    <cellStyle name="Normal 43 2 2 7" xfId="4589" xr:uid="{00000000-0005-0000-0000-000038450000}"/>
    <cellStyle name="Normal 43 2 2 7 2" xfId="14641" xr:uid="{00000000-0005-0000-0000-000039450000}"/>
    <cellStyle name="Normal 43 2 2 7 2 2" xfId="44972" xr:uid="{00000000-0005-0000-0000-00003A450000}"/>
    <cellStyle name="Normal 43 2 2 7 2 3" xfId="29739" xr:uid="{00000000-0005-0000-0000-00003B450000}"/>
    <cellStyle name="Normal 43 2 2 7 3" xfId="9621" xr:uid="{00000000-0005-0000-0000-00003C450000}"/>
    <cellStyle name="Normal 43 2 2 7 3 2" xfId="39955" xr:uid="{00000000-0005-0000-0000-00003D450000}"/>
    <cellStyle name="Normal 43 2 2 7 3 3" xfId="24722" xr:uid="{00000000-0005-0000-0000-00003E450000}"/>
    <cellStyle name="Normal 43 2 2 7 4" xfId="34942" xr:uid="{00000000-0005-0000-0000-00003F450000}"/>
    <cellStyle name="Normal 43 2 2 7 5" xfId="19709" xr:uid="{00000000-0005-0000-0000-000040450000}"/>
    <cellStyle name="Normal 43 2 2 8" xfId="11299" xr:uid="{00000000-0005-0000-0000-000041450000}"/>
    <cellStyle name="Normal 43 2 2 8 2" xfId="41630" xr:uid="{00000000-0005-0000-0000-000042450000}"/>
    <cellStyle name="Normal 43 2 2 8 3" xfId="26397" xr:uid="{00000000-0005-0000-0000-000043450000}"/>
    <cellStyle name="Normal 43 2 2 9" xfId="6278" xr:uid="{00000000-0005-0000-0000-000044450000}"/>
    <cellStyle name="Normal 43 2 2 9 2" xfId="36613" xr:uid="{00000000-0005-0000-0000-000045450000}"/>
    <cellStyle name="Normal 43 2 2 9 3" xfId="21380" xr:uid="{00000000-0005-0000-0000-000046450000}"/>
    <cellStyle name="Normal 43 2 3" xfId="1242" xr:uid="{00000000-0005-0000-0000-000047450000}"/>
    <cellStyle name="Normal 43 2 3 10" xfId="16419" xr:uid="{00000000-0005-0000-0000-000048450000}"/>
    <cellStyle name="Normal 43 2 3 2" xfId="1461" xr:uid="{00000000-0005-0000-0000-000049450000}"/>
    <cellStyle name="Normal 43 2 3 2 2" xfId="1882" xr:uid="{00000000-0005-0000-0000-00004A450000}"/>
    <cellStyle name="Normal 43 2 3 2 2 2" xfId="2721" xr:uid="{00000000-0005-0000-0000-00004B450000}"/>
    <cellStyle name="Normal 43 2 3 2 2 2 2" xfId="4411" xr:uid="{00000000-0005-0000-0000-00004C450000}"/>
    <cellStyle name="Normal 43 2 3 2 2 2 2 2" xfId="14484" xr:uid="{00000000-0005-0000-0000-00004D450000}"/>
    <cellStyle name="Normal 43 2 3 2 2 2 2 2 2" xfId="44815" xr:uid="{00000000-0005-0000-0000-00004E450000}"/>
    <cellStyle name="Normal 43 2 3 2 2 2 2 2 3" xfId="29582" xr:uid="{00000000-0005-0000-0000-00004F450000}"/>
    <cellStyle name="Normal 43 2 3 2 2 2 2 3" xfId="9464" xr:uid="{00000000-0005-0000-0000-000050450000}"/>
    <cellStyle name="Normal 43 2 3 2 2 2 2 3 2" xfId="39798" xr:uid="{00000000-0005-0000-0000-000051450000}"/>
    <cellStyle name="Normal 43 2 3 2 2 2 2 3 3" xfId="24565" xr:uid="{00000000-0005-0000-0000-000052450000}"/>
    <cellStyle name="Normal 43 2 3 2 2 2 2 4" xfId="34785" xr:uid="{00000000-0005-0000-0000-000053450000}"/>
    <cellStyle name="Normal 43 2 3 2 2 2 2 5" xfId="19552" xr:uid="{00000000-0005-0000-0000-000054450000}"/>
    <cellStyle name="Normal 43 2 3 2 2 2 3" xfId="6103" xr:uid="{00000000-0005-0000-0000-000055450000}"/>
    <cellStyle name="Normal 43 2 3 2 2 2 3 2" xfId="16155" xr:uid="{00000000-0005-0000-0000-000056450000}"/>
    <cellStyle name="Normal 43 2 3 2 2 2 3 2 2" xfId="46486" xr:uid="{00000000-0005-0000-0000-000057450000}"/>
    <cellStyle name="Normal 43 2 3 2 2 2 3 2 3" xfId="31253" xr:uid="{00000000-0005-0000-0000-000058450000}"/>
    <cellStyle name="Normal 43 2 3 2 2 2 3 3" xfId="11135" xr:uid="{00000000-0005-0000-0000-000059450000}"/>
    <cellStyle name="Normal 43 2 3 2 2 2 3 3 2" xfId="41469" xr:uid="{00000000-0005-0000-0000-00005A450000}"/>
    <cellStyle name="Normal 43 2 3 2 2 2 3 3 3" xfId="26236" xr:uid="{00000000-0005-0000-0000-00005B450000}"/>
    <cellStyle name="Normal 43 2 3 2 2 2 3 4" xfId="36456" xr:uid="{00000000-0005-0000-0000-00005C450000}"/>
    <cellStyle name="Normal 43 2 3 2 2 2 3 5" xfId="21223" xr:uid="{00000000-0005-0000-0000-00005D450000}"/>
    <cellStyle name="Normal 43 2 3 2 2 2 4" xfId="12813" xr:uid="{00000000-0005-0000-0000-00005E450000}"/>
    <cellStyle name="Normal 43 2 3 2 2 2 4 2" xfId="43144" xr:uid="{00000000-0005-0000-0000-00005F450000}"/>
    <cellStyle name="Normal 43 2 3 2 2 2 4 3" xfId="27911" xr:uid="{00000000-0005-0000-0000-000060450000}"/>
    <cellStyle name="Normal 43 2 3 2 2 2 5" xfId="7792" xr:uid="{00000000-0005-0000-0000-000061450000}"/>
    <cellStyle name="Normal 43 2 3 2 2 2 5 2" xfId="38127" xr:uid="{00000000-0005-0000-0000-000062450000}"/>
    <cellStyle name="Normal 43 2 3 2 2 2 5 3" xfId="22894" xr:uid="{00000000-0005-0000-0000-000063450000}"/>
    <cellStyle name="Normal 43 2 3 2 2 2 6" xfId="33115" xr:uid="{00000000-0005-0000-0000-000064450000}"/>
    <cellStyle name="Normal 43 2 3 2 2 2 7" xfId="17881" xr:uid="{00000000-0005-0000-0000-000065450000}"/>
    <cellStyle name="Normal 43 2 3 2 2 3" xfId="3574" xr:uid="{00000000-0005-0000-0000-000066450000}"/>
    <cellStyle name="Normal 43 2 3 2 2 3 2" xfId="13648" xr:uid="{00000000-0005-0000-0000-000067450000}"/>
    <cellStyle name="Normal 43 2 3 2 2 3 2 2" xfId="43979" xr:uid="{00000000-0005-0000-0000-000068450000}"/>
    <cellStyle name="Normal 43 2 3 2 2 3 2 3" xfId="28746" xr:uid="{00000000-0005-0000-0000-000069450000}"/>
    <cellStyle name="Normal 43 2 3 2 2 3 3" xfId="8628" xr:uid="{00000000-0005-0000-0000-00006A450000}"/>
    <cellStyle name="Normal 43 2 3 2 2 3 3 2" xfId="38962" xr:uid="{00000000-0005-0000-0000-00006B450000}"/>
    <cellStyle name="Normal 43 2 3 2 2 3 3 3" xfId="23729" xr:uid="{00000000-0005-0000-0000-00006C450000}"/>
    <cellStyle name="Normal 43 2 3 2 2 3 4" xfId="33949" xr:uid="{00000000-0005-0000-0000-00006D450000}"/>
    <cellStyle name="Normal 43 2 3 2 2 3 5" xfId="18716" xr:uid="{00000000-0005-0000-0000-00006E450000}"/>
    <cellStyle name="Normal 43 2 3 2 2 4" xfId="5267" xr:uid="{00000000-0005-0000-0000-00006F450000}"/>
    <cellStyle name="Normal 43 2 3 2 2 4 2" xfId="15319" xr:uid="{00000000-0005-0000-0000-000070450000}"/>
    <cellStyle name="Normal 43 2 3 2 2 4 2 2" xfId="45650" xr:uid="{00000000-0005-0000-0000-000071450000}"/>
    <cellStyle name="Normal 43 2 3 2 2 4 2 3" xfId="30417" xr:uid="{00000000-0005-0000-0000-000072450000}"/>
    <cellStyle name="Normal 43 2 3 2 2 4 3" xfId="10299" xr:uid="{00000000-0005-0000-0000-000073450000}"/>
    <cellStyle name="Normal 43 2 3 2 2 4 3 2" xfId="40633" xr:uid="{00000000-0005-0000-0000-000074450000}"/>
    <cellStyle name="Normal 43 2 3 2 2 4 3 3" xfId="25400" xr:uid="{00000000-0005-0000-0000-000075450000}"/>
    <cellStyle name="Normal 43 2 3 2 2 4 4" xfId="35620" xr:uid="{00000000-0005-0000-0000-000076450000}"/>
    <cellStyle name="Normal 43 2 3 2 2 4 5" xfId="20387" xr:uid="{00000000-0005-0000-0000-000077450000}"/>
    <cellStyle name="Normal 43 2 3 2 2 5" xfId="11977" xr:uid="{00000000-0005-0000-0000-000078450000}"/>
    <cellStyle name="Normal 43 2 3 2 2 5 2" xfId="42308" xr:uid="{00000000-0005-0000-0000-000079450000}"/>
    <cellStyle name="Normal 43 2 3 2 2 5 3" xfId="27075" xr:uid="{00000000-0005-0000-0000-00007A450000}"/>
    <cellStyle name="Normal 43 2 3 2 2 6" xfId="6956" xr:uid="{00000000-0005-0000-0000-00007B450000}"/>
    <cellStyle name="Normal 43 2 3 2 2 6 2" xfId="37291" xr:uid="{00000000-0005-0000-0000-00007C450000}"/>
    <cellStyle name="Normal 43 2 3 2 2 6 3" xfId="22058" xr:uid="{00000000-0005-0000-0000-00007D450000}"/>
    <cellStyle name="Normal 43 2 3 2 2 7" xfId="32279" xr:uid="{00000000-0005-0000-0000-00007E450000}"/>
    <cellStyle name="Normal 43 2 3 2 2 8" xfId="17045" xr:uid="{00000000-0005-0000-0000-00007F450000}"/>
    <cellStyle name="Normal 43 2 3 2 3" xfId="2303" xr:uid="{00000000-0005-0000-0000-000080450000}"/>
    <cellStyle name="Normal 43 2 3 2 3 2" xfId="3993" xr:uid="{00000000-0005-0000-0000-000081450000}"/>
    <cellStyle name="Normal 43 2 3 2 3 2 2" xfId="14066" xr:uid="{00000000-0005-0000-0000-000082450000}"/>
    <cellStyle name="Normal 43 2 3 2 3 2 2 2" xfId="44397" xr:uid="{00000000-0005-0000-0000-000083450000}"/>
    <cellStyle name="Normal 43 2 3 2 3 2 2 3" xfId="29164" xr:uid="{00000000-0005-0000-0000-000084450000}"/>
    <cellStyle name="Normal 43 2 3 2 3 2 3" xfId="9046" xr:uid="{00000000-0005-0000-0000-000085450000}"/>
    <cellStyle name="Normal 43 2 3 2 3 2 3 2" xfId="39380" xr:uid="{00000000-0005-0000-0000-000086450000}"/>
    <cellStyle name="Normal 43 2 3 2 3 2 3 3" xfId="24147" xr:uid="{00000000-0005-0000-0000-000087450000}"/>
    <cellStyle name="Normal 43 2 3 2 3 2 4" xfId="34367" xr:uid="{00000000-0005-0000-0000-000088450000}"/>
    <cellStyle name="Normal 43 2 3 2 3 2 5" xfId="19134" xr:uid="{00000000-0005-0000-0000-000089450000}"/>
    <cellStyle name="Normal 43 2 3 2 3 3" xfId="5685" xr:uid="{00000000-0005-0000-0000-00008A450000}"/>
    <cellStyle name="Normal 43 2 3 2 3 3 2" xfId="15737" xr:uid="{00000000-0005-0000-0000-00008B450000}"/>
    <cellStyle name="Normal 43 2 3 2 3 3 2 2" xfId="46068" xr:uid="{00000000-0005-0000-0000-00008C450000}"/>
    <cellStyle name="Normal 43 2 3 2 3 3 2 3" xfId="30835" xr:uid="{00000000-0005-0000-0000-00008D450000}"/>
    <cellStyle name="Normal 43 2 3 2 3 3 3" xfId="10717" xr:uid="{00000000-0005-0000-0000-00008E450000}"/>
    <cellStyle name="Normal 43 2 3 2 3 3 3 2" xfId="41051" xr:uid="{00000000-0005-0000-0000-00008F450000}"/>
    <cellStyle name="Normal 43 2 3 2 3 3 3 3" xfId="25818" xr:uid="{00000000-0005-0000-0000-000090450000}"/>
    <cellStyle name="Normal 43 2 3 2 3 3 4" xfId="36038" xr:uid="{00000000-0005-0000-0000-000091450000}"/>
    <cellStyle name="Normal 43 2 3 2 3 3 5" xfId="20805" xr:uid="{00000000-0005-0000-0000-000092450000}"/>
    <cellStyle name="Normal 43 2 3 2 3 4" xfId="12395" xr:uid="{00000000-0005-0000-0000-000093450000}"/>
    <cellStyle name="Normal 43 2 3 2 3 4 2" xfId="42726" xr:uid="{00000000-0005-0000-0000-000094450000}"/>
    <cellStyle name="Normal 43 2 3 2 3 4 3" xfId="27493" xr:uid="{00000000-0005-0000-0000-000095450000}"/>
    <cellStyle name="Normal 43 2 3 2 3 5" xfId="7374" xr:uid="{00000000-0005-0000-0000-000096450000}"/>
    <cellStyle name="Normal 43 2 3 2 3 5 2" xfId="37709" xr:uid="{00000000-0005-0000-0000-000097450000}"/>
    <cellStyle name="Normal 43 2 3 2 3 5 3" xfId="22476" xr:uid="{00000000-0005-0000-0000-000098450000}"/>
    <cellStyle name="Normal 43 2 3 2 3 6" xfId="32697" xr:uid="{00000000-0005-0000-0000-000099450000}"/>
    <cellStyle name="Normal 43 2 3 2 3 7" xfId="17463" xr:uid="{00000000-0005-0000-0000-00009A450000}"/>
    <cellStyle name="Normal 43 2 3 2 4" xfId="3156" xr:uid="{00000000-0005-0000-0000-00009B450000}"/>
    <cellStyle name="Normal 43 2 3 2 4 2" xfId="13230" xr:uid="{00000000-0005-0000-0000-00009C450000}"/>
    <cellStyle name="Normal 43 2 3 2 4 2 2" xfId="43561" xr:uid="{00000000-0005-0000-0000-00009D450000}"/>
    <cellStyle name="Normal 43 2 3 2 4 2 3" xfId="28328" xr:uid="{00000000-0005-0000-0000-00009E450000}"/>
    <cellStyle name="Normal 43 2 3 2 4 3" xfId="8210" xr:uid="{00000000-0005-0000-0000-00009F450000}"/>
    <cellStyle name="Normal 43 2 3 2 4 3 2" xfId="38544" xr:uid="{00000000-0005-0000-0000-0000A0450000}"/>
    <cellStyle name="Normal 43 2 3 2 4 3 3" xfId="23311" xr:uid="{00000000-0005-0000-0000-0000A1450000}"/>
    <cellStyle name="Normal 43 2 3 2 4 4" xfId="33531" xr:uid="{00000000-0005-0000-0000-0000A2450000}"/>
    <cellStyle name="Normal 43 2 3 2 4 5" xfId="18298" xr:uid="{00000000-0005-0000-0000-0000A3450000}"/>
    <cellStyle name="Normal 43 2 3 2 5" xfId="4849" xr:uid="{00000000-0005-0000-0000-0000A4450000}"/>
    <cellStyle name="Normal 43 2 3 2 5 2" xfId="14901" xr:uid="{00000000-0005-0000-0000-0000A5450000}"/>
    <cellStyle name="Normal 43 2 3 2 5 2 2" xfId="45232" xr:uid="{00000000-0005-0000-0000-0000A6450000}"/>
    <cellStyle name="Normal 43 2 3 2 5 2 3" xfId="29999" xr:uid="{00000000-0005-0000-0000-0000A7450000}"/>
    <cellStyle name="Normal 43 2 3 2 5 3" xfId="9881" xr:uid="{00000000-0005-0000-0000-0000A8450000}"/>
    <cellStyle name="Normal 43 2 3 2 5 3 2" xfId="40215" xr:uid="{00000000-0005-0000-0000-0000A9450000}"/>
    <cellStyle name="Normal 43 2 3 2 5 3 3" xfId="24982" xr:uid="{00000000-0005-0000-0000-0000AA450000}"/>
    <cellStyle name="Normal 43 2 3 2 5 4" xfId="35202" xr:uid="{00000000-0005-0000-0000-0000AB450000}"/>
    <cellStyle name="Normal 43 2 3 2 5 5" xfId="19969" xr:uid="{00000000-0005-0000-0000-0000AC450000}"/>
    <cellStyle name="Normal 43 2 3 2 6" xfId="11559" xr:uid="{00000000-0005-0000-0000-0000AD450000}"/>
    <cellStyle name="Normal 43 2 3 2 6 2" xfId="41890" xr:uid="{00000000-0005-0000-0000-0000AE450000}"/>
    <cellStyle name="Normal 43 2 3 2 6 3" xfId="26657" xr:uid="{00000000-0005-0000-0000-0000AF450000}"/>
    <cellStyle name="Normal 43 2 3 2 7" xfId="6538" xr:uid="{00000000-0005-0000-0000-0000B0450000}"/>
    <cellStyle name="Normal 43 2 3 2 7 2" xfId="36873" xr:uid="{00000000-0005-0000-0000-0000B1450000}"/>
    <cellStyle name="Normal 43 2 3 2 7 3" xfId="21640" xr:uid="{00000000-0005-0000-0000-0000B2450000}"/>
    <cellStyle name="Normal 43 2 3 2 8" xfId="31861" xr:uid="{00000000-0005-0000-0000-0000B3450000}"/>
    <cellStyle name="Normal 43 2 3 2 9" xfId="16627" xr:uid="{00000000-0005-0000-0000-0000B4450000}"/>
    <cellStyle name="Normal 43 2 3 3" xfId="1674" xr:uid="{00000000-0005-0000-0000-0000B5450000}"/>
    <cellStyle name="Normal 43 2 3 3 2" xfId="2513" xr:uid="{00000000-0005-0000-0000-0000B6450000}"/>
    <cellStyle name="Normal 43 2 3 3 2 2" xfId="4203" xr:uid="{00000000-0005-0000-0000-0000B7450000}"/>
    <cellStyle name="Normal 43 2 3 3 2 2 2" xfId="14276" xr:uid="{00000000-0005-0000-0000-0000B8450000}"/>
    <cellStyle name="Normal 43 2 3 3 2 2 2 2" xfId="44607" xr:uid="{00000000-0005-0000-0000-0000B9450000}"/>
    <cellStyle name="Normal 43 2 3 3 2 2 2 3" xfId="29374" xr:uid="{00000000-0005-0000-0000-0000BA450000}"/>
    <cellStyle name="Normal 43 2 3 3 2 2 3" xfId="9256" xr:uid="{00000000-0005-0000-0000-0000BB450000}"/>
    <cellStyle name="Normal 43 2 3 3 2 2 3 2" xfId="39590" xr:uid="{00000000-0005-0000-0000-0000BC450000}"/>
    <cellStyle name="Normal 43 2 3 3 2 2 3 3" xfId="24357" xr:uid="{00000000-0005-0000-0000-0000BD450000}"/>
    <cellStyle name="Normal 43 2 3 3 2 2 4" xfId="34577" xr:uid="{00000000-0005-0000-0000-0000BE450000}"/>
    <cellStyle name="Normal 43 2 3 3 2 2 5" xfId="19344" xr:uid="{00000000-0005-0000-0000-0000BF450000}"/>
    <cellStyle name="Normal 43 2 3 3 2 3" xfId="5895" xr:uid="{00000000-0005-0000-0000-0000C0450000}"/>
    <cellStyle name="Normal 43 2 3 3 2 3 2" xfId="15947" xr:uid="{00000000-0005-0000-0000-0000C1450000}"/>
    <cellStyle name="Normal 43 2 3 3 2 3 2 2" xfId="46278" xr:uid="{00000000-0005-0000-0000-0000C2450000}"/>
    <cellStyle name="Normal 43 2 3 3 2 3 2 3" xfId="31045" xr:uid="{00000000-0005-0000-0000-0000C3450000}"/>
    <cellStyle name="Normal 43 2 3 3 2 3 3" xfId="10927" xr:uid="{00000000-0005-0000-0000-0000C4450000}"/>
    <cellStyle name="Normal 43 2 3 3 2 3 3 2" xfId="41261" xr:uid="{00000000-0005-0000-0000-0000C5450000}"/>
    <cellStyle name="Normal 43 2 3 3 2 3 3 3" xfId="26028" xr:uid="{00000000-0005-0000-0000-0000C6450000}"/>
    <cellStyle name="Normal 43 2 3 3 2 3 4" xfId="36248" xr:uid="{00000000-0005-0000-0000-0000C7450000}"/>
    <cellStyle name="Normal 43 2 3 3 2 3 5" xfId="21015" xr:uid="{00000000-0005-0000-0000-0000C8450000}"/>
    <cellStyle name="Normal 43 2 3 3 2 4" xfId="12605" xr:uid="{00000000-0005-0000-0000-0000C9450000}"/>
    <cellStyle name="Normal 43 2 3 3 2 4 2" xfId="42936" xr:uid="{00000000-0005-0000-0000-0000CA450000}"/>
    <cellStyle name="Normal 43 2 3 3 2 4 3" xfId="27703" xr:uid="{00000000-0005-0000-0000-0000CB450000}"/>
    <cellStyle name="Normal 43 2 3 3 2 5" xfId="7584" xr:uid="{00000000-0005-0000-0000-0000CC450000}"/>
    <cellStyle name="Normal 43 2 3 3 2 5 2" xfId="37919" xr:uid="{00000000-0005-0000-0000-0000CD450000}"/>
    <cellStyle name="Normal 43 2 3 3 2 5 3" xfId="22686" xr:uid="{00000000-0005-0000-0000-0000CE450000}"/>
    <cellStyle name="Normal 43 2 3 3 2 6" xfId="32907" xr:uid="{00000000-0005-0000-0000-0000CF450000}"/>
    <cellStyle name="Normal 43 2 3 3 2 7" xfId="17673" xr:uid="{00000000-0005-0000-0000-0000D0450000}"/>
    <cellStyle name="Normal 43 2 3 3 3" xfId="3366" xr:uid="{00000000-0005-0000-0000-0000D1450000}"/>
    <cellStyle name="Normal 43 2 3 3 3 2" xfId="13440" xr:uid="{00000000-0005-0000-0000-0000D2450000}"/>
    <cellStyle name="Normal 43 2 3 3 3 2 2" xfId="43771" xr:uid="{00000000-0005-0000-0000-0000D3450000}"/>
    <cellStyle name="Normal 43 2 3 3 3 2 3" xfId="28538" xr:uid="{00000000-0005-0000-0000-0000D4450000}"/>
    <cellStyle name="Normal 43 2 3 3 3 3" xfId="8420" xr:uid="{00000000-0005-0000-0000-0000D5450000}"/>
    <cellStyle name="Normal 43 2 3 3 3 3 2" xfId="38754" xr:uid="{00000000-0005-0000-0000-0000D6450000}"/>
    <cellStyle name="Normal 43 2 3 3 3 3 3" xfId="23521" xr:uid="{00000000-0005-0000-0000-0000D7450000}"/>
    <cellStyle name="Normal 43 2 3 3 3 4" xfId="33741" xr:uid="{00000000-0005-0000-0000-0000D8450000}"/>
    <cellStyle name="Normal 43 2 3 3 3 5" xfId="18508" xr:uid="{00000000-0005-0000-0000-0000D9450000}"/>
    <cellStyle name="Normal 43 2 3 3 4" xfId="5059" xr:uid="{00000000-0005-0000-0000-0000DA450000}"/>
    <cellStyle name="Normal 43 2 3 3 4 2" xfId="15111" xr:uid="{00000000-0005-0000-0000-0000DB450000}"/>
    <cellStyle name="Normal 43 2 3 3 4 2 2" xfId="45442" xr:uid="{00000000-0005-0000-0000-0000DC450000}"/>
    <cellStyle name="Normal 43 2 3 3 4 2 3" xfId="30209" xr:uid="{00000000-0005-0000-0000-0000DD450000}"/>
    <cellStyle name="Normal 43 2 3 3 4 3" xfId="10091" xr:uid="{00000000-0005-0000-0000-0000DE450000}"/>
    <cellStyle name="Normal 43 2 3 3 4 3 2" xfId="40425" xr:uid="{00000000-0005-0000-0000-0000DF450000}"/>
    <cellStyle name="Normal 43 2 3 3 4 3 3" xfId="25192" xr:uid="{00000000-0005-0000-0000-0000E0450000}"/>
    <cellStyle name="Normal 43 2 3 3 4 4" xfId="35412" xr:uid="{00000000-0005-0000-0000-0000E1450000}"/>
    <cellStyle name="Normal 43 2 3 3 4 5" xfId="20179" xr:uid="{00000000-0005-0000-0000-0000E2450000}"/>
    <cellStyle name="Normal 43 2 3 3 5" xfId="11769" xr:uid="{00000000-0005-0000-0000-0000E3450000}"/>
    <cellStyle name="Normal 43 2 3 3 5 2" xfId="42100" xr:uid="{00000000-0005-0000-0000-0000E4450000}"/>
    <cellStyle name="Normal 43 2 3 3 5 3" xfId="26867" xr:uid="{00000000-0005-0000-0000-0000E5450000}"/>
    <cellStyle name="Normal 43 2 3 3 6" xfId="6748" xr:uid="{00000000-0005-0000-0000-0000E6450000}"/>
    <cellStyle name="Normal 43 2 3 3 6 2" xfId="37083" xr:uid="{00000000-0005-0000-0000-0000E7450000}"/>
    <cellStyle name="Normal 43 2 3 3 6 3" xfId="21850" xr:uid="{00000000-0005-0000-0000-0000E8450000}"/>
    <cellStyle name="Normal 43 2 3 3 7" xfId="32071" xr:uid="{00000000-0005-0000-0000-0000E9450000}"/>
    <cellStyle name="Normal 43 2 3 3 8" xfId="16837" xr:uid="{00000000-0005-0000-0000-0000EA450000}"/>
    <cellStyle name="Normal 43 2 3 4" xfId="2095" xr:uid="{00000000-0005-0000-0000-0000EB450000}"/>
    <cellStyle name="Normal 43 2 3 4 2" xfId="3785" xr:uid="{00000000-0005-0000-0000-0000EC450000}"/>
    <cellStyle name="Normal 43 2 3 4 2 2" xfId="13858" xr:uid="{00000000-0005-0000-0000-0000ED450000}"/>
    <cellStyle name="Normal 43 2 3 4 2 2 2" xfId="44189" xr:uid="{00000000-0005-0000-0000-0000EE450000}"/>
    <cellStyle name="Normal 43 2 3 4 2 2 3" xfId="28956" xr:uid="{00000000-0005-0000-0000-0000EF450000}"/>
    <cellStyle name="Normal 43 2 3 4 2 3" xfId="8838" xr:uid="{00000000-0005-0000-0000-0000F0450000}"/>
    <cellStyle name="Normal 43 2 3 4 2 3 2" xfId="39172" xr:uid="{00000000-0005-0000-0000-0000F1450000}"/>
    <cellStyle name="Normal 43 2 3 4 2 3 3" xfId="23939" xr:uid="{00000000-0005-0000-0000-0000F2450000}"/>
    <cellStyle name="Normal 43 2 3 4 2 4" xfId="34159" xr:uid="{00000000-0005-0000-0000-0000F3450000}"/>
    <cellStyle name="Normal 43 2 3 4 2 5" xfId="18926" xr:uid="{00000000-0005-0000-0000-0000F4450000}"/>
    <cellStyle name="Normal 43 2 3 4 3" xfId="5477" xr:uid="{00000000-0005-0000-0000-0000F5450000}"/>
    <cellStyle name="Normal 43 2 3 4 3 2" xfId="15529" xr:uid="{00000000-0005-0000-0000-0000F6450000}"/>
    <cellStyle name="Normal 43 2 3 4 3 2 2" xfId="45860" xr:uid="{00000000-0005-0000-0000-0000F7450000}"/>
    <cellStyle name="Normal 43 2 3 4 3 2 3" xfId="30627" xr:uid="{00000000-0005-0000-0000-0000F8450000}"/>
    <cellStyle name="Normal 43 2 3 4 3 3" xfId="10509" xr:uid="{00000000-0005-0000-0000-0000F9450000}"/>
    <cellStyle name="Normal 43 2 3 4 3 3 2" xfId="40843" xr:uid="{00000000-0005-0000-0000-0000FA450000}"/>
    <cellStyle name="Normal 43 2 3 4 3 3 3" xfId="25610" xr:uid="{00000000-0005-0000-0000-0000FB450000}"/>
    <cellStyle name="Normal 43 2 3 4 3 4" xfId="35830" xr:uid="{00000000-0005-0000-0000-0000FC450000}"/>
    <cellStyle name="Normal 43 2 3 4 3 5" xfId="20597" xr:uid="{00000000-0005-0000-0000-0000FD450000}"/>
    <cellStyle name="Normal 43 2 3 4 4" xfId="12187" xr:uid="{00000000-0005-0000-0000-0000FE450000}"/>
    <cellStyle name="Normal 43 2 3 4 4 2" xfId="42518" xr:uid="{00000000-0005-0000-0000-0000FF450000}"/>
    <cellStyle name="Normal 43 2 3 4 4 3" xfId="27285" xr:uid="{00000000-0005-0000-0000-000000460000}"/>
    <cellStyle name="Normal 43 2 3 4 5" xfId="7166" xr:uid="{00000000-0005-0000-0000-000001460000}"/>
    <cellStyle name="Normal 43 2 3 4 5 2" xfId="37501" xr:uid="{00000000-0005-0000-0000-000002460000}"/>
    <cellStyle name="Normal 43 2 3 4 5 3" xfId="22268" xr:uid="{00000000-0005-0000-0000-000003460000}"/>
    <cellStyle name="Normal 43 2 3 4 6" xfId="32489" xr:uid="{00000000-0005-0000-0000-000004460000}"/>
    <cellStyle name="Normal 43 2 3 4 7" xfId="17255" xr:uid="{00000000-0005-0000-0000-000005460000}"/>
    <cellStyle name="Normal 43 2 3 5" xfId="2948" xr:uid="{00000000-0005-0000-0000-000006460000}"/>
    <cellStyle name="Normal 43 2 3 5 2" xfId="13022" xr:uid="{00000000-0005-0000-0000-000007460000}"/>
    <cellStyle name="Normal 43 2 3 5 2 2" xfId="43353" xr:uid="{00000000-0005-0000-0000-000008460000}"/>
    <cellStyle name="Normal 43 2 3 5 2 3" xfId="28120" xr:uid="{00000000-0005-0000-0000-000009460000}"/>
    <cellStyle name="Normal 43 2 3 5 3" xfId="8002" xr:uid="{00000000-0005-0000-0000-00000A460000}"/>
    <cellStyle name="Normal 43 2 3 5 3 2" xfId="38336" xr:uid="{00000000-0005-0000-0000-00000B460000}"/>
    <cellStyle name="Normal 43 2 3 5 3 3" xfId="23103" xr:uid="{00000000-0005-0000-0000-00000C460000}"/>
    <cellStyle name="Normal 43 2 3 5 4" xfId="33323" xr:uid="{00000000-0005-0000-0000-00000D460000}"/>
    <cellStyle name="Normal 43 2 3 5 5" xfId="18090" xr:uid="{00000000-0005-0000-0000-00000E460000}"/>
    <cellStyle name="Normal 43 2 3 6" xfId="4641" xr:uid="{00000000-0005-0000-0000-00000F460000}"/>
    <cellStyle name="Normal 43 2 3 6 2" xfId="14693" xr:uid="{00000000-0005-0000-0000-000010460000}"/>
    <cellStyle name="Normal 43 2 3 6 2 2" xfId="45024" xr:uid="{00000000-0005-0000-0000-000011460000}"/>
    <cellStyle name="Normal 43 2 3 6 2 3" xfId="29791" xr:uid="{00000000-0005-0000-0000-000012460000}"/>
    <cellStyle name="Normal 43 2 3 6 3" xfId="9673" xr:uid="{00000000-0005-0000-0000-000013460000}"/>
    <cellStyle name="Normal 43 2 3 6 3 2" xfId="40007" xr:uid="{00000000-0005-0000-0000-000014460000}"/>
    <cellStyle name="Normal 43 2 3 6 3 3" xfId="24774" xr:uid="{00000000-0005-0000-0000-000015460000}"/>
    <cellStyle name="Normal 43 2 3 6 4" xfId="34994" xr:uid="{00000000-0005-0000-0000-000016460000}"/>
    <cellStyle name="Normal 43 2 3 6 5" xfId="19761" xr:uid="{00000000-0005-0000-0000-000017460000}"/>
    <cellStyle name="Normal 43 2 3 7" xfId="11351" xr:uid="{00000000-0005-0000-0000-000018460000}"/>
    <cellStyle name="Normal 43 2 3 7 2" xfId="41682" xr:uid="{00000000-0005-0000-0000-000019460000}"/>
    <cellStyle name="Normal 43 2 3 7 3" xfId="26449" xr:uid="{00000000-0005-0000-0000-00001A460000}"/>
    <cellStyle name="Normal 43 2 3 8" xfId="6330" xr:uid="{00000000-0005-0000-0000-00001B460000}"/>
    <cellStyle name="Normal 43 2 3 8 2" xfId="36665" xr:uid="{00000000-0005-0000-0000-00001C460000}"/>
    <cellStyle name="Normal 43 2 3 8 3" xfId="21432" xr:uid="{00000000-0005-0000-0000-00001D460000}"/>
    <cellStyle name="Normal 43 2 3 9" xfId="31654" xr:uid="{00000000-0005-0000-0000-00001E460000}"/>
    <cellStyle name="Normal 43 2 4" xfId="1355" xr:uid="{00000000-0005-0000-0000-00001F460000}"/>
    <cellStyle name="Normal 43 2 4 2" xfId="1778" xr:uid="{00000000-0005-0000-0000-000020460000}"/>
    <cellStyle name="Normal 43 2 4 2 2" xfId="2617" xr:uid="{00000000-0005-0000-0000-000021460000}"/>
    <cellStyle name="Normal 43 2 4 2 2 2" xfId="4307" xr:uid="{00000000-0005-0000-0000-000022460000}"/>
    <cellStyle name="Normal 43 2 4 2 2 2 2" xfId="14380" xr:uid="{00000000-0005-0000-0000-000023460000}"/>
    <cellStyle name="Normal 43 2 4 2 2 2 2 2" xfId="44711" xr:uid="{00000000-0005-0000-0000-000024460000}"/>
    <cellStyle name="Normal 43 2 4 2 2 2 2 3" xfId="29478" xr:uid="{00000000-0005-0000-0000-000025460000}"/>
    <cellStyle name="Normal 43 2 4 2 2 2 3" xfId="9360" xr:uid="{00000000-0005-0000-0000-000026460000}"/>
    <cellStyle name="Normal 43 2 4 2 2 2 3 2" xfId="39694" xr:uid="{00000000-0005-0000-0000-000027460000}"/>
    <cellStyle name="Normal 43 2 4 2 2 2 3 3" xfId="24461" xr:uid="{00000000-0005-0000-0000-000028460000}"/>
    <cellStyle name="Normal 43 2 4 2 2 2 4" xfId="34681" xr:uid="{00000000-0005-0000-0000-000029460000}"/>
    <cellStyle name="Normal 43 2 4 2 2 2 5" xfId="19448" xr:uid="{00000000-0005-0000-0000-00002A460000}"/>
    <cellStyle name="Normal 43 2 4 2 2 3" xfId="5999" xr:uid="{00000000-0005-0000-0000-00002B460000}"/>
    <cellStyle name="Normal 43 2 4 2 2 3 2" xfId="16051" xr:uid="{00000000-0005-0000-0000-00002C460000}"/>
    <cellStyle name="Normal 43 2 4 2 2 3 2 2" xfId="46382" xr:uid="{00000000-0005-0000-0000-00002D460000}"/>
    <cellStyle name="Normal 43 2 4 2 2 3 2 3" xfId="31149" xr:uid="{00000000-0005-0000-0000-00002E460000}"/>
    <cellStyle name="Normal 43 2 4 2 2 3 3" xfId="11031" xr:uid="{00000000-0005-0000-0000-00002F460000}"/>
    <cellStyle name="Normal 43 2 4 2 2 3 3 2" xfId="41365" xr:uid="{00000000-0005-0000-0000-000030460000}"/>
    <cellStyle name="Normal 43 2 4 2 2 3 3 3" xfId="26132" xr:uid="{00000000-0005-0000-0000-000031460000}"/>
    <cellStyle name="Normal 43 2 4 2 2 3 4" xfId="36352" xr:uid="{00000000-0005-0000-0000-000032460000}"/>
    <cellStyle name="Normal 43 2 4 2 2 3 5" xfId="21119" xr:uid="{00000000-0005-0000-0000-000033460000}"/>
    <cellStyle name="Normal 43 2 4 2 2 4" xfId="12709" xr:uid="{00000000-0005-0000-0000-000034460000}"/>
    <cellStyle name="Normal 43 2 4 2 2 4 2" xfId="43040" xr:uid="{00000000-0005-0000-0000-000035460000}"/>
    <cellStyle name="Normal 43 2 4 2 2 4 3" xfId="27807" xr:uid="{00000000-0005-0000-0000-000036460000}"/>
    <cellStyle name="Normal 43 2 4 2 2 5" xfId="7688" xr:uid="{00000000-0005-0000-0000-000037460000}"/>
    <cellStyle name="Normal 43 2 4 2 2 5 2" xfId="38023" xr:uid="{00000000-0005-0000-0000-000038460000}"/>
    <cellStyle name="Normal 43 2 4 2 2 5 3" xfId="22790" xr:uid="{00000000-0005-0000-0000-000039460000}"/>
    <cellStyle name="Normal 43 2 4 2 2 6" xfId="33011" xr:uid="{00000000-0005-0000-0000-00003A460000}"/>
    <cellStyle name="Normal 43 2 4 2 2 7" xfId="17777" xr:uid="{00000000-0005-0000-0000-00003B460000}"/>
    <cellStyle name="Normal 43 2 4 2 3" xfId="3470" xr:uid="{00000000-0005-0000-0000-00003C460000}"/>
    <cellStyle name="Normal 43 2 4 2 3 2" xfId="13544" xr:uid="{00000000-0005-0000-0000-00003D460000}"/>
    <cellStyle name="Normal 43 2 4 2 3 2 2" xfId="43875" xr:uid="{00000000-0005-0000-0000-00003E460000}"/>
    <cellStyle name="Normal 43 2 4 2 3 2 3" xfId="28642" xr:uid="{00000000-0005-0000-0000-00003F460000}"/>
    <cellStyle name="Normal 43 2 4 2 3 3" xfId="8524" xr:uid="{00000000-0005-0000-0000-000040460000}"/>
    <cellStyle name="Normal 43 2 4 2 3 3 2" xfId="38858" xr:uid="{00000000-0005-0000-0000-000041460000}"/>
    <cellStyle name="Normal 43 2 4 2 3 3 3" xfId="23625" xr:uid="{00000000-0005-0000-0000-000042460000}"/>
    <cellStyle name="Normal 43 2 4 2 3 4" xfId="33845" xr:uid="{00000000-0005-0000-0000-000043460000}"/>
    <cellStyle name="Normal 43 2 4 2 3 5" xfId="18612" xr:uid="{00000000-0005-0000-0000-000044460000}"/>
    <cellStyle name="Normal 43 2 4 2 4" xfId="5163" xr:uid="{00000000-0005-0000-0000-000045460000}"/>
    <cellStyle name="Normal 43 2 4 2 4 2" xfId="15215" xr:uid="{00000000-0005-0000-0000-000046460000}"/>
    <cellStyle name="Normal 43 2 4 2 4 2 2" xfId="45546" xr:uid="{00000000-0005-0000-0000-000047460000}"/>
    <cellStyle name="Normal 43 2 4 2 4 2 3" xfId="30313" xr:uid="{00000000-0005-0000-0000-000048460000}"/>
    <cellStyle name="Normal 43 2 4 2 4 3" xfId="10195" xr:uid="{00000000-0005-0000-0000-000049460000}"/>
    <cellStyle name="Normal 43 2 4 2 4 3 2" xfId="40529" xr:uid="{00000000-0005-0000-0000-00004A460000}"/>
    <cellStyle name="Normal 43 2 4 2 4 3 3" xfId="25296" xr:uid="{00000000-0005-0000-0000-00004B460000}"/>
    <cellStyle name="Normal 43 2 4 2 4 4" xfId="35516" xr:uid="{00000000-0005-0000-0000-00004C460000}"/>
    <cellStyle name="Normal 43 2 4 2 4 5" xfId="20283" xr:uid="{00000000-0005-0000-0000-00004D460000}"/>
    <cellStyle name="Normal 43 2 4 2 5" xfId="11873" xr:uid="{00000000-0005-0000-0000-00004E460000}"/>
    <cellStyle name="Normal 43 2 4 2 5 2" xfId="42204" xr:uid="{00000000-0005-0000-0000-00004F460000}"/>
    <cellStyle name="Normal 43 2 4 2 5 3" xfId="26971" xr:uid="{00000000-0005-0000-0000-000050460000}"/>
    <cellStyle name="Normal 43 2 4 2 6" xfId="6852" xr:uid="{00000000-0005-0000-0000-000051460000}"/>
    <cellStyle name="Normal 43 2 4 2 6 2" xfId="37187" xr:uid="{00000000-0005-0000-0000-000052460000}"/>
    <cellStyle name="Normal 43 2 4 2 6 3" xfId="21954" xr:uid="{00000000-0005-0000-0000-000053460000}"/>
    <cellStyle name="Normal 43 2 4 2 7" xfId="32175" xr:uid="{00000000-0005-0000-0000-000054460000}"/>
    <cellStyle name="Normal 43 2 4 2 8" xfId="16941" xr:uid="{00000000-0005-0000-0000-000055460000}"/>
    <cellStyle name="Normal 43 2 4 3" xfId="2199" xr:uid="{00000000-0005-0000-0000-000056460000}"/>
    <cellStyle name="Normal 43 2 4 3 2" xfId="3889" xr:uid="{00000000-0005-0000-0000-000057460000}"/>
    <cellStyle name="Normal 43 2 4 3 2 2" xfId="13962" xr:uid="{00000000-0005-0000-0000-000058460000}"/>
    <cellStyle name="Normal 43 2 4 3 2 2 2" xfId="44293" xr:uid="{00000000-0005-0000-0000-000059460000}"/>
    <cellStyle name="Normal 43 2 4 3 2 2 3" xfId="29060" xr:uid="{00000000-0005-0000-0000-00005A460000}"/>
    <cellStyle name="Normal 43 2 4 3 2 3" xfId="8942" xr:uid="{00000000-0005-0000-0000-00005B460000}"/>
    <cellStyle name="Normal 43 2 4 3 2 3 2" xfId="39276" xr:uid="{00000000-0005-0000-0000-00005C460000}"/>
    <cellStyle name="Normal 43 2 4 3 2 3 3" xfId="24043" xr:uid="{00000000-0005-0000-0000-00005D460000}"/>
    <cellStyle name="Normal 43 2 4 3 2 4" xfId="34263" xr:uid="{00000000-0005-0000-0000-00005E460000}"/>
    <cellStyle name="Normal 43 2 4 3 2 5" xfId="19030" xr:uid="{00000000-0005-0000-0000-00005F460000}"/>
    <cellStyle name="Normal 43 2 4 3 3" xfId="5581" xr:uid="{00000000-0005-0000-0000-000060460000}"/>
    <cellStyle name="Normal 43 2 4 3 3 2" xfId="15633" xr:uid="{00000000-0005-0000-0000-000061460000}"/>
    <cellStyle name="Normal 43 2 4 3 3 2 2" xfId="45964" xr:uid="{00000000-0005-0000-0000-000062460000}"/>
    <cellStyle name="Normal 43 2 4 3 3 2 3" xfId="30731" xr:uid="{00000000-0005-0000-0000-000063460000}"/>
    <cellStyle name="Normal 43 2 4 3 3 3" xfId="10613" xr:uid="{00000000-0005-0000-0000-000064460000}"/>
    <cellStyle name="Normal 43 2 4 3 3 3 2" xfId="40947" xr:uid="{00000000-0005-0000-0000-000065460000}"/>
    <cellStyle name="Normal 43 2 4 3 3 3 3" xfId="25714" xr:uid="{00000000-0005-0000-0000-000066460000}"/>
    <cellStyle name="Normal 43 2 4 3 3 4" xfId="35934" xr:uid="{00000000-0005-0000-0000-000067460000}"/>
    <cellStyle name="Normal 43 2 4 3 3 5" xfId="20701" xr:uid="{00000000-0005-0000-0000-000068460000}"/>
    <cellStyle name="Normal 43 2 4 3 4" xfId="12291" xr:uid="{00000000-0005-0000-0000-000069460000}"/>
    <cellStyle name="Normal 43 2 4 3 4 2" xfId="42622" xr:uid="{00000000-0005-0000-0000-00006A460000}"/>
    <cellStyle name="Normal 43 2 4 3 4 3" xfId="27389" xr:uid="{00000000-0005-0000-0000-00006B460000}"/>
    <cellStyle name="Normal 43 2 4 3 5" xfId="7270" xr:uid="{00000000-0005-0000-0000-00006C460000}"/>
    <cellStyle name="Normal 43 2 4 3 5 2" xfId="37605" xr:uid="{00000000-0005-0000-0000-00006D460000}"/>
    <cellStyle name="Normal 43 2 4 3 5 3" xfId="22372" xr:uid="{00000000-0005-0000-0000-00006E460000}"/>
    <cellStyle name="Normal 43 2 4 3 6" xfId="32593" xr:uid="{00000000-0005-0000-0000-00006F460000}"/>
    <cellStyle name="Normal 43 2 4 3 7" xfId="17359" xr:uid="{00000000-0005-0000-0000-000070460000}"/>
    <cellStyle name="Normal 43 2 4 4" xfId="3052" xr:uid="{00000000-0005-0000-0000-000071460000}"/>
    <cellStyle name="Normal 43 2 4 4 2" xfId="13126" xr:uid="{00000000-0005-0000-0000-000072460000}"/>
    <cellStyle name="Normal 43 2 4 4 2 2" xfId="43457" xr:uid="{00000000-0005-0000-0000-000073460000}"/>
    <cellStyle name="Normal 43 2 4 4 2 3" xfId="28224" xr:uid="{00000000-0005-0000-0000-000074460000}"/>
    <cellStyle name="Normal 43 2 4 4 3" xfId="8106" xr:uid="{00000000-0005-0000-0000-000075460000}"/>
    <cellStyle name="Normal 43 2 4 4 3 2" xfId="38440" xr:uid="{00000000-0005-0000-0000-000076460000}"/>
    <cellStyle name="Normal 43 2 4 4 3 3" xfId="23207" xr:uid="{00000000-0005-0000-0000-000077460000}"/>
    <cellStyle name="Normal 43 2 4 4 4" xfId="33427" xr:uid="{00000000-0005-0000-0000-000078460000}"/>
    <cellStyle name="Normal 43 2 4 4 5" xfId="18194" xr:uid="{00000000-0005-0000-0000-000079460000}"/>
    <cellStyle name="Normal 43 2 4 5" xfId="4745" xr:uid="{00000000-0005-0000-0000-00007A460000}"/>
    <cellStyle name="Normal 43 2 4 5 2" xfId="14797" xr:uid="{00000000-0005-0000-0000-00007B460000}"/>
    <cellStyle name="Normal 43 2 4 5 2 2" xfId="45128" xr:uid="{00000000-0005-0000-0000-00007C460000}"/>
    <cellStyle name="Normal 43 2 4 5 2 3" xfId="29895" xr:uid="{00000000-0005-0000-0000-00007D460000}"/>
    <cellStyle name="Normal 43 2 4 5 3" xfId="9777" xr:uid="{00000000-0005-0000-0000-00007E460000}"/>
    <cellStyle name="Normal 43 2 4 5 3 2" xfId="40111" xr:uid="{00000000-0005-0000-0000-00007F460000}"/>
    <cellStyle name="Normal 43 2 4 5 3 3" xfId="24878" xr:uid="{00000000-0005-0000-0000-000080460000}"/>
    <cellStyle name="Normal 43 2 4 5 4" xfId="35098" xr:uid="{00000000-0005-0000-0000-000081460000}"/>
    <cellStyle name="Normal 43 2 4 5 5" xfId="19865" xr:uid="{00000000-0005-0000-0000-000082460000}"/>
    <cellStyle name="Normal 43 2 4 6" xfId="11455" xr:uid="{00000000-0005-0000-0000-000083460000}"/>
    <cellStyle name="Normal 43 2 4 6 2" xfId="41786" xr:uid="{00000000-0005-0000-0000-000084460000}"/>
    <cellStyle name="Normal 43 2 4 6 3" xfId="26553" xr:uid="{00000000-0005-0000-0000-000085460000}"/>
    <cellStyle name="Normal 43 2 4 7" xfId="6434" xr:uid="{00000000-0005-0000-0000-000086460000}"/>
    <cellStyle name="Normal 43 2 4 7 2" xfId="36769" xr:uid="{00000000-0005-0000-0000-000087460000}"/>
    <cellStyle name="Normal 43 2 4 7 3" xfId="21536" xr:uid="{00000000-0005-0000-0000-000088460000}"/>
    <cellStyle name="Normal 43 2 4 8" xfId="31757" xr:uid="{00000000-0005-0000-0000-000089460000}"/>
    <cellStyle name="Normal 43 2 4 9" xfId="16523" xr:uid="{00000000-0005-0000-0000-00008A460000}"/>
    <cellStyle name="Normal 43 2 5" xfId="1568" xr:uid="{00000000-0005-0000-0000-00008B460000}"/>
    <cellStyle name="Normal 43 2 5 2" xfId="2409" xr:uid="{00000000-0005-0000-0000-00008C460000}"/>
    <cellStyle name="Normal 43 2 5 2 2" xfId="4099" xr:uid="{00000000-0005-0000-0000-00008D460000}"/>
    <cellStyle name="Normal 43 2 5 2 2 2" xfId="14172" xr:uid="{00000000-0005-0000-0000-00008E460000}"/>
    <cellStyle name="Normal 43 2 5 2 2 2 2" xfId="44503" xr:uid="{00000000-0005-0000-0000-00008F460000}"/>
    <cellStyle name="Normal 43 2 5 2 2 2 3" xfId="29270" xr:uid="{00000000-0005-0000-0000-000090460000}"/>
    <cellStyle name="Normal 43 2 5 2 2 3" xfId="9152" xr:uid="{00000000-0005-0000-0000-000091460000}"/>
    <cellStyle name="Normal 43 2 5 2 2 3 2" xfId="39486" xr:uid="{00000000-0005-0000-0000-000092460000}"/>
    <cellStyle name="Normal 43 2 5 2 2 3 3" xfId="24253" xr:uid="{00000000-0005-0000-0000-000093460000}"/>
    <cellStyle name="Normal 43 2 5 2 2 4" xfId="34473" xr:uid="{00000000-0005-0000-0000-000094460000}"/>
    <cellStyle name="Normal 43 2 5 2 2 5" xfId="19240" xr:uid="{00000000-0005-0000-0000-000095460000}"/>
    <cellStyle name="Normal 43 2 5 2 3" xfId="5791" xr:uid="{00000000-0005-0000-0000-000096460000}"/>
    <cellStyle name="Normal 43 2 5 2 3 2" xfId="15843" xr:uid="{00000000-0005-0000-0000-000097460000}"/>
    <cellStyle name="Normal 43 2 5 2 3 2 2" xfId="46174" xr:uid="{00000000-0005-0000-0000-000098460000}"/>
    <cellStyle name="Normal 43 2 5 2 3 2 3" xfId="30941" xr:uid="{00000000-0005-0000-0000-000099460000}"/>
    <cellStyle name="Normal 43 2 5 2 3 3" xfId="10823" xr:uid="{00000000-0005-0000-0000-00009A460000}"/>
    <cellStyle name="Normal 43 2 5 2 3 3 2" xfId="41157" xr:uid="{00000000-0005-0000-0000-00009B460000}"/>
    <cellStyle name="Normal 43 2 5 2 3 3 3" xfId="25924" xr:uid="{00000000-0005-0000-0000-00009C460000}"/>
    <cellStyle name="Normal 43 2 5 2 3 4" xfId="36144" xr:uid="{00000000-0005-0000-0000-00009D460000}"/>
    <cellStyle name="Normal 43 2 5 2 3 5" xfId="20911" xr:uid="{00000000-0005-0000-0000-00009E460000}"/>
    <cellStyle name="Normal 43 2 5 2 4" xfId="12501" xr:uid="{00000000-0005-0000-0000-00009F460000}"/>
    <cellStyle name="Normal 43 2 5 2 4 2" xfId="42832" xr:uid="{00000000-0005-0000-0000-0000A0460000}"/>
    <cellStyle name="Normal 43 2 5 2 4 3" xfId="27599" xr:uid="{00000000-0005-0000-0000-0000A1460000}"/>
    <cellStyle name="Normal 43 2 5 2 5" xfId="7480" xr:uid="{00000000-0005-0000-0000-0000A2460000}"/>
    <cellStyle name="Normal 43 2 5 2 5 2" xfId="37815" xr:uid="{00000000-0005-0000-0000-0000A3460000}"/>
    <cellStyle name="Normal 43 2 5 2 5 3" xfId="22582" xr:uid="{00000000-0005-0000-0000-0000A4460000}"/>
    <cellStyle name="Normal 43 2 5 2 6" xfId="32803" xr:uid="{00000000-0005-0000-0000-0000A5460000}"/>
    <cellStyle name="Normal 43 2 5 2 7" xfId="17569" xr:uid="{00000000-0005-0000-0000-0000A6460000}"/>
    <cellStyle name="Normal 43 2 5 3" xfId="3262" xr:uid="{00000000-0005-0000-0000-0000A7460000}"/>
    <cellStyle name="Normal 43 2 5 3 2" xfId="13336" xr:uid="{00000000-0005-0000-0000-0000A8460000}"/>
    <cellStyle name="Normal 43 2 5 3 2 2" xfId="43667" xr:uid="{00000000-0005-0000-0000-0000A9460000}"/>
    <cellStyle name="Normal 43 2 5 3 2 3" xfId="28434" xr:uid="{00000000-0005-0000-0000-0000AA460000}"/>
    <cellStyle name="Normal 43 2 5 3 3" xfId="8316" xr:uid="{00000000-0005-0000-0000-0000AB460000}"/>
    <cellStyle name="Normal 43 2 5 3 3 2" xfId="38650" xr:uid="{00000000-0005-0000-0000-0000AC460000}"/>
    <cellStyle name="Normal 43 2 5 3 3 3" xfId="23417" xr:uid="{00000000-0005-0000-0000-0000AD460000}"/>
    <cellStyle name="Normal 43 2 5 3 4" xfId="33637" xr:uid="{00000000-0005-0000-0000-0000AE460000}"/>
    <cellStyle name="Normal 43 2 5 3 5" xfId="18404" xr:uid="{00000000-0005-0000-0000-0000AF460000}"/>
    <cellStyle name="Normal 43 2 5 4" xfId="4955" xr:uid="{00000000-0005-0000-0000-0000B0460000}"/>
    <cellStyle name="Normal 43 2 5 4 2" xfId="15007" xr:uid="{00000000-0005-0000-0000-0000B1460000}"/>
    <cellStyle name="Normal 43 2 5 4 2 2" xfId="45338" xr:uid="{00000000-0005-0000-0000-0000B2460000}"/>
    <cellStyle name="Normal 43 2 5 4 2 3" xfId="30105" xr:uid="{00000000-0005-0000-0000-0000B3460000}"/>
    <cellStyle name="Normal 43 2 5 4 3" xfId="9987" xr:uid="{00000000-0005-0000-0000-0000B4460000}"/>
    <cellStyle name="Normal 43 2 5 4 3 2" xfId="40321" xr:uid="{00000000-0005-0000-0000-0000B5460000}"/>
    <cellStyle name="Normal 43 2 5 4 3 3" xfId="25088" xr:uid="{00000000-0005-0000-0000-0000B6460000}"/>
    <cellStyle name="Normal 43 2 5 4 4" xfId="35308" xr:uid="{00000000-0005-0000-0000-0000B7460000}"/>
    <cellStyle name="Normal 43 2 5 4 5" xfId="20075" xr:uid="{00000000-0005-0000-0000-0000B8460000}"/>
    <cellStyle name="Normal 43 2 5 5" xfId="11665" xr:uid="{00000000-0005-0000-0000-0000B9460000}"/>
    <cellStyle name="Normal 43 2 5 5 2" xfId="41996" xr:uid="{00000000-0005-0000-0000-0000BA460000}"/>
    <cellStyle name="Normal 43 2 5 5 3" xfId="26763" xr:uid="{00000000-0005-0000-0000-0000BB460000}"/>
    <cellStyle name="Normal 43 2 5 6" xfId="6644" xr:uid="{00000000-0005-0000-0000-0000BC460000}"/>
    <cellStyle name="Normal 43 2 5 6 2" xfId="36979" xr:uid="{00000000-0005-0000-0000-0000BD460000}"/>
    <cellStyle name="Normal 43 2 5 6 3" xfId="21746" xr:uid="{00000000-0005-0000-0000-0000BE460000}"/>
    <cellStyle name="Normal 43 2 5 7" xfId="31967" xr:uid="{00000000-0005-0000-0000-0000BF460000}"/>
    <cellStyle name="Normal 43 2 5 8" xfId="16733" xr:uid="{00000000-0005-0000-0000-0000C0460000}"/>
    <cellStyle name="Normal 43 2 6" xfId="1989" xr:uid="{00000000-0005-0000-0000-0000C1460000}"/>
    <cellStyle name="Normal 43 2 6 2" xfId="3681" xr:uid="{00000000-0005-0000-0000-0000C2460000}"/>
    <cellStyle name="Normal 43 2 6 2 2" xfId="13754" xr:uid="{00000000-0005-0000-0000-0000C3460000}"/>
    <cellStyle name="Normal 43 2 6 2 2 2" xfId="44085" xr:uid="{00000000-0005-0000-0000-0000C4460000}"/>
    <cellStyle name="Normal 43 2 6 2 2 3" xfId="28852" xr:uid="{00000000-0005-0000-0000-0000C5460000}"/>
    <cellStyle name="Normal 43 2 6 2 3" xfId="8734" xr:uid="{00000000-0005-0000-0000-0000C6460000}"/>
    <cellStyle name="Normal 43 2 6 2 3 2" xfId="39068" xr:uid="{00000000-0005-0000-0000-0000C7460000}"/>
    <cellStyle name="Normal 43 2 6 2 3 3" xfId="23835" xr:uid="{00000000-0005-0000-0000-0000C8460000}"/>
    <cellStyle name="Normal 43 2 6 2 4" xfId="34055" xr:uid="{00000000-0005-0000-0000-0000C9460000}"/>
    <cellStyle name="Normal 43 2 6 2 5" xfId="18822" xr:uid="{00000000-0005-0000-0000-0000CA460000}"/>
    <cellStyle name="Normal 43 2 6 3" xfId="5373" xr:uid="{00000000-0005-0000-0000-0000CB460000}"/>
    <cellStyle name="Normal 43 2 6 3 2" xfId="15425" xr:uid="{00000000-0005-0000-0000-0000CC460000}"/>
    <cellStyle name="Normal 43 2 6 3 2 2" xfId="45756" xr:uid="{00000000-0005-0000-0000-0000CD460000}"/>
    <cellStyle name="Normal 43 2 6 3 2 3" xfId="30523" xr:uid="{00000000-0005-0000-0000-0000CE460000}"/>
    <cellStyle name="Normal 43 2 6 3 3" xfId="10405" xr:uid="{00000000-0005-0000-0000-0000CF460000}"/>
    <cellStyle name="Normal 43 2 6 3 3 2" xfId="40739" xr:uid="{00000000-0005-0000-0000-0000D0460000}"/>
    <cellStyle name="Normal 43 2 6 3 3 3" xfId="25506" xr:uid="{00000000-0005-0000-0000-0000D1460000}"/>
    <cellStyle name="Normal 43 2 6 3 4" xfId="35726" xr:uid="{00000000-0005-0000-0000-0000D2460000}"/>
    <cellStyle name="Normal 43 2 6 3 5" xfId="20493" xr:uid="{00000000-0005-0000-0000-0000D3460000}"/>
    <cellStyle name="Normal 43 2 6 4" xfId="12083" xr:uid="{00000000-0005-0000-0000-0000D4460000}"/>
    <cellStyle name="Normal 43 2 6 4 2" xfId="42414" xr:uid="{00000000-0005-0000-0000-0000D5460000}"/>
    <cellStyle name="Normal 43 2 6 4 3" xfId="27181" xr:uid="{00000000-0005-0000-0000-0000D6460000}"/>
    <cellStyle name="Normal 43 2 6 5" xfId="7062" xr:uid="{00000000-0005-0000-0000-0000D7460000}"/>
    <cellStyle name="Normal 43 2 6 5 2" xfId="37397" xr:uid="{00000000-0005-0000-0000-0000D8460000}"/>
    <cellStyle name="Normal 43 2 6 5 3" xfId="22164" xr:uid="{00000000-0005-0000-0000-0000D9460000}"/>
    <cellStyle name="Normal 43 2 6 6" xfId="32385" xr:uid="{00000000-0005-0000-0000-0000DA460000}"/>
    <cellStyle name="Normal 43 2 6 7" xfId="17151" xr:uid="{00000000-0005-0000-0000-0000DB460000}"/>
    <cellStyle name="Normal 43 2 7" xfId="2840" xr:uid="{00000000-0005-0000-0000-0000DC460000}"/>
    <cellStyle name="Normal 43 2 7 2" xfId="12918" xr:uid="{00000000-0005-0000-0000-0000DD460000}"/>
    <cellStyle name="Normal 43 2 7 2 2" xfId="43249" xr:uid="{00000000-0005-0000-0000-0000DE460000}"/>
    <cellStyle name="Normal 43 2 7 2 3" xfId="28016" xr:uid="{00000000-0005-0000-0000-0000DF460000}"/>
    <cellStyle name="Normal 43 2 7 3" xfId="7898" xr:uid="{00000000-0005-0000-0000-0000E0460000}"/>
    <cellStyle name="Normal 43 2 7 3 2" xfId="38232" xr:uid="{00000000-0005-0000-0000-0000E1460000}"/>
    <cellStyle name="Normal 43 2 7 3 3" xfId="22999" xr:uid="{00000000-0005-0000-0000-0000E2460000}"/>
    <cellStyle name="Normal 43 2 7 4" xfId="33219" xr:uid="{00000000-0005-0000-0000-0000E3460000}"/>
    <cellStyle name="Normal 43 2 7 5" xfId="17986" xr:uid="{00000000-0005-0000-0000-0000E4460000}"/>
    <cellStyle name="Normal 43 2 8" xfId="4534" xr:uid="{00000000-0005-0000-0000-0000E5460000}"/>
    <cellStyle name="Normal 43 2 8 2" xfId="14589" xr:uid="{00000000-0005-0000-0000-0000E6460000}"/>
    <cellStyle name="Normal 43 2 8 2 2" xfId="44920" xr:uid="{00000000-0005-0000-0000-0000E7460000}"/>
    <cellStyle name="Normal 43 2 8 2 3" xfId="29687" xr:uid="{00000000-0005-0000-0000-0000E8460000}"/>
    <cellStyle name="Normal 43 2 8 3" xfId="9569" xr:uid="{00000000-0005-0000-0000-0000E9460000}"/>
    <cellStyle name="Normal 43 2 8 3 2" xfId="39903" xr:uid="{00000000-0005-0000-0000-0000EA460000}"/>
    <cellStyle name="Normal 43 2 8 3 3" xfId="24670" xr:uid="{00000000-0005-0000-0000-0000EB460000}"/>
    <cellStyle name="Normal 43 2 8 4" xfId="34890" xr:uid="{00000000-0005-0000-0000-0000EC460000}"/>
    <cellStyle name="Normal 43 2 8 5" xfId="19657" xr:uid="{00000000-0005-0000-0000-0000ED460000}"/>
    <cellStyle name="Normal 43 2 9" xfId="11245" xr:uid="{00000000-0005-0000-0000-0000EE460000}"/>
    <cellStyle name="Normal 43 2 9 2" xfId="41578" xr:uid="{00000000-0005-0000-0000-0000EF460000}"/>
    <cellStyle name="Normal 43 2 9 3" xfId="26345" xr:uid="{00000000-0005-0000-0000-0000F0460000}"/>
    <cellStyle name="Normal 44" xfId="169" xr:uid="{00000000-0005-0000-0000-0000F1460000}"/>
    <cellStyle name="Normal 44 2" xfId="860" xr:uid="{00000000-0005-0000-0000-0000F2460000}"/>
    <cellStyle name="Normal 44 2 10" xfId="6225" xr:uid="{00000000-0005-0000-0000-0000F3460000}"/>
    <cellStyle name="Normal 44 2 10 2" xfId="36562" xr:uid="{00000000-0005-0000-0000-0000F4460000}"/>
    <cellStyle name="Normal 44 2 10 3" xfId="21329" xr:uid="{00000000-0005-0000-0000-0000F5460000}"/>
    <cellStyle name="Normal 44 2 11" xfId="31553" xr:uid="{00000000-0005-0000-0000-0000F6460000}"/>
    <cellStyle name="Normal 44 2 12" xfId="16314" xr:uid="{00000000-0005-0000-0000-0000F7460000}"/>
    <cellStyle name="Normal 44 2 2" xfId="1189" xr:uid="{00000000-0005-0000-0000-0000F8460000}"/>
    <cellStyle name="Normal 44 2 2 10" xfId="31605" xr:uid="{00000000-0005-0000-0000-0000F9460000}"/>
    <cellStyle name="Normal 44 2 2 11" xfId="16368" xr:uid="{00000000-0005-0000-0000-0000FA460000}"/>
    <cellStyle name="Normal 44 2 2 2" xfId="1297" xr:uid="{00000000-0005-0000-0000-0000FB460000}"/>
    <cellStyle name="Normal 44 2 2 2 10" xfId="16472" xr:uid="{00000000-0005-0000-0000-0000FC460000}"/>
    <cellStyle name="Normal 44 2 2 2 2" xfId="1514" xr:uid="{00000000-0005-0000-0000-0000FD460000}"/>
    <cellStyle name="Normal 44 2 2 2 2 2" xfId="1935" xr:uid="{00000000-0005-0000-0000-0000FE460000}"/>
    <cellStyle name="Normal 44 2 2 2 2 2 2" xfId="2774" xr:uid="{00000000-0005-0000-0000-0000FF460000}"/>
    <cellStyle name="Normal 44 2 2 2 2 2 2 2" xfId="4464" xr:uid="{00000000-0005-0000-0000-000000470000}"/>
    <cellStyle name="Normal 44 2 2 2 2 2 2 2 2" xfId="14537" xr:uid="{00000000-0005-0000-0000-000001470000}"/>
    <cellStyle name="Normal 44 2 2 2 2 2 2 2 2 2" xfId="44868" xr:uid="{00000000-0005-0000-0000-000002470000}"/>
    <cellStyle name="Normal 44 2 2 2 2 2 2 2 2 3" xfId="29635" xr:uid="{00000000-0005-0000-0000-000003470000}"/>
    <cellStyle name="Normal 44 2 2 2 2 2 2 2 3" xfId="9517" xr:uid="{00000000-0005-0000-0000-000004470000}"/>
    <cellStyle name="Normal 44 2 2 2 2 2 2 2 3 2" xfId="39851" xr:uid="{00000000-0005-0000-0000-000005470000}"/>
    <cellStyle name="Normal 44 2 2 2 2 2 2 2 3 3" xfId="24618" xr:uid="{00000000-0005-0000-0000-000006470000}"/>
    <cellStyle name="Normal 44 2 2 2 2 2 2 2 4" xfId="34838" xr:uid="{00000000-0005-0000-0000-000007470000}"/>
    <cellStyle name="Normal 44 2 2 2 2 2 2 2 5" xfId="19605" xr:uid="{00000000-0005-0000-0000-000008470000}"/>
    <cellStyle name="Normal 44 2 2 2 2 2 2 3" xfId="6156" xr:uid="{00000000-0005-0000-0000-000009470000}"/>
    <cellStyle name="Normal 44 2 2 2 2 2 2 3 2" xfId="16208" xr:uid="{00000000-0005-0000-0000-00000A470000}"/>
    <cellStyle name="Normal 44 2 2 2 2 2 2 3 2 2" xfId="46539" xr:uid="{00000000-0005-0000-0000-00000B470000}"/>
    <cellStyle name="Normal 44 2 2 2 2 2 2 3 2 3" xfId="31306" xr:uid="{00000000-0005-0000-0000-00000C470000}"/>
    <cellStyle name="Normal 44 2 2 2 2 2 2 3 3" xfId="11188" xr:uid="{00000000-0005-0000-0000-00000D470000}"/>
    <cellStyle name="Normal 44 2 2 2 2 2 2 3 3 2" xfId="41522" xr:uid="{00000000-0005-0000-0000-00000E470000}"/>
    <cellStyle name="Normal 44 2 2 2 2 2 2 3 3 3" xfId="26289" xr:uid="{00000000-0005-0000-0000-00000F470000}"/>
    <cellStyle name="Normal 44 2 2 2 2 2 2 3 4" xfId="36509" xr:uid="{00000000-0005-0000-0000-000010470000}"/>
    <cellStyle name="Normal 44 2 2 2 2 2 2 3 5" xfId="21276" xr:uid="{00000000-0005-0000-0000-000011470000}"/>
    <cellStyle name="Normal 44 2 2 2 2 2 2 4" xfId="12866" xr:uid="{00000000-0005-0000-0000-000012470000}"/>
    <cellStyle name="Normal 44 2 2 2 2 2 2 4 2" xfId="43197" xr:uid="{00000000-0005-0000-0000-000013470000}"/>
    <cellStyle name="Normal 44 2 2 2 2 2 2 4 3" xfId="27964" xr:uid="{00000000-0005-0000-0000-000014470000}"/>
    <cellStyle name="Normal 44 2 2 2 2 2 2 5" xfId="7845" xr:uid="{00000000-0005-0000-0000-000015470000}"/>
    <cellStyle name="Normal 44 2 2 2 2 2 2 5 2" xfId="38180" xr:uid="{00000000-0005-0000-0000-000016470000}"/>
    <cellStyle name="Normal 44 2 2 2 2 2 2 5 3" xfId="22947" xr:uid="{00000000-0005-0000-0000-000017470000}"/>
    <cellStyle name="Normal 44 2 2 2 2 2 2 6" xfId="33168" xr:uid="{00000000-0005-0000-0000-000018470000}"/>
    <cellStyle name="Normal 44 2 2 2 2 2 2 7" xfId="17934" xr:uid="{00000000-0005-0000-0000-000019470000}"/>
    <cellStyle name="Normal 44 2 2 2 2 2 3" xfId="3627" xr:uid="{00000000-0005-0000-0000-00001A470000}"/>
    <cellStyle name="Normal 44 2 2 2 2 2 3 2" xfId="13701" xr:uid="{00000000-0005-0000-0000-00001B470000}"/>
    <cellStyle name="Normal 44 2 2 2 2 2 3 2 2" xfId="44032" xr:uid="{00000000-0005-0000-0000-00001C470000}"/>
    <cellStyle name="Normal 44 2 2 2 2 2 3 2 3" xfId="28799" xr:uid="{00000000-0005-0000-0000-00001D470000}"/>
    <cellStyle name="Normal 44 2 2 2 2 2 3 3" xfId="8681" xr:uid="{00000000-0005-0000-0000-00001E470000}"/>
    <cellStyle name="Normal 44 2 2 2 2 2 3 3 2" xfId="39015" xr:uid="{00000000-0005-0000-0000-00001F470000}"/>
    <cellStyle name="Normal 44 2 2 2 2 2 3 3 3" xfId="23782" xr:uid="{00000000-0005-0000-0000-000020470000}"/>
    <cellStyle name="Normal 44 2 2 2 2 2 3 4" xfId="34002" xr:uid="{00000000-0005-0000-0000-000021470000}"/>
    <cellStyle name="Normal 44 2 2 2 2 2 3 5" xfId="18769" xr:uid="{00000000-0005-0000-0000-000022470000}"/>
    <cellStyle name="Normal 44 2 2 2 2 2 4" xfId="5320" xr:uid="{00000000-0005-0000-0000-000023470000}"/>
    <cellStyle name="Normal 44 2 2 2 2 2 4 2" xfId="15372" xr:uid="{00000000-0005-0000-0000-000024470000}"/>
    <cellStyle name="Normal 44 2 2 2 2 2 4 2 2" xfId="45703" xr:uid="{00000000-0005-0000-0000-000025470000}"/>
    <cellStyle name="Normal 44 2 2 2 2 2 4 2 3" xfId="30470" xr:uid="{00000000-0005-0000-0000-000026470000}"/>
    <cellStyle name="Normal 44 2 2 2 2 2 4 3" xfId="10352" xr:uid="{00000000-0005-0000-0000-000027470000}"/>
    <cellStyle name="Normal 44 2 2 2 2 2 4 3 2" xfId="40686" xr:uid="{00000000-0005-0000-0000-000028470000}"/>
    <cellStyle name="Normal 44 2 2 2 2 2 4 3 3" xfId="25453" xr:uid="{00000000-0005-0000-0000-000029470000}"/>
    <cellStyle name="Normal 44 2 2 2 2 2 4 4" xfId="35673" xr:uid="{00000000-0005-0000-0000-00002A470000}"/>
    <cellStyle name="Normal 44 2 2 2 2 2 4 5" xfId="20440" xr:uid="{00000000-0005-0000-0000-00002B470000}"/>
    <cellStyle name="Normal 44 2 2 2 2 2 5" xfId="12030" xr:uid="{00000000-0005-0000-0000-00002C470000}"/>
    <cellStyle name="Normal 44 2 2 2 2 2 5 2" xfId="42361" xr:uid="{00000000-0005-0000-0000-00002D470000}"/>
    <cellStyle name="Normal 44 2 2 2 2 2 5 3" xfId="27128" xr:uid="{00000000-0005-0000-0000-00002E470000}"/>
    <cellStyle name="Normal 44 2 2 2 2 2 6" xfId="7009" xr:uid="{00000000-0005-0000-0000-00002F470000}"/>
    <cellStyle name="Normal 44 2 2 2 2 2 6 2" xfId="37344" xr:uid="{00000000-0005-0000-0000-000030470000}"/>
    <cellStyle name="Normal 44 2 2 2 2 2 6 3" xfId="22111" xr:uid="{00000000-0005-0000-0000-000031470000}"/>
    <cellStyle name="Normal 44 2 2 2 2 2 7" xfId="32332" xr:uid="{00000000-0005-0000-0000-000032470000}"/>
    <cellStyle name="Normal 44 2 2 2 2 2 8" xfId="17098" xr:uid="{00000000-0005-0000-0000-000033470000}"/>
    <cellStyle name="Normal 44 2 2 2 2 3" xfId="2356" xr:uid="{00000000-0005-0000-0000-000034470000}"/>
    <cellStyle name="Normal 44 2 2 2 2 3 2" xfId="4046" xr:uid="{00000000-0005-0000-0000-000035470000}"/>
    <cellStyle name="Normal 44 2 2 2 2 3 2 2" xfId="14119" xr:uid="{00000000-0005-0000-0000-000036470000}"/>
    <cellStyle name="Normal 44 2 2 2 2 3 2 2 2" xfId="44450" xr:uid="{00000000-0005-0000-0000-000037470000}"/>
    <cellStyle name="Normal 44 2 2 2 2 3 2 2 3" xfId="29217" xr:uid="{00000000-0005-0000-0000-000038470000}"/>
    <cellStyle name="Normal 44 2 2 2 2 3 2 3" xfId="9099" xr:uid="{00000000-0005-0000-0000-000039470000}"/>
    <cellStyle name="Normal 44 2 2 2 2 3 2 3 2" xfId="39433" xr:uid="{00000000-0005-0000-0000-00003A470000}"/>
    <cellStyle name="Normal 44 2 2 2 2 3 2 3 3" xfId="24200" xr:uid="{00000000-0005-0000-0000-00003B470000}"/>
    <cellStyle name="Normal 44 2 2 2 2 3 2 4" xfId="34420" xr:uid="{00000000-0005-0000-0000-00003C470000}"/>
    <cellStyle name="Normal 44 2 2 2 2 3 2 5" xfId="19187" xr:uid="{00000000-0005-0000-0000-00003D470000}"/>
    <cellStyle name="Normal 44 2 2 2 2 3 3" xfId="5738" xr:uid="{00000000-0005-0000-0000-00003E470000}"/>
    <cellStyle name="Normal 44 2 2 2 2 3 3 2" xfId="15790" xr:uid="{00000000-0005-0000-0000-00003F470000}"/>
    <cellStyle name="Normal 44 2 2 2 2 3 3 2 2" xfId="46121" xr:uid="{00000000-0005-0000-0000-000040470000}"/>
    <cellStyle name="Normal 44 2 2 2 2 3 3 2 3" xfId="30888" xr:uid="{00000000-0005-0000-0000-000041470000}"/>
    <cellStyle name="Normal 44 2 2 2 2 3 3 3" xfId="10770" xr:uid="{00000000-0005-0000-0000-000042470000}"/>
    <cellStyle name="Normal 44 2 2 2 2 3 3 3 2" xfId="41104" xr:uid="{00000000-0005-0000-0000-000043470000}"/>
    <cellStyle name="Normal 44 2 2 2 2 3 3 3 3" xfId="25871" xr:uid="{00000000-0005-0000-0000-000044470000}"/>
    <cellStyle name="Normal 44 2 2 2 2 3 3 4" xfId="36091" xr:uid="{00000000-0005-0000-0000-000045470000}"/>
    <cellStyle name="Normal 44 2 2 2 2 3 3 5" xfId="20858" xr:uid="{00000000-0005-0000-0000-000046470000}"/>
    <cellStyle name="Normal 44 2 2 2 2 3 4" xfId="12448" xr:uid="{00000000-0005-0000-0000-000047470000}"/>
    <cellStyle name="Normal 44 2 2 2 2 3 4 2" xfId="42779" xr:uid="{00000000-0005-0000-0000-000048470000}"/>
    <cellStyle name="Normal 44 2 2 2 2 3 4 3" xfId="27546" xr:uid="{00000000-0005-0000-0000-000049470000}"/>
    <cellStyle name="Normal 44 2 2 2 2 3 5" xfId="7427" xr:uid="{00000000-0005-0000-0000-00004A470000}"/>
    <cellStyle name="Normal 44 2 2 2 2 3 5 2" xfId="37762" xr:uid="{00000000-0005-0000-0000-00004B470000}"/>
    <cellStyle name="Normal 44 2 2 2 2 3 5 3" xfId="22529" xr:uid="{00000000-0005-0000-0000-00004C470000}"/>
    <cellStyle name="Normal 44 2 2 2 2 3 6" xfId="32750" xr:uid="{00000000-0005-0000-0000-00004D470000}"/>
    <cellStyle name="Normal 44 2 2 2 2 3 7" xfId="17516" xr:uid="{00000000-0005-0000-0000-00004E470000}"/>
    <cellStyle name="Normal 44 2 2 2 2 4" xfId="3209" xr:uid="{00000000-0005-0000-0000-00004F470000}"/>
    <cellStyle name="Normal 44 2 2 2 2 4 2" xfId="13283" xr:uid="{00000000-0005-0000-0000-000050470000}"/>
    <cellStyle name="Normal 44 2 2 2 2 4 2 2" xfId="43614" xr:uid="{00000000-0005-0000-0000-000051470000}"/>
    <cellStyle name="Normal 44 2 2 2 2 4 2 3" xfId="28381" xr:uid="{00000000-0005-0000-0000-000052470000}"/>
    <cellStyle name="Normal 44 2 2 2 2 4 3" xfId="8263" xr:uid="{00000000-0005-0000-0000-000053470000}"/>
    <cellStyle name="Normal 44 2 2 2 2 4 3 2" xfId="38597" xr:uid="{00000000-0005-0000-0000-000054470000}"/>
    <cellStyle name="Normal 44 2 2 2 2 4 3 3" xfId="23364" xr:uid="{00000000-0005-0000-0000-000055470000}"/>
    <cellStyle name="Normal 44 2 2 2 2 4 4" xfId="33584" xr:uid="{00000000-0005-0000-0000-000056470000}"/>
    <cellStyle name="Normal 44 2 2 2 2 4 5" xfId="18351" xr:uid="{00000000-0005-0000-0000-000057470000}"/>
    <cellStyle name="Normal 44 2 2 2 2 5" xfId="4902" xr:uid="{00000000-0005-0000-0000-000058470000}"/>
    <cellStyle name="Normal 44 2 2 2 2 5 2" xfId="14954" xr:uid="{00000000-0005-0000-0000-000059470000}"/>
    <cellStyle name="Normal 44 2 2 2 2 5 2 2" xfId="45285" xr:uid="{00000000-0005-0000-0000-00005A470000}"/>
    <cellStyle name="Normal 44 2 2 2 2 5 2 3" xfId="30052" xr:uid="{00000000-0005-0000-0000-00005B470000}"/>
    <cellStyle name="Normal 44 2 2 2 2 5 3" xfId="9934" xr:uid="{00000000-0005-0000-0000-00005C470000}"/>
    <cellStyle name="Normal 44 2 2 2 2 5 3 2" xfId="40268" xr:uid="{00000000-0005-0000-0000-00005D470000}"/>
    <cellStyle name="Normal 44 2 2 2 2 5 3 3" xfId="25035" xr:uid="{00000000-0005-0000-0000-00005E470000}"/>
    <cellStyle name="Normal 44 2 2 2 2 5 4" xfId="35255" xr:uid="{00000000-0005-0000-0000-00005F470000}"/>
    <cellStyle name="Normal 44 2 2 2 2 5 5" xfId="20022" xr:uid="{00000000-0005-0000-0000-000060470000}"/>
    <cellStyle name="Normal 44 2 2 2 2 6" xfId="11612" xr:uid="{00000000-0005-0000-0000-000061470000}"/>
    <cellStyle name="Normal 44 2 2 2 2 6 2" xfId="41943" xr:uid="{00000000-0005-0000-0000-000062470000}"/>
    <cellStyle name="Normal 44 2 2 2 2 6 3" xfId="26710" xr:uid="{00000000-0005-0000-0000-000063470000}"/>
    <cellStyle name="Normal 44 2 2 2 2 7" xfId="6591" xr:uid="{00000000-0005-0000-0000-000064470000}"/>
    <cellStyle name="Normal 44 2 2 2 2 7 2" xfId="36926" xr:uid="{00000000-0005-0000-0000-000065470000}"/>
    <cellStyle name="Normal 44 2 2 2 2 7 3" xfId="21693" xr:uid="{00000000-0005-0000-0000-000066470000}"/>
    <cellStyle name="Normal 44 2 2 2 2 8" xfId="31914" xr:uid="{00000000-0005-0000-0000-000067470000}"/>
    <cellStyle name="Normal 44 2 2 2 2 9" xfId="16680" xr:uid="{00000000-0005-0000-0000-000068470000}"/>
    <cellStyle name="Normal 44 2 2 2 3" xfId="1727" xr:uid="{00000000-0005-0000-0000-000069470000}"/>
    <cellStyle name="Normal 44 2 2 2 3 2" xfId="2566" xr:uid="{00000000-0005-0000-0000-00006A470000}"/>
    <cellStyle name="Normal 44 2 2 2 3 2 2" xfId="4256" xr:uid="{00000000-0005-0000-0000-00006B470000}"/>
    <cellStyle name="Normal 44 2 2 2 3 2 2 2" xfId="14329" xr:uid="{00000000-0005-0000-0000-00006C470000}"/>
    <cellStyle name="Normal 44 2 2 2 3 2 2 2 2" xfId="44660" xr:uid="{00000000-0005-0000-0000-00006D470000}"/>
    <cellStyle name="Normal 44 2 2 2 3 2 2 2 3" xfId="29427" xr:uid="{00000000-0005-0000-0000-00006E470000}"/>
    <cellStyle name="Normal 44 2 2 2 3 2 2 3" xfId="9309" xr:uid="{00000000-0005-0000-0000-00006F470000}"/>
    <cellStyle name="Normal 44 2 2 2 3 2 2 3 2" xfId="39643" xr:uid="{00000000-0005-0000-0000-000070470000}"/>
    <cellStyle name="Normal 44 2 2 2 3 2 2 3 3" xfId="24410" xr:uid="{00000000-0005-0000-0000-000071470000}"/>
    <cellStyle name="Normal 44 2 2 2 3 2 2 4" xfId="34630" xr:uid="{00000000-0005-0000-0000-000072470000}"/>
    <cellStyle name="Normal 44 2 2 2 3 2 2 5" xfId="19397" xr:uid="{00000000-0005-0000-0000-000073470000}"/>
    <cellStyle name="Normal 44 2 2 2 3 2 3" xfId="5948" xr:uid="{00000000-0005-0000-0000-000074470000}"/>
    <cellStyle name="Normal 44 2 2 2 3 2 3 2" xfId="16000" xr:uid="{00000000-0005-0000-0000-000075470000}"/>
    <cellStyle name="Normal 44 2 2 2 3 2 3 2 2" xfId="46331" xr:uid="{00000000-0005-0000-0000-000076470000}"/>
    <cellStyle name="Normal 44 2 2 2 3 2 3 2 3" xfId="31098" xr:uid="{00000000-0005-0000-0000-000077470000}"/>
    <cellStyle name="Normal 44 2 2 2 3 2 3 3" xfId="10980" xr:uid="{00000000-0005-0000-0000-000078470000}"/>
    <cellStyle name="Normal 44 2 2 2 3 2 3 3 2" xfId="41314" xr:uid="{00000000-0005-0000-0000-000079470000}"/>
    <cellStyle name="Normal 44 2 2 2 3 2 3 3 3" xfId="26081" xr:uid="{00000000-0005-0000-0000-00007A470000}"/>
    <cellStyle name="Normal 44 2 2 2 3 2 3 4" xfId="36301" xr:uid="{00000000-0005-0000-0000-00007B470000}"/>
    <cellStyle name="Normal 44 2 2 2 3 2 3 5" xfId="21068" xr:uid="{00000000-0005-0000-0000-00007C470000}"/>
    <cellStyle name="Normal 44 2 2 2 3 2 4" xfId="12658" xr:uid="{00000000-0005-0000-0000-00007D470000}"/>
    <cellStyle name="Normal 44 2 2 2 3 2 4 2" xfId="42989" xr:uid="{00000000-0005-0000-0000-00007E470000}"/>
    <cellStyle name="Normal 44 2 2 2 3 2 4 3" xfId="27756" xr:uid="{00000000-0005-0000-0000-00007F470000}"/>
    <cellStyle name="Normal 44 2 2 2 3 2 5" xfId="7637" xr:uid="{00000000-0005-0000-0000-000080470000}"/>
    <cellStyle name="Normal 44 2 2 2 3 2 5 2" xfId="37972" xr:uid="{00000000-0005-0000-0000-000081470000}"/>
    <cellStyle name="Normal 44 2 2 2 3 2 5 3" xfId="22739" xr:uid="{00000000-0005-0000-0000-000082470000}"/>
    <cellStyle name="Normal 44 2 2 2 3 2 6" xfId="32960" xr:uid="{00000000-0005-0000-0000-000083470000}"/>
    <cellStyle name="Normal 44 2 2 2 3 2 7" xfId="17726" xr:uid="{00000000-0005-0000-0000-000084470000}"/>
    <cellStyle name="Normal 44 2 2 2 3 3" xfId="3419" xr:uid="{00000000-0005-0000-0000-000085470000}"/>
    <cellStyle name="Normal 44 2 2 2 3 3 2" xfId="13493" xr:uid="{00000000-0005-0000-0000-000086470000}"/>
    <cellStyle name="Normal 44 2 2 2 3 3 2 2" xfId="43824" xr:uid="{00000000-0005-0000-0000-000087470000}"/>
    <cellStyle name="Normal 44 2 2 2 3 3 2 3" xfId="28591" xr:uid="{00000000-0005-0000-0000-000088470000}"/>
    <cellStyle name="Normal 44 2 2 2 3 3 3" xfId="8473" xr:uid="{00000000-0005-0000-0000-000089470000}"/>
    <cellStyle name="Normal 44 2 2 2 3 3 3 2" xfId="38807" xr:uid="{00000000-0005-0000-0000-00008A470000}"/>
    <cellStyle name="Normal 44 2 2 2 3 3 3 3" xfId="23574" xr:uid="{00000000-0005-0000-0000-00008B470000}"/>
    <cellStyle name="Normal 44 2 2 2 3 3 4" xfId="33794" xr:uid="{00000000-0005-0000-0000-00008C470000}"/>
    <cellStyle name="Normal 44 2 2 2 3 3 5" xfId="18561" xr:uid="{00000000-0005-0000-0000-00008D470000}"/>
    <cellStyle name="Normal 44 2 2 2 3 4" xfId="5112" xr:uid="{00000000-0005-0000-0000-00008E470000}"/>
    <cellStyle name="Normal 44 2 2 2 3 4 2" xfId="15164" xr:uid="{00000000-0005-0000-0000-00008F470000}"/>
    <cellStyle name="Normal 44 2 2 2 3 4 2 2" xfId="45495" xr:uid="{00000000-0005-0000-0000-000090470000}"/>
    <cellStyle name="Normal 44 2 2 2 3 4 2 3" xfId="30262" xr:uid="{00000000-0005-0000-0000-000091470000}"/>
    <cellStyle name="Normal 44 2 2 2 3 4 3" xfId="10144" xr:uid="{00000000-0005-0000-0000-000092470000}"/>
    <cellStyle name="Normal 44 2 2 2 3 4 3 2" xfId="40478" xr:uid="{00000000-0005-0000-0000-000093470000}"/>
    <cellStyle name="Normal 44 2 2 2 3 4 3 3" xfId="25245" xr:uid="{00000000-0005-0000-0000-000094470000}"/>
    <cellStyle name="Normal 44 2 2 2 3 4 4" xfId="35465" xr:uid="{00000000-0005-0000-0000-000095470000}"/>
    <cellStyle name="Normal 44 2 2 2 3 4 5" xfId="20232" xr:uid="{00000000-0005-0000-0000-000096470000}"/>
    <cellStyle name="Normal 44 2 2 2 3 5" xfId="11822" xr:uid="{00000000-0005-0000-0000-000097470000}"/>
    <cellStyle name="Normal 44 2 2 2 3 5 2" xfId="42153" xr:uid="{00000000-0005-0000-0000-000098470000}"/>
    <cellStyle name="Normal 44 2 2 2 3 5 3" xfId="26920" xr:uid="{00000000-0005-0000-0000-000099470000}"/>
    <cellStyle name="Normal 44 2 2 2 3 6" xfId="6801" xr:uid="{00000000-0005-0000-0000-00009A470000}"/>
    <cellStyle name="Normal 44 2 2 2 3 6 2" xfId="37136" xr:uid="{00000000-0005-0000-0000-00009B470000}"/>
    <cellStyle name="Normal 44 2 2 2 3 6 3" xfId="21903" xr:uid="{00000000-0005-0000-0000-00009C470000}"/>
    <cellStyle name="Normal 44 2 2 2 3 7" xfId="32124" xr:uid="{00000000-0005-0000-0000-00009D470000}"/>
    <cellStyle name="Normal 44 2 2 2 3 8" xfId="16890" xr:uid="{00000000-0005-0000-0000-00009E470000}"/>
    <cellStyle name="Normal 44 2 2 2 4" xfId="2148" xr:uid="{00000000-0005-0000-0000-00009F470000}"/>
    <cellStyle name="Normal 44 2 2 2 4 2" xfId="3838" xr:uid="{00000000-0005-0000-0000-0000A0470000}"/>
    <cellStyle name="Normal 44 2 2 2 4 2 2" xfId="13911" xr:uid="{00000000-0005-0000-0000-0000A1470000}"/>
    <cellStyle name="Normal 44 2 2 2 4 2 2 2" xfId="44242" xr:uid="{00000000-0005-0000-0000-0000A2470000}"/>
    <cellStyle name="Normal 44 2 2 2 4 2 2 3" xfId="29009" xr:uid="{00000000-0005-0000-0000-0000A3470000}"/>
    <cellStyle name="Normal 44 2 2 2 4 2 3" xfId="8891" xr:uid="{00000000-0005-0000-0000-0000A4470000}"/>
    <cellStyle name="Normal 44 2 2 2 4 2 3 2" xfId="39225" xr:uid="{00000000-0005-0000-0000-0000A5470000}"/>
    <cellStyle name="Normal 44 2 2 2 4 2 3 3" xfId="23992" xr:uid="{00000000-0005-0000-0000-0000A6470000}"/>
    <cellStyle name="Normal 44 2 2 2 4 2 4" xfId="34212" xr:uid="{00000000-0005-0000-0000-0000A7470000}"/>
    <cellStyle name="Normal 44 2 2 2 4 2 5" xfId="18979" xr:uid="{00000000-0005-0000-0000-0000A8470000}"/>
    <cellStyle name="Normal 44 2 2 2 4 3" xfId="5530" xr:uid="{00000000-0005-0000-0000-0000A9470000}"/>
    <cellStyle name="Normal 44 2 2 2 4 3 2" xfId="15582" xr:uid="{00000000-0005-0000-0000-0000AA470000}"/>
    <cellStyle name="Normal 44 2 2 2 4 3 2 2" xfId="45913" xr:uid="{00000000-0005-0000-0000-0000AB470000}"/>
    <cellStyle name="Normal 44 2 2 2 4 3 2 3" xfId="30680" xr:uid="{00000000-0005-0000-0000-0000AC470000}"/>
    <cellStyle name="Normal 44 2 2 2 4 3 3" xfId="10562" xr:uid="{00000000-0005-0000-0000-0000AD470000}"/>
    <cellStyle name="Normal 44 2 2 2 4 3 3 2" xfId="40896" xr:uid="{00000000-0005-0000-0000-0000AE470000}"/>
    <cellStyle name="Normal 44 2 2 2 4 3 3 3" xfId="25663" xr:uid="{00000000-0005-0000-0000-0000AF470000}"/>
    <cellStyle name="Normal 44 2 2 2 4 3 4" xfId="35883" xr:uid="{00000000-0005-0000-0000-0000B0470000}"/>
    <cellStyle name="Normal 44 2 2 2 4 3 5" xfId="20650" xr:uid="{00000000-0005-0000-0000-0000B1470000}"/>
    <cellStyle name="Normal 44 2 2 2 4 4" xfId="12240" xr:uid="{00000000-0005-0000-0000-0000B2470000}"/>
    <cellStyle name="Normal 44 2 2 2 4 4 2" xfId="42571" xr:uid="{00000000-0005-0000-0000-0000B3470000}"/>
    <cellStyle name="Normal 44 2 2 2 4 4 3" xfId="27338" xr:uid="{00000000-0005-0000-0000-0000B4470000}"/>
    <cellStyle name="Normal 44 2 2 2 4 5" xfId="7219" xr:uid="{00000000-0005-0000-0000-0000B5470000}"/>
    <cellStyle name="Normal 44 2 2 2 4 5 2" xfId="37554" xr:uid="{00000000-0005-0000-0000-0000B6470000}"/>
    <cellStyle name="Normal 44 2 2 2 4 5 3" xfId="22321" xr:uid="{00000000-0005-0000-0000-0000B7470000}"/>
    <cellStyle name="Normal 44 2 2 2 4 6" xfId="32542" xr:uid="{00000000-0005-0000-0000-0000B8470000}"/>
    <cellStyle name="Normal 44 2 2 2 4 7" xfId="17308" xr:uid="{00000000-0005-0000-0000-0000B9470000}"/>
    <cellStyle name="Normal 44 2 2 2 5" xfId="3001" xr:uid="{00000000-0005-0000-0000-0000BA470000}"/>
    <cellStyle name="Normal 44 2 2 2 5 2" xfId="13075" xr:uid="{00000000-0005-0000-0000-0000BB470000}"/>
    <cellStyle name="Normal 44 2 2 2 5 2 2" xfId="43406" xr:uid="{00000000-0005-0000-0000-0000BC470000}"/>
    <cellStyle name="Normal 44 2 2 2 5 2 3" xfId="28173" xr:uid="{00000000-0005-0000-0000-0000BD470000}"/>
    <cellStyle name="Normal 44 2 2 2 5 3" xfId="8055" xr:uid="{00000000-0005-0000-0000-0000BE470000}"/>
    <cellStyle name="Normal 44 2 2 2 5 3 2" xfId="38389" xr:uid="{00000000-0005-0000-0000-0000BF470000}"/>
    <cellStyle name="Normal 44 2 2 2 5 3 3" xfId="23156" xr:uid="{00000000-0005-0000-0000-0000C0470000}"/>
    <cellStyle name="Normal 44 2 2 2 5 4" xfId="33376" xr:uid="{00000000-0005-0000-0000-0000C1470000}"/>
    <cellStyle name="Normal 44 2 2 2 5 5" xfId="18143" xr:uid="{00000000-0005-0000-0000-0000C2470000}"/>
    <cellStyle name="Normal 44 2 2 2 6" xfId="4694" xr:uid="{00000000-0005-0000-0000-0000C3470000}"/>
    <cellStyle name="Normal 44 2 2 2 6 2" xfId="14746" xr:uid="{00000000-0005-0000-0000-0000C4470000}"/>
    <cellStyle name="Normal 44 2 2 2 6 2 2" xfId="45077" xr:uid="{00000000-0005-0000-0000-0000C5470000}"/>
    <cellStyle name="Normal 44 2 2 2 6 2 3" xfId="29844" xr:uid="{00000000-0005-0000-0000-0000C6470000}"/>
    <cellStyle name="Normal 44 2 2 2 6 3" xfId="9726" xr:uid="{00000000-0005-0000-0000-0000C7470000}"/>
    <cellStyle name="Normal 44 2 2 2 6 3 2" xfId="40060" xr:uid="{00000000-0005-0000-0000-0000C8470000}"/>
    <cellStyle name="Normal 44 2 2 2 6 3 3" xfId="24827" xr:uid="{00000000-0005-0000-0000-0000C9470000}"/>
    <cellStyle name="Normal 44 2 2 2 6 4" xfId="35047" xr:uid="{00000000-0005-0000-0000-0000CA470000}"/>
    <cellStyle name="Normal 44 2 2 2 6 5" xfId="19814" xr:uid="{00000000-0005-0000-0000-0000CB470000}"/>
    <cellStyle name="Normal 44 2 2 2 7" xfId="11404" xr:uid="{00000000-0005-0000-0000-0000CC470000}"/>
    <cellStyle name="Normal 44 2 2 2 7 2" xfId="41735" xr:uid="{00000000-0005-0000-0000-0000CD470000}"/>
    <cellStyle name="Normal 44 2 2 2 7 3" xfId="26502" xr:uid="{00000000-0005-0000-0000-0000CE470000}"/>
    <cellStyle name="Normal 44 2 2 2 8" xfId="6383" xr:uid="{00000000-0005-0000-0000-0000CF470000}"/>
    <cellStyle name="Normal 44 2 2 2 8 2" xfId="36718" xr:uid="{00000000-0005-0000-0000-0000D0470000}"/>
    <cellStyle name="Normal 44 2 2 2 8 3" xfId="21485" xr:uid="{00000000-0005-0000-0000-0000D1470000}"/>
    <cellStyle name="Normal 44 2 2 2 9" xfId="31706" xr:uid="{00000000-0005-0000-0000-0000D2470000}"/>
    <cellStyle name="Normal 44 2 2 3" xfId="1410" xr:uid="{00000000-0005-0000-0000-0000D3470000}"/>
    <cellStyle name="Normal 44 2 2 3 2" xfId="1831" xr:uid="{00000000-0005-0000-0000-0000D4470000}"/>
    <cellStyle name="Normal 44 2 2 3 2 2" xfId="2670" xr:uid="{00000000-0005-0000-0000-0000D5470000}"/>
    <cellStyle name="Normal 44 2 2 3 2 2 2" xfId="4360" xr:uid="{00000000-0005-0000-0000-0000D6470000}"/>
    <cellStyle name="Normal 44 2 2 3 2 2 2 2" xfId="14433" xr:uid="{00000000-0005-0000-0000-0000D7470000}"/>
    <cellStyle name="Normal 44 2 2 3 2 2 2 2 2" xfId="44764" xr:uid="{00000000-0005-0000-0000-0000D8470000}"/>
    <cellStyle name="Normal 44 2 2 3 2 2 2 2 3" xfId="29531" xr:uid="{00000000-0005-0000-0000-0000D9470000}"/>
    <cellStyle name="Normal 44 2 2 3 2 2 2 3" xfId="9413" xr:uid="{00000000-0005-0000-0000-0000DA470000}"/>
    <cellStyle name="Normal 44 2 2 3 2 2 2 3 2" xfId="39747" xr:uid="{00000000-0005-0000-0000-0000DB470000}"/>
    <cellStyle name="Normal 44 2 2 3 2 2 2 3 3" xfId="24514" xr:uid="{00000000-0005-0000-0000-0000DC470000}"/>
    <cellStyle name="Normal 44 2 2 3 2 2 2 4" xfId="34734" xr:uid="{00000000-0005-0000-0000-0000DD470000}"/>
    <cellStyle name="Normal 44 2 2 3 2 2 2 5" xfId="19501" xr:uid="{00000000-0005-0000-0000-0000DE470000}"/>
    <cellStyle name="Normal 44 2 2 3 2 2 3" xfId="6052" xr:uid="{00000000-0005-0000-0000-0000DF470000}"/>
    <cellStyle name="Normal 44 2 2 3 2 2 3 2" xfId="16104" xr:uid="{00000000-0005-0000-0000-0000E0470000}"/>
    <cellStyle name="Normal 44 2 2 3 2 2 3 2 2" xfId="46435" xr:uid="{00000000-0005-0000-0000-0000E1470000}"/>
    <cellStyle name="Normal 44 2 2 3 2 2 3 2 3" xfId="31202" xr:uid="{00000000-0005-0000-0000-0000E2470000}"/>
    <cellStyle name="Normal 44 2 2 3 2 2 3 3" xfId="11084" xr:uid="{00000000-0005-0000-0000-0000E3470000}"/>
    <cellStyle name="Normal 44 2 2 3 2 2 3 3 2" xfId="41418" xr:uid="{00000000-0005-0000-0000-0000E4470000}"/>
    <cellStyle name="Normal 44 2 2 3 2 2 3 3 3" xfId="26185" xr:uid="{00000000-0005-0000-0000-0000E5470000}"/>
    <cellStyle name="Normal 44 2 2 3 2 2 3 4" xfId="36405" xr:uid="{00000000-0005-0000-0000-0000E6470000}"/>
    <cellStyle name="Normal 44 2 2 3 2 2 3 5" xfId="21172" xr:uid="{00000000-0005-0000-0000-0000E7470000}"/>
    <cellStyle name="Normal 44 2 2 3 2 2 4" xfId="12762" xr:uid="{00000000-0005-0000-0000-0000E8470000}"/>
    <cellStyle name="Normal 44 2 2 3 2 2 4 2" xfId="43093" xr:uid="{00000000-0005-0000-0000-0000E9470000}"/>
    <cellStyle name="Normal 44 2 2 3 2 2 4 3" xfId="27860" xr:uid="{00000000-0005-0000-0000-0000EA470000}"/>
    <cellStyle name="Normal 44 2 2 3 2 2 5" xfId="7741" xr:uid="{00000000-0005-0000-0000-0000EB470000}"/>
    <cellStyle name="Normal 44 2 2 3 2 2 5 2" xfId="38076" xr:uid="{00000000-0005-0000-0000-0000EC470000}"/>
    <cellStyle name="Normal 44 2 2 3 2 2 5 3" xfId="22843" xr:uid="{00000000-0005-0000-0000-0000ED470000}"/>
    <cellStyle name="Normal 44 2 2 3 2 2 6" xfId="33064" xr:uid="{00000000-0005-0000-0000-0000EE470000}"/>
    <cellStyle name="Normal 44 2 2 3 2 2 7" xfId="17830" xr:uid="{00000000-0005-0000-0000-0000EF470000}"/>
    <cellStyle name="Normal 44 2 2 3 2 3" xfId="3523" xr:uid="{00000000-0005-0000-0000-0000F0470000}"/>
    <cellStyle name="Normal 44 2 2 3 2 3 2" xfId="13597" xr:uid="{00000000-0005-0000-0000-0000F1470000}"/>
    <cellStyle name="Normal 44 2 2 3 2 3 2 2" xfId="43928" xr:uid="{00000000-0005-0000-0000-0000F2470000}"/>
    <cellStyle name="Normal 44 2 2 3 2 3 2 3" xfId="28695" xr:uid="{00000000-0005-0000-0000-0000F3470000}"/>
    <cellStyle name="Normal 44 2 2 3 2 3 3" xfId="8577" xr:uid="{00000000-0005-0000-0000-0000F4470000}"/>
    <cellStyle name="Normal 44 2 2 3 2 3 3 2" xfId="38911" xr:uid="{00000000-0005-0000-0000-0000F5470000}"/>
    <cellStyle name="Normal 44 2 2 3 2 3 3 3" xfId="23678" xr:uid="{00000000-0005-0000-0000-0000F6470000}"/>
    <cellStyle name="Normal 44 2 2 3 2 3 4" xfId="33898" xr:uid="{00000000-0005-0000-0000-0000F7470000}"/>
    <cellStyle name="Normal 44 2 2 3 2 3 5" xfId="18665" xr:uid="{00000000-0005-0000-0000-0000F8470000}"/>
    <cellStyle name="Normal 44 2 2 3 2 4" xfId="5216" xr:uid="{00000000-0005-0000-0000-0000F9470000}"/>
    <cellStyle name="Normal 44 2 2 3 2 4 2" xfId="15268" xr:uid="{00000000-0005-0000-0000-0000FA470000}"/>
    <cellStyle name="Normal 44 2 2 3 2 4 2 2" xfId="45599" xr:uid="{00000000-0005-0000-0000-0000FB470000}"/>
    <cellStyle name="Normal 44 2 2 3 2 4 2 3" xfId="30366" xr:uid="{00000000-0005-0000-0000-0000FC470000}"/>
    <cellStyle name="Normal 44 2 2 3 2 4 3" xfId="10248" xr:uid="{00000000-0005-0000-0000-0000FD470000}"/>
    <cellStyle name="Normal 44 2 2 3 2 4 3 2" xfId="40582" xr:uid="{00000000-0005-0000-0000-0000FE470000}"/>
    <cellStyle name="Normal 44 2 2 3 2 4 3 3" xfId="25349" xr:uid="{00000000-0005-0000-0000-0000FF470000}"/>
    <cellStyle name="Normal 44 2 2 3 2 4 4" xfId="35569" xr:uid="{00000000-0005-0000-0000-000000480000}"/>
    <cellStyle name="Normal 44 2 2 3 2 4 5" xfId="20336" xr:uid="{00000000-0005-0000-0000-000001480000}"/>
    <cellStyle name="Normal 44 2 2 3 2 5" xfId="11926" xr:uid="{00000000-0005-0000-0000-000002480000}"/>
    <cellStyle name="Normal 44 2 2 3 2 5 2" xfId="42257" xr:uid="{00000000-0005-0000-0000-000003480000}"/>
    <cellStyle name="Normal 44 2 2 3 2 5 3" xfId="27024" xr:uid="{00000000-0005-0000-0000-000004480000}"/>
    <cellStyle name="Normal 44 2 2 3 2 6" xfId="6905" xr:uid="{00000000-0005-0000-0000-000005480000}"/>
    <cellStyle name="Normal 44 2 2 3 2 6 2" xfId="37240" xr:uid="{00000000-0005-0000-0000-000006480000}"/>
    <cellStyle name="Normal 44 2 2 3 2 6 3" xfId="22007" xr:uid="{00000000-0005-0000-0000-000007480000}"/>
    <cellStyle name="Normal 44 2 2 3 2 7" xfId="32228" xr:uid="{00000000-0005-0000-0000-000008480000}"/>
    <cellStyle name="Normal 44 2 2 3 2 8" xfId="16994" xr:uid="{00000000-0005-0000-0000-000009480000}"/>
    <cellStyle name="Normal 44 2 2 3 3" xfId="2252" xr:uid="{00000000-0005-0000-0000-00000A480000}"/>
    <cellStyle name="Normal 44 2 2 3 3 2" xfId="3942" xr:uid="{00000000-0005-0000-0000-00000B480000}"/>
    <cellStyle name="Normal 44 2 2 3 3 2 2" xfId="14015" xr:uid="{00000000-0005-0000-0000-00000C480000}"/>
    <cellStyle name="Normal 44 2 2 3 3 2 2 2" xfId="44346" xr:uid="{00000000-0005-0000-0000-00000D480000}"/>
    <cellStyle name="Normal 44 2 2 3 3 2 2 3" xfId="29113" xr:uid="{00000000-0005-0000-0000-00000E480000}"/>
    <cellStyle name="Normal 44 2 2 3 3 2 3" xfId="8995" xr:uid="{00000000-0005-0000-0000-00000F480000}"/>
    <cellStyle name="Normal 44 2 2 3 3 2 3 2" xfId="39329" xr:uid="{00000000-0005-0000-0000-000010480000}"/>
    <cellStyle name="Normal 44 2 2 3 3 2 3 3" xfId="24096" xr:uid="{00000000-0005-0000-0000-000011480000}"/>
    <cellStyle name="Normal 44 2 2 3 3 2 4" xfId="34316" xr:uid="{00000000-0005-0000-0000-000012480000}"/>
    <cellStyle name="Normal 44 2 2 3 3 2 5" xfId="19083" xr:uid="{00000000-0005-0000-0000-000013480000}"/>
    <cellStyle name="Normal 44 2 2 3 3 3" xfId="5634" xr:uid="{00000000-0005-0000-0000-000014480000}"/>
    <cellStyle name="Normal 44 2 2 3 3 3 2" xfId="15686" xr:uid="{00000000-0005-0000-0000-000015480000}"/>
    <cellStyle name="Normal 44 2 2 3 3 3 2 2" xfId="46017" xr:uid="{00000000-0005-0000-0000-000016480000}"/>
    <cellStyle name="Normal 44 2 2 3 3 3 2 3" xfId="30784" xr:uid="{00000000-0005-0000-0000-000017480000}"/>
    <cellStyle name="Normal 44 2 2 3 3 3 3" xfId="10666" xr:uid="{00000000-0005-0000-0000-000018480000}"/>
    <cellStyle name="Normal 44 2 2 3 3 3 3 2" xfId="41000" xr:uid="{00000000-0005-0000-0000-000019480000}"/>
    <cellStyle name="Normal 44 2 2 3 3 3 3 3" xfId="25767" xr:uid="{00000000-0005-0000-0000-00001A480000}"/>
    <cellStyle name="Normal 44 2 2 3 3 3 4" xfId="35987" xr:uid="{00000000-0005-0000-0000-00001B480000}"/>
    <cellStyle name="Normal 44 2 2 3 3 3 5" xfId="20754" xr:uid="{00000000-0005-0000-0000-00001C480000}"/>
    <cellStyle name="Normal 44 2 2 3 3 4" xfId="12344" xr:uid="{00000000-0005-0000-0000-00001D480000}"/>
    <cellStyle name="Normal 44 2 2 3 3 4 2" xfId="42675" xr:uid="{00000000-0005-0000-0000-00001E480000}"/>
    <cellStyle name="Normal 44 2 2 3 3 4 3" xfId="27442" xr:uid="{00000000-0005-0000-0000-00001F480000}"/>
    <cellStyle name="Normal 44 2 2 3 3 5" xfId="7323" xr:uid="{00000000-0005-0000-0000-000020480000}"/>
    <cellStyle name="Normal 44 2 2 3 3 5 2" xfId="37658" xr:uid="{00000000-0005-0000-0000-000021480000}"/>
    <cellStyle name="Normal 44 2 2 3 3 5 3" xfId="22425" xr:uid="{00000000-0005-0000-0000-000022480000}"/>
    <cellStyle name="Normal 44 2 2 3 3 6" xfId="32646" xr:uid="{00000000-0005-0000-0000-000023480000}"/>
    <cellStyle name="Normal 44 2 2 3 3 7" xfId="17412" xr:uid="{00000000-0005-0000-0000-000024480000}"/>
    <cellStyle name="Normal 44 2 2 3 4" xfId="3105" xr:uid="{00000000-0005-0000-0000-000025480000}"/>
    <cellStyle name="Normal 44 2 2 3 4 2" xfId="13179" xr:uid="{00000000-0005-0000-0000-000026480000}"/>
    <cellStyle name="Normal 44 2 2 3 4 2 2" xfId="43510" xr:uid="{00000000-0005-0000-0000-000027480000}"/>
    <cellStyle name="Normal 44 2 2 3 4 2 3" xfId="28277" xr:uid="{00000000-0005-0000-0000-000028480000}"/>
    <cellStyle name="Normal 44 2 2 3 4 3" xfId="8159" xr:uid="{00000000-0005-0000-0000-000029480000}"/>
    <cellStyle name="Normal 44 2 2 3 4 3 2" xfId="38493" xr:uid="{00000000-0005-0000-0000-00002A480000}"/>
    <cellStyle name="Normal 44 2 2 3 4 3 3" xfId="23260" xr:uid="{00000000-0005-0000-0000-00002B480000}"/>
    <cellStyle name="Normal 44 2 2 3 4 4" xfId="33480" xr:uid="{00000000-0005-0000-0000-00002C480000}"/>
    <cellStyle name="Normal 44 2 2 3 4 5" xfId="18247" xr:uid="{00000000-0005-0000-0000-00002D480000}"/>
    <cellStyle name="Normal 44 2 2 3 5" xfId="4798" xr:uid="{00000000-0005-0000-0000-00002E480000}"/>
    <cellStyle name="Normal 44 2 2 3 5 2" xfId="14850" xr:uid="{00000000-0005-0000-0000-00002F480000}"/>
    <cellStyle name="Normal 44 2 2 3 5 2 2" xfId="45181" xr:uid="{00000000-0005-0000-0000-000030480000}"/>
    <cellStyle name="Normal 44 2 2 3 5 2 3" xfId="29948" xr:uid="{00000000-0005-0000-0000-000031480000}"/>
    <cellStyle name="Normal 44 2 2 3 5 3" xfId="9830" xr:uid="{00000000-0005-0000-0000-000032480000}"/>
    <cellStyle name="Normal 44 2 2 3 5 3 2" xfId="40164" xr:uid="{00000000-0005-0000-0000-000033480000}"/>
    <cellStyle name="Normal 44 2 2 3 5 3 3" xfId="24931" xr:uid="{00000000-0005-0000-0000-000034480000}"/>
    <cellStyle name="Normal 44 2 2 3 5 4" xfId="35151" xr:uid="{00000000-0005-0000-0000-000035480000}"/>
    <cellStyle name="Normal 44 2 2 3 5 5" xfId="19918" xr:uid="{00000000-0005-0000-0000-000036480000}"/>
    <cellStyle name="Normal 44 2 2 3 6" xfId="11508" xr:uid="{00000000-0005-0000-0000-000037480000}"/>
    <cellStyle name="Normal 44 2 2 3 6 2" xfId="41839" xr:uid="{00000000-0005-0000-0000-000038480000}"/>
    <cellStyle name="Normal 44 2 2 3 6 3" xfId="26606" xr:uid="{00000000-0005-0000-0000-000039480000}"/>
    <cellStyle name="Normal 44 2 2 3 7" xfId="6487" xr:uid="{00000000-0005-0000-0000-00003A480000}"/>
    <cellStyle name="Normal 44 2 2 3 7 2" xfId="36822" xr:uid="{00000000-0005-0000-0000-00003B480000}"/>
    <cellStyle name="Normal 44 2 2 3 7 3" xfId="21589" xr:uid="{00000000-0005-0000-0000-00003C480000}"/>
    <cellStyle name="Normal 44 2 2 3 8" xfId="31810" xr:uid="{00000000-0005-0000-0000-00003D480000}"/>
    <cellStyle name="Normal 44 2 2 3 9" xfId="16576" xr:uid="{00000000-0005-0000-0000-00003E480000}"/>
    <cellStyle name="Normal 44 2 2 4" xfId="1623" xr:uid="{00000000-0005-0000-0000-00003F480000}"/>
    <cellStyle name="Normal 44 2 2 4 2" xfId="2462" xr:uid="{00000000-0005-0000-0000-000040480000}"/>
    <cellStyle name="Normal 44 2 2 4 2 2" xfId="4152" xr:uid="{00000000-0005-0000-0000-000041480000}"/>
    <cellStyle name="Normal 44 2 2 4 2 2 2" xfId="14225" xr:uid="{00000000-0005-0000-0000-000042480000}"/>
    <cellStyle name="Normal 44 2 2 4 2 2 2 2" xfId="44556" xr:uid="{00000000-0005-0000-0000-000043480000}"/>
    <cellStyle name="Normal 44 2 2 4 2 2 2 3" xfId="29323" xr:uid="{00000000-0005-0000-0000-000044480000}"/>
    <cellStyle name="Normal 44 2 2 4 2 2 3" xfId="9205" xr:uid="{00000000-0005-0000-0000-000045480000}"/>
    <cellStyle name="Normal 44 2 2 4 2 2 3 2" xfId="39539" xr:uid="{00000000-0005-0000-0000-000046480000}"/>
    <cellStyle name="Normal 44 2 2 4 2 2 3 3" xfId="24306" xr:uid="{00000000-0005-0000-0000-000047480000}"/>
    <cellStyle name="Normal 44 2 2 4 2 2 4" xfId="34526" xr:uid="{00000000-0005-0000-0000-000048480000}"/>
    <cellStyle name="Normal 44 2 2 4 2 2 5" xfId="19293" xr:uid="{00000000-0005-0000-0000-000049480000}"/>
    <cellStyle name="Normal 44 2 2 4 2 3" xfId="5844" xr:uid="{00000000-0005-0000-0000-00004A480000}"/>
    <cellStyle name="Normal 44 2 2 4 2 3 2" xfId="15896" xr:uid="{00000000-0005-0000-0000-00004B480000}"/>
    <cellStyle name="Normal 44 2 2 4 2 3 2 2" xfId="46227" xr:uid="{00000000-0005-0000-0000-00004C480000}"/>
    <cellStyle name="Normal 44 2 2 4 2 3 2 3" xfId="30994" xr:uid="{00000000-0005-0000-0000-00004D480000}"/>
    <cellStyle name="Normal 44 2 2 4 2 3 3" xfId="10876" xr:uid="{00000000-0005-0000-0000-00004E480000}"/>
    <cellStyle name="Normal 44 2 2 4 2 3 3 2" xfId="41210" xr:uid="{00000000-0005-0000-0000-00004F480000}"/>
    <cellStyle name="Normal 44 2 2 4 2 3 3 3" xfId="25977" xr:uid="{00000000-0005-0000-0000-000050480000}"/>
    <cellStyle name="Normal 44 2 2 4 2 3 4" xfId="36197" xr:uid="{00000000-0005-0000-0000-000051480000}"/>
    <cellStyle name="Normal 44 2 2 4 2 3 5" xfId="20964" xr:uid="{00000000-0005-0000-0000-000052480000}"/>
    <cellStyle name="Normal 44 2 2 4 2 4" xfId="12554" xr:uid="{00000000-0005-0000-0000-000053480000}"/>
    <cellStyle name="Normal 44 2 2 4 2 4 2" xfId="42885" xr:uid="{00000000-0005-0000-0000-000054480000}"/>
    <cellStyle name="Normal 44 2 2 4 2 4 3" xfId="27652" xr:uid="{00000000-0005-0000-0000-000055480000}"/>
    <cellStyle name="Normal 44 2 2 4 2 5" xfId="7533" xr:uid="{00000000-0005-0000-0000-000056480000}"/>
    <cellStyle name="Normal 44 2 2 4 2 5 2" xfId="37868" xr:uid="{00000000-0005-0000-0000-000057480000}"/>
    <cellStyle name="Normal 44 2 2 4 2 5 3" xfId="22635" xr:uid="{00000000-0005-0000-0000-000058480000}"/>
    <cellStyle name="Normal 44 2 2 4 2 6" xfId="32856" xr:uid="{00000000-0005-0000-0000-000059480000}"/>
    <cellStyle name="Normal 44 2 2 4 2 7" xfId="17622" xr:uid="{00000000-0005-0000-0000-00005A480000}"/>
    <cellStyle name="Normal 44 2 2 4 3" xfId="3315" xr:uid="{00000000-0005-0000-0000-00005B480000}"/>
    <cellStyle name="Normal 44 2 2 4 3 2" xfId="13389" xr:uid="{00000000-0005-0000-0000-00005C480000}"/>
    <cellStyle name="Normal 44 2 2 4 3 2 2" xfId="43720" xr:uid="{00000000-0005-0000-0000-00005D480000}"/>
    <cellStyle name="Normal 44 2 2 4 3 2 3" xfId="28487" xr:uid="{00000000-0005-0000-0000-00005E480000}"/>
    <cellStyle name="Normal 44 2 2 4 3 3" xfId="8369" xr:uid="{00000000-0005-0000-0000-00005F480000}"/>
    <cellStyle name="Normal 44 2 2 4 3 3 2" xfId="38703" xr:uid="{00000000-0005-0000-0000-000060480000}"/>
    <cellStyle name="Normal 44 2 2 4 3 3 3" xfId="23470" xr:uid="{00000000-0005-0000-0000-000061480000}"/>
    <cellStyle name="Normal 44 2 2 4 3 4" xfId="33690" xr:uid="{00000000-0005-0000-0000-000062480000}"/>
    <cellStyle name="Normal 44 2 2 4 3 5" xfId="18457" xr:uid="{00000000-0005-0000-0000-000063480000}"/>
    <cellStyle name="Normal 44 2 2 4 4" xfId="5008" xr:uid="{00000000-0005-0000-0000-000064480000}"/>
    <cellStyle name="Normal 44 2 2 4 4 2" xfId="15060" xr:uid="{00000000-0005-0000-0000-000065480000}"/>
    <cellStyle name="Normal 44 2 2 4 4 2 2" xfId="45391" xr:uid="{00000000-0005-0000-0000-000066480000}"/>
    <cellStyle name="Normal 44 2 2 4 4 2 3" xfId="30158" xr:uid="{00000000-0005-0000-0000-000067480000}"/>
    <cellStyle name="Normal 44 2 2 4 4 3" xfId="10040" xr:uid="{00000000-0005-0000-0000-000068480000}"/>
    <cellStyle name="Normal 44 2 2 4 4 3 2" xfId="40374" xr:uid="{00000000-0005-0000-0000-000069480000}"/>
    <cellStyle name="Normal 44 2 2 4 4 3 3" xfId="25141" xr:uid="{00000000-0005-0000-0000-00006A480000}"/>
    <cellStyle name="Normal 44 2 2 4 4 4" xfId="35361" xr:uid="{00000000-0005-0000-0000-00006B480000}"/>
    <cellStyle name="Normal 44 2 2 4 4 5" xfId="20128" xr:uid="{00000000-0005-0000-0000-00006C480000}"/>
    <cellStyle name="Normal 44 2 2 4 5" xfId="11718" xr:uid="{00000000-0005-0000-0000-00006D480000}"/>
    <cellStyle name="Normal 44 2 2 4 5 2" xfId="42049" xr:uid="{00000000-0005-0000-0000-00006E480000}"/>
    <cellStyle name="Normal 44 2 2 4 5 3" xfId="26816" xr:uid="{00000000-0005-0000-0000-00006F480000}"/>
    <cellStyle name="Normal 44 2 2 4 6" xfId="6697" xr:uid="{00000000-0005-0000-0000-000070480000}"/>
    <cellStyle name="Normal 44 2 2 4 6 2" xfId="37032" xr:uid="{00000000-0005-0000-0000-000071480000}"/>
    <cellStyle name="Normal 44 2 2 4 6 3" xfId="21799" xr:uid="{00000000-0005-0000-0000-000072480000}"/>
    <cellStyle name="Normal 44 2 2 4 7" xfId="32020" xr:uid="{00000000-0005-0000-0000-000073480000}"/>
    <cellStyle name="Normal 44 2 2 4 8" xfId="16786" xr:uid="{00000000-0005-0000-0000-000074480000}"/>
    <cellStyle name="Normal 44 2 2 5" xfId="2044" xr:uid="{00000000-0005-0000-0000-000075480000}"/>
    <cellStyle name="Normal 44 2 2 5 2" xfId="3734" xr:uid="{00000000-0005-0000-0000-000076480000}"/>
    <cellStyle name="Normal 44 2 2 5 2 2" xfId="13807" xr:uid="{00000000-0005-0000-0000-000077480000}"/>
    <cellStyle name="Normal 44 2 2 5 2 2 2" xfId="44138" xr:uid="{00000000-0005-0000-0000-000078480000}"/>
    <cellStyle name="Normal 44 2 2 5 2 2 3" xfId="28905" xr:uid="{00000000-0005-0000-0000-000079480000}"/>
    <cellStyle name="Normal 44 2 2 5 2 3" xfId="8787" xr:uid="{00000000-0005-0000-0000-00007A480000}"/>
    <cellStyle name="Normal 44 2 2 5 2 3 2" xfId="39121" xr:uid="{00000000-0005-0000-0000-00007B480000}"/>
    <cellStyle name="Normal 44 2 2 5 2 3 3" xfId="23888" xr:uid="{00000000-0005-0000-0000-00007C480000}"/>
    <cellStyle name="Normal 44 2 2 5 2 4" xfId="34108" xr:uid="{00000000-0005-0000-0000-00007D480000}"/>
    <cellStyle name="Normal 44 2 2 5 2 5" xfId="18875" xr:uid="{00000000-0005-0000-0000-00007E480000}"/>
    <cellStyle name="Normal 44 2 2 5 3" xfId="5426" xr:uid="{00000000-0005-0000-0000-00007F480000}"/>
    <cellStyle name="Normal 44 2 2 5 3 2" xfId="15478" xr:uid="{00000000-0005-0000-0000-000080480000}"/>
    <cellStyle name="Normal 44 2 2 5 3 2 2" xfId="45809" xr:uid="{00000000-0005-0000-0000-000081480000}"/>
    <cellStyle name="Normal 44 2 2 5 3 2 3" xfId="30576" xr:uid="{00000000-0005-0000-0000-000082480000}"/>
    <cellStyle name="Normal 44 2 2 5 3 3" xfId="10458" xr:uid="{00000000-0005-0000-0000-000083480000}"/>
    <cellStyle name="Normal 44 2 2 5 3 3 2" xfId="40792" xr:uid="{00000000-0005-0000-0000-000084480000}"/>
    <cellStyle name="Normal 44 2 2 5 3 3 3" xfId="25559" xr:uid="{00000000-0005-0000-0000-000085480000}"/>
    <cellStyle name="Normal 44 2 2 5 3 4" xfId="35779" xr:uid="{00000000-0005-0000-0000-000086480000}"/>
    <cellStyle name="Normal 44 2 2 5 3 5" xfId="20546" xr:uid="{00000000-0005-0000-0000-000087480000}"/>
    <cellStyle name="Normal 44 2 2 5 4" xfId="12136" xr:uid="{00000000-0005-0000-0000-000088480000}"/>
    <cellStyle name="Normal 44 2 2 5 4 2" xfId="42467" xr:uid="{00000000-0005-0000-0000-000089480000}"/>
    <cellStyle name="Normal 44 2 2 5 4 3" xfId="27234" xr:uid="{00000000-0005-0000-0000-00008A480000}"/>
    <cellStyle name="Normal 44 2 2 5 5" xfId="7115" xr:uid="{00000000-0005-0000-0000-00008B480000}"/>
    <cellStyle name="Normal 44 2 2 5 5 2" xfId="37450" xr:uid="{00000000-0005-0000-0000-00008C480000}"/>
    <cellStyle name="Normal 44 2 2 5 5 3" xfId="22217" xr:uid="{00000000-0005-0000-0000-00008D480000}"/>
    <cellStyle name="Normal 44 2 2 5 6" xfId="32438" xr:uid="{00000000-0005-0000-0000-00008E480000}"/>
    <cellStyle name="Normal 44 2 2 5 7" xfId="17204" xr:uid="{00000000-0005-0000-0000-00008F480000}"/>
    <cellStyle name="Normal 44 2 2 6" xfId="2897" xr:uid="{00000000-0005-0000-0000-000090480000}"/>
    <cellStyle name="Normal 44 2 2 6 2" xfId="12971" xr:uid="{00000000-0005-0000-0000-000091480000}"/>
    <cellStyle name="Normal 44 2 2 6 2 2" xfId="43302" xr:uid="{00000000-0005-0000-0000-000092480000}"/>
    <cellStyle name="Normal 44 2 2 6 2 3" xfId="28069" xr:uid="{00000000-0005-0000-0000-000093480000}"/>
    <cellStyle name="Normal 44 2 2 6 3" xfId="7951" xr:uid="{00000000-0005-0000-0000-000094480000}"/>
    <cellStyle name="Normal 44 2 2 6 3 2" xfId="38285" xr:uid="{00000000-0005-0000-0000-000095480000}"/>
    <cellStyle name="Normal 44 2 2 6 3 3" xfId="23052" xr:uid="{00000000-0005-0000-0000-000096480000}"/>
    <cellStyle name="Normal 44 2 2 6 4" xfId="33272" xr:uid="{00000000-0005-0000-0000-000097480000}"/>
    <cellStyle name="Normal 44 2 2 6 5" xfId="18039" xr:uid="{00000000-0005-0000-0000-000098480000}"/>
    <cellStyle name="Normal 44 2 2 7" xfId="4590" xr:uid="{00000000-0005-0000-0000-000099480000}"/>
    <cellStyle name="Normal 44 2 2 7 2" xfId="14642" xr:uid="{00000000-0005-0000-0000-00009A480000}"/>
    <cellStyle name="Normal 44 2 2 7 2 2" xfId="44973" xr:uid="{00000000-0005-0000-0000-00009B480000}"/>
    <cellStyle name="Normal 44 2 2 7 2 3" xfId="29740" xr:uid="{00000000-0005-0000-0000-00009C480000}"/>
    <cellStyle name="Normal 44 2 2 7 3" xfId="9622" xr:uid="{00000000-0005-0000-0000-00009D480000}"/>
    <cellStyle name="Normal 44 2 2 7 3 2" xfId="39956" xr:uid="{00000000-0005-0000-0000-00009E480000}"/>
    <cellStyle name="Normal 44 2 2 7 3 3" xfId="24723" xr:uid="{00000000-0005-0000-0000-00009F480000}"/>
    <cellStyle name="Normal 44 2 2 7 4" xfId="34943" xr:uid="{00000000-0005-0000-0000-0000A0480000}"/>
    <cellStyle name="Normal 44 2 2 7 5" xfId="19710" xr:uid="{00000000-0005-0000-0000-0000A1480000}"/>
    <cellStyle name="Normal 44 2 2 8" xfId="11300" xr:uid="{00000000-0005-0000-0000-0000A2480000}"/>
    <cellStyle name="Normal 44 2 2 8 2" xfId="41631" xr:uid="{00000000-0005-0000-0000-0000A3480000}"/>
    <cellStyle name="Normal 44 2 2 8 3" xfId="26398" xr:uid="{00000000-0005-0000-0000-0000A4480000}"/>
    <cellStyle name="Normal 44 2 2 9" xfId="6279" xr:uid="{00000000-0005-0000-0000-0000A5480000}"/>
    <cellStyle name="Normal 44 2 2 9 2" xfId="36614" xr:uid="{00000000-0005-0000-0000-0000A6480000}"/>
    <cellStyle name="Normal 44 2 2 9 3" xfId="21381" xr:uid="{00000000-0005-0000-0000-0000A7480000}"/>
    <cellStyle name="Normal 44 2 3" xfId="1243" xr:uid="{00000000-0005-0000-0000-0000A8480000}"/>
    <cellStyle name="Normal 44 2 3 10" xfId="16420" xr:uid="{00000000-0005-0000-0000-0000A9480000}"/>
    <cellStyle name="Normal 44 2 3 2" xfId="1462" xr:uid="{00000000-0005-0000-0000-0000AA480000}"/>
    <cellStyle name="Normal 44 2 3 2 2" xfId="1883" xr:uid="{00000000-0005-0000-0000-0000AB480000}"/>
    <cellStyle name="Normal 44 2 3 2 2 2" xfId="2722" xr:uid="{00000000-0005-0000-0000-0000AC480000}"/>
    <cellStyle name="Normal 44 2 3 2 2 2 2" xfId="4412" xr:uid="{00000000-0005-0000-0000-0000AD480000}"/>
    <cellStyle name="Normal 44 2 3 2 2 2 2 2" xfId="14485" xr:uid="{00000000-0005-0000-0000-0000AE480000}"/>
    <cellStyle name="Normal 44 2 3 2 2 2 2 2 2" xfId="44816" xr:uid="{00000000-0005-0000-0000-0000AF480000}"/>
    <cellStyle name="Normal 44 2 3 2 2 2 2 2 3" xfId="29583" xr:uid="{00000000-0005-0000-0000-0000B0480000}"/>
    <cellStyle name="Normal 44 2 3 2 2 2 2 3" xfId="9465" xr:uid="{00000000-0005-0000-0000-0000B1480000}"/>
    <cellStyle name="Normal 44 2 3 2 2 2 2 3 2" xfId="39799" xr:uid="{00000000-0005-0000-0000-0000B2480000}"/>
    <cellStyle name="Normal 44 2 3 2 2 2 2 3 3" xfId="24566" xr:uid="{00000000-0005-0000-0000-0000B3480000}"/>
    <cellStyle name="Normal 44 2 3 2 2 2 2 4" xfId="34786" xr:uid="{00000000-0005-0000-0000-0000B4480000}"/>
    <cellStyle name="Normal 44 2 3 2 2 2 2 5" xfId="19553" xr:uid="{00000000-0005-0000-0000-0000B5480000}"/>
    <cellStyle name="Normal 44 2 3 2 2 2 3" xfId="6104" xr:uid="{00000000-0005-0000-0000-0000B6480000}"/>
    <cellStyle name="Normal 44 2 3 2 2 2 3 2" xfId="16156" xr:uid="{00000000-0005-0000-0000-0000B7480000}"/>
    <cellStyle name="Normal 44 2 3 2 2 2 3 2 2" xfId="46487" xr:uid="{00000000-0005-0000-0000-0000B8480000}"/>
    <cellStyle name="Normal 44 2 3 2 2 2 3 2 3" xfId="31254" xr:uid="{00000000-0005-0000-0000-0000B9480000}"/>
    <cellStyle name="Normal 44 2 3 2 2 2 3 3" xfId="11136" xr:uid="{00000000-0005-0000-0000-0000BA480000}"/>
    <cellStyle name="Normal 44 2 3 2 2 2 3 3 2" xfId="41470" xr:uid="{00000000-0005-0000-0000-0000BB480000}"/>
    <cellStyle name="Normal 44 2 3 2 2 2 3 3 3" xfId="26237" xr:uid="{00000000-0005-0000-0000-0000BC480000}"/>
    <cellStyle name="Normal 44 2 3 2 2 2 3 4" xfId="36457" xr:uid="{00000000-0005-0000-0000-0000BD480000}"/>
    <cellStyle name="Normal 44 2 3 2 2 2 3 5" xfId="21224" xr:uid="{00000000-0005-0000-0000-0000BE480000}"/>
    <cellStyle name="Normal 44 2 3 2 2 2 4" xfId="12814" xr:uid="{00000000-0005-0000-0000-0000BF480000}"/>
    <cellStyle name="Normal 44 2 3 2 2 2 4 2" xfId="43145" xr:uid="{00000000-0005-0000-0000-0000C0480000}"/>
    <cellStyle name="Normal 44 2 3 2 2 2 4 3" xfId="27912" xr:uid="{00000000-0005-0000-0000-0000C1480000}"/>
    <cellStyle name="Normal 44 2 3 2 2 2 5" xfId="7793" xr:uid="{00000000-0005-0000-0000-0000C2480000}"/>
    <cellStyle name="Normal 44 2 3 2 2 2 5 2" xfId="38128" xr:uid="{00000000-0005-0000-0000-0000C3480000}"/>
    <cellStyle name="Normal 44 2 3 2 2 2 5 3" xfId="22895" xr:uid="{00000000-0005-0000-0000-0000C4480000}"/>
    <cellStyle name="Normal 44 2 3 2 2 2 6" xfId="33116" xr:uid="{00000000-0005-0000-0000-0000C5480000}"/>
    <cellStyle name="Normal 44 2 3 2 2 2 7" xfId="17882" xr:uid="{00000000-0005-0000-0000-0000C6480000}"/>
    <cellStyle name="Normal 44 2 3 2 2 3" xfId="3575" xr:uid="{00000000-0005-0000-0000-0000C7480000}"/>
    <cellStyle name="Normal 44 2 3 2 2 3 2" xfId="13649" xr:uid="{00000000-0005-0000-0000-0000C8480000}"/>
    <cellStyle name="Normal 44 2 3 2 2 3 2 2" xfId="43980" xr:uid="{00000000-0005-0000-0000-0000C9480000}"/>
    <cellStyle name="Normal 44 2 3 2 2 3 2 3" xfId="28747" xr:uid="{00000000-0005-0000-0000-0000CA480000}"/>
    <cellStyle name="Normal 44 2 3 2 2 3 3" xfId="8629" xr:uid="{00000000-0005-0000-0000-0000CB480000}"/>
    <cellStyle name="Normal 44 2 3 2 2 3 3 2" xfId="38963" xr:uid="{00000000-0005-0000-0000-0000CC480000}"/>
    <cellStyle name="Normal 44 2 3 2 2 3 3 3" xfId="23730" xr:uid="{00000000-0005-0000-0000-0000CD480000}"/>
    <cellStyle name="Normal 44 2 3 2 2 3 4" xfId="33950" xr:uid="{00000000-0005-0000-0000-0000CE480000}"/>
    <cellStyle name="Normal 44 2 3 2 2 3 5" xfId="18717" xr:uid="{00000000-0005-0000-0000-0000CF480000}"/>
    <cellStyle name="Normal 44 2 3 2 2 4" xfId="5268" xr:uid="{00000000-0005-0000-0000-0000D0480000}"/>
    <cellStyle name="Normal 44 2 3 2 2 4 2" xfId="15320" xr:uid="{00000000-0005-0000-0000-0000D1480000}"/>
    <cellStyle name="Normal 44 2 3 2 2 4 2 2" xfId="45651" xr:uid="{00000000-0005-0000-0000-0000D2480000}"/>
    <cellStyle name="Normal 44 2 3 2 2 4 2 3" xfId="30418" xr:uid="{00000000-0005-0000-0000-0000D3480000}"/>
    <cellStyle name="Normal 44 2 3 2 2 4 3" xfId="10300" xr:uid="{00000000-0005-0000-0000-0000D4480000}"/>
    <cellStyle name="Normal 44 2 3 2 2 4 3 2" xfId="40634" xr:uid="{00000000-0005-0000-0000-0000D5480000}"/>
    <cellStyle name="Normal 44 2 3 2 2 4 3 3" xfId="25401" xr:uid="{00000000-0005-0000-0000-0000D6480000}"/>
    <cellStyle name="Normal 44 2 3 2 2 4 4" xfId="35621" xr:uid="{00000000-0005-0000-0000-0000D7480000}"/>
    <cellStyle name="Normal 44 2 3 2 2 4 5" xfId="20388" xr:uid="{00000000-0005-0000-0000-0000D8480000}"/>
    <cellStyle name="Normal 44 2 3 2 2 5" xfId="11978" xr:uid="{00000000-0005-0000-0000-0000D9480000}"/>
    <cellStyle name="Normal 44 2 3 2 2 5 2" xfId="42309" xr:uid="{00000000-0005-0000-0000-0000DA480000}"/>
    <cellStyle name="Normal 44 2 3 2 2 5 3" xfId="27076" xr:uid="{00000000-0005-0000-0000-0000DB480000}"/>
    <cellStyle name="Normal 44 2 3 2 2 6" xfId="6957" xr:uid="{00000000-0005-0000-0000-0000DC480000}"/>
    <cellStyle name="Normal 44 2 3 2 2 6 2" xfId="37292" xr:uid="{00000000-0005-0000-0000-0000DD480000}"/>
    <cellStyle name="Normal 44 2 3 2 2 6 3" xfId="22059" xr:uid="{00000000-0005-0000-0000-0000DE480000}"/>
    <cellStyle name="Normal 44 2 3 2 2 7" xfId="32280" xr:uid="{00000000-0005-0000-0000-0000DF480000}"/>
    <cellStyle name="Normal 44 2 3 2 2 8" xfId="17046" xr:uid="{00000000-0005-0000-0000-0000E0480000}"/>
    <cellStyle name="Normal 44 2 3 2 3" xfId="2304" xr:uid="{00000000-0005-0000-0000-0000E1480000}"/>
    <cellStyle name="Normal 44 2 3 2 3 2" xfId="3994" xr:uid="{00000000-0005-0000-0000-0000E2480000}"/>
    <cellStyle name="Normal 44 2 3 2 3 2 2" xfId="14067" xr:uid="{00000000-0005-0000-0000-0000E3480000}"/>
    <cellStyle name="Normal 44 2 3 2 3 2 2 2" xfId="44398" xr:uid="{00000000-0005-0000-0000-0000E4480000}"/>
    <cellStyle name="Normal 44 2 3 2 3 2 2 3" xfId="29165" xr:uid="{00000000-0005-0000-0000-0000E5480000}"/>
    <cellStyle name="Normal 44 2 3 2 3 2 3" xfId="9047" xr:uid="{00000000-0005-0000-0000-0000E6480000}"/>
    <cellStyle name="Normal 44 2 3 2 3 2 3 2" xfId="39381" xr:uid="{00000000-0005-0000-0000-0000E7480000}"/>
    <cellStyle name="Normal 44 2 3 2 3 2 3 3" xfId="24148" xr:uid="{00000000-0005-0000-0000-0000E8480000}"/>
    <cellStyle name="Normal 44 2 3 2 3 2 4" xfId="34368" xr:uid="{00000000-0005-0000-0000-0000E9480000}"/>
    <cellStyle name="Normal 44 2 3 2 3 2 5" xfId="19135" xr:uid="{00000000-0005-0000-0000-0000EA480000}"/>
    <cellStyle name="Normal 44 2 3 2 3 3" xfId="5686" xr:uid="{00000000-0005-0000-0000-0000EB480000}"/>
    <cellStyle name="Normal 44 2 3 2 3 3 2" xfId="15738" xr:uid="{00000000-0005-0000-0000-0000EC480000}"/>
    <cellStyle name="Normal 44 2 3 2 3 3 2 2" xfId="46069" xr:uid="{00000000-0005-0000-0000-0000ED480000}"/>
    <cellStyle name="Normal 44 2 3 2 3 3 2 3" xfId="30836" xr:uid="{00000000-0005-0000-0000-0000EE480000}"/>
    <cellStyle name="Normal 44 2 3 2 3 3 3" xfId="10718" xr:uid="{00000000-0005-0000-0000-0000EF480000}"/>
    <cellStyle name="Normal 44 2 3 2 3 3 3 2" xfId="41052" xr:uid="{00000000-0005-0000-0000-0000F0480000}"/>
    <cellStyle name="Normal 44 2 3 2 3 3 3 3" xfId="25819" xr:uid="{00000000-0005-0000-0000-0000F1480000}"/>
    <cellStyle name="Normal 44 2 3 2 3 3 4" xfId="36039" xr:uid="{00000000-0005-0000-0000-0000F2480000}"/>
    <cellStyle name="Normal 44 2 3 2 3 3 5" xfId="20806" xr:uid="{00000000-0005-0000-0000-0000F3480000}"/>
    <cellStyle name="Normal 44 2 3 2 3 4" xfId="12396" xr:uid="{00000000-0005-0000-0000-0000F4480000}"/>
    <cellStyle name="Normal 44 2 3 2 3 4 2" xfId="42727" xr:uid="{00000000-0005-0000-0000-0000F5480000}"/>
    <cellStyle name="Normal 44 2 3 2 3 4 3" xfId="27494" xr:uid="{00000000-0005-0000-0000-0000F6480000}"/>
    <cellStyle name="Normal 44 2 3 2 3 5" xfId="7375" xr:uid="{00000000-0005-0000-0000-0000F7480000}"/>
    <cellStyle name="Normal 44 2 3 2 3 5 2" xfId="37710" xr:uid="{00000000-0005-0000-0000-0000F8480000}"/>
    <cellStyle name="Normal 44 2 3 2 3 5 3" xfId="22477" xr:uid="{00000000-0005-0000-0000-0000F9480000}"/>
    <cellStyle name="Normal 44 2 3 2 3 6" xfId="32698" xr:uid="{00000000-0005-0000-0000-0000FA480000}"/>
    <cellStyle name="Normal 44 2 3 2 3 7" xfId="17464" xr:uid="{00000000-0005-0000-0000-0000FB480000}"/>
    <cellStyle name="Normal 44 2 3 2 4" xfId="3157" xr:uid="{00000000-0005-0000-0000-0000FC480000}"/>
    <cellStyle name="Normal 44 2 3 2 4 2" xfId="13231" xr:uid="{00000000-0005-0000-0000-0000FD480000}"/>
    <cellStyle name="Normal 44 2 3 2 4 2 2" xfId="43562" xr:uid="{00000000-0005-0000-0000-0000FE480000}"/>
    <cellStyle name="Normal 44 2 3 2 4 2 3" xfId="28329" xr:uid="{00000000-0005-0000-0000-0000FF480000}"/>
    <cellStyle name="Normal 44 2 3 2 4 3" xfId="8211" xr:uid="{00000000-0005-0000-0000-000000490000}"/>
    <cellStyle name="Normal 44 2 3 2 4 3 2" xfId="38545" xr:uid="{00000000-0005-0000-0000-000001490000}"/>
    <cellStyle name="Normal 44 2 3 2 4 3 3" xfId="23312" xr:uid="{00000000-0005-0000-0000-000002490000}"/>
    <cellStyle name="Normal 44 2 3 2 4 4" xfId="33532" xr:uid="{00000000-0005-0000-0000-000003490000}"/>
    <cellStyle name="Normal 44 2 3 2 4 5" xfId="18299" xr:uid="{00000000-0005-0000-0000-000004490000}"/>
    <cellStyle name="Normal 44 2 3 2 5" xfId="4850" xr:uid="{00000000-0005-0000-0000-000005490000}"/>
    <cellStyle name="Normal 44 2 3 2 5 2" xfId="14902" xr:uid="{00000000-0005-0000-0000-000006490000}"/>
    <cellStyle name="Normal 44 2 3 2 5 2 2" xfId="45233" xr:uid="{00000000-0005-0000-0000-000007490000}"/>
    <cellStyle name="Normal 44 2 3 2 5 2 3" xfId="30000" xr:uid="{00000000-0005-0000-0000-000008490000}"/>
    <cellStyle name="Normal 44 2 3 2 5 3" xfId="9882" xr:uid="{00000000-0005-0000-0000-000009490000}"/>
    <cellStyle name="Normal 44 2 3 2 5 3 2" xfId="40216" xr:uid="{00000000-0005-0000-0000-00000A490000}"/>
    <cellStyle name="Normal 44 2 3 2 5 3 3" xfId="24983" xr:uid="{00000000-0005-0000-0000-00000B490000}"/>
    <cellStyle name="Normal 44 2 3 2 5 4" xfId="35203" xr:uid="{00000000-0005-0000-0000-00000C490000}"/>
    <cellStyle name="Normal 44 2 3 2 5 5" xfId="19970" xr:uid="{00000000-0005-0000-0000-00000D490000}"/>
    <cellStyle name="Normal 44 2 3 2 6" xfId="11560" xr:uid="{00000000-0005-0000-0000-00000E490000}"/>
    <cellStyle name="Normal 44 2 3 2 6 2" xfId="41891" xr:uid="{00000000-0005-0000-0000-00000F490000}"/>
    <cellStyle name="Normal 44 2 3 2 6 3" xfId="26658" xr:uid="{00000000-0005-0000-0000-000010490000}"/>
    <cellStyle name="Normal 44 2 3 2 7" xfId="6539" xr:uid="{00000000-0005-0000-0000-000011490000}"/>
    <cellStyle name="Normal 44 2 3 2 7 2" xfId="36874" xr:uid="{00000000-0005-0000-0000-000012490000}"/>
    <cellStyle name="Normal 44 2 3 2 7 3" xfId="21641" xr:uid="{00000000-0005-0000-0000-000013490000}"/>
    <cellStyle name="Normal 44 2 3 2 8" xfId="31862" xr:uid="{00000000-0005-0000-0000-000014490000}"/>
    <cellStyle name="Normal 44 2 3 2 9" xfId="16628" xr:uid="{00000000-0005-0000-0000-000015490000}"/>
    <cellStyle name="Normal 44 2 3 3" xfId="1675" xr:uid="{00000000-0005-0000-0000-000016490000}"/>
    <cellStyle name="Normal 44 2 3 3 2" xfId="2514" xr:uid="{00000000-0005-0000-0000-000017490000}"/>
    <cellStyle name="Normal 44 2 3 3 2 2" xfId="4204" xr:uid="{00000000-0005-0000-0000-000018490000}"/>
    <cellStyle name="Normal 44 2 3 3 2 2 2" xfId="14277" xr:uid="{00000000-0005-0000-0000-000019490000}"/>
    <cellStyle name="Normal 44 2 3 3 2 2 2 2" xfId="44608" xr:uid="{00000000-0005-0000-0000-00001A490000}"/>
    <cellStyle name="Normal 44 2 3 3 2 2 2 3" xfId="29375" xr:uid="{00000000-0005-0000-0000-00001B490000}"/>
    <cellStyle name="Normal 44 2 3 3 2 2 3" xfId="9257" xr:uid="{00000000-0005-0000-0000-00001C490000}"/>
    <cellStyle name="Normal 44 2 3 3 2 2 3 2" xfId="39591" xr:uid="{00000000-0005-0000-0000-00001D490000}"/>
    <cellStyle name="Normal 44 2 3 3 2 2 3 3" xfId="24358" xr:uid="{00000000-0005-0000-0000-00001E490000}"/>
    <cellStyle name="Normal 44 2 3 3 2 2 4" xfId="34578" xr:uid="{00000000-0005-0000-0000-00001F490000}"/>
    <cellStyle name="Normal 44 2 3 3 2 2 5" xfId="19345" xr:uid="{00000000-0005-0000-0000-000020490000}"/>
    <cellStyle name="Normal 44 2 3 3 2 3" xfId="5896" xr:uid="{00000000-0005-0000-0000-000021490000}"/>
    <cellStyle name="Normal 44 2 3 3 2 3 2" xfId="15948" xr:uid="{00000000-0005-0000-0000-000022490000}"/>
    <cellStyle name="Normal 44 2 3 3 2 3 2 2" xfId="46279" xr:uid="{00000000-0005-0000-0000-000023490000}"/>
    <cellStyle name="Normal 44 2 3 3 2 3 2 3" xfId="31046" xr:uid="{00000000-0005-0000-0000-000024490000}"/>
    <cellStyle name="Normal 44 2 3 3 2 3 3" xfId="10928" xr:uid="{00000000-0005-0000-0000-000025490000}"/>
    <cellStyle name="Normal 44 2 3 3 2 3 3 2" xfId="41262" xr:uid="{00000000-0005-0000-0000-000026490000}"/>
    <cellStyle name="Normal 44 2 3 3 2 3 3 3" xfId="26029" xr:uid="{00000000-0005-0000-0000-000027490000}"/>
    <cellStyle name="Normal 44 2 3 3 2 3 4" xfId="36249" xr:uid="{00000000-0005-0000-0000-000028490000}"/>
    <cellStyle name="Normal 44 2 3 3 2 3 5" xfId="21016" xr:uid="{00000000-0005-0000-0000-000029490000}"/>
    <cellStyle name="Normal 44 2 3 3 2 4" xfId="12606" xr:uid="{00000000-0005-0000-0000-00002A490000}"/>
    <cellStyle name="Normal 44 2 3 3 2 4 2" xfId="42937" xr:uid="{00000000-0005-0000-0000-00002B490000}"/>
    <cellStyle name="Normal 44 2 3 3 2 4 3" xfId="27704" xr:uid="{00000000-0005-0000-0000-00002C490000}"/>
    <cellStyle name="Normal 44 2 3 3 2 5" xfId="7585" xr:uid="{00000000-0005-0000-0000-00002D490000}"/>
    <cellStyle name="Normal 44 2 3 3 2 5 2" xfId="37920" xr:uid="{00000000-0005-0000-0000-00002E490000}"/>
    <cellStyle name="Normal 44 2 3 3 2 5 3" xfId="22687" xr:uid="{00000000-0005-0000-0000-00002F490000}"/>
    <cellStyle name="Normal 44 2 3 3 2 6" xfId="32908" xr:uid="{00000000-0005-0000-0000-000030490000}"/>
    <cellStyle name="Normal 44 2 3 3 2 7" xfId="17674" xr:uid="{00000000-0005-0000-0000-000031490000}"/>
    <cellStyle name="Normal 44 2 3 3 3" xfId="3367" xr:uid="{00000000-0005-0000-0000-000032490000}"/>
    <cellStyle name="Normal 44 2 3 3 3 2" xfId="13441" xr:uid="{00000000-0005-0000-0000-000033490000}"/>
    <cellStyle name="Normal 44 2 3 3 3 2 2" xfId="43772" xr:uid="{00000000-0005-0000-0000-000034490000}"/>
    <cellStyle name="Normal 44 2 3 3 3 2 3" xfId="28539" xr:uid="{00000000-0005-0000-0000-000035490000}"/>
    <cellStyle name="Normal 44 2 3 3 3 3" xfId="8421" xr:uid="{00000000-0005-0000-0000-000036490000}"/>
    <cellStyle name="Normal 44 2 3 3 3 3 2" xfId="38755" xr:uid="{00000000-0005-0000-0000-000037490000}"/>
    <cellStyle name="Normal 44 2 3 3 3 3 3" xfId="23522" xr:uid="{00000000-0005-0000-0000-000038490000}"/>
    <cellStyle name="Normal 44 2 3 3 3 4" xfId="33742" xr:uid="{00000000-0005-0000-0000-000039490000}"/>
    <cellStyle name="Normal 44 2 3 3 3 5" xfId="18509" xr:uid="{00000000-0005-0000-0000-00003A490000}"/>
    <cellStyle name="Normal 44 2 3 3 4" xfId="5060" xr:uid="{00000000-0005-0000-0000-00003B490000}"/>
    <cellStyle name="Normal 44 2 3 3 4 2" xfId="15112" xr:uid="{00000000-0005-0000-0000-00003C490000}"/>
    <cellStyle name="Normal 44 2 3 3 4 2 2" xfId="45443" xr:uid="{00000000-0005-0000-0000-00003D490000}"/>
    <cellStyle name="Normal 44 2 3 3 4 2 3" xfId="30210" xr:uid="{00000000-0005-0000-0000-00003E490000}"/>
    <cellStyle name="Normal 44 2 3 3 4 3" xfId="10092" xr:uid="{00000000-0005-0000-0000-00003F490000}"/>
    <cellStyle name="Normal 44 2 3 3 4 3 2" xfId="40426" xr:uid="{00000000-0005-0000-0000-000040490000}"/>
    <cellStyle name="Normal 44 2 3 3 4 3 3" xfId="25193" xr:uid="{00000000-0005-0000-0000-000041490000}"/>
    <cellStyle name="Normal 44 2 3 3 4 4" xfId="35413" xr:uid="{00000000-0005-0000-0000-000042490000}"/>
    <cellStyle name="Normal 44 2 3 3 4 5" xfId="20180" xr:uid="{00000000-0005-0000-0000-000043490000}"/>
    <cellStyle name="Normal 44 2 3 3 5" xfId="11770" xr:uid="{00000000-0005-0000-0000-000044490000}"/>
    <cellStyle name="Normal 44 2 3 3 5 2" xfId="42101" xr:uid="{00000000-0005-0000-0000-000045490000}"/>
    <cellStyle name="Normal 44 2 3 3 5 3" xfId="26868" xr:uid="{00000000-0005-0000-0000-000046490000}"/>
    <cellStyle name="Normal 44 2 3 3 6" xfId="6749" xr:uid="{00000000-0005-0000-0000-000047490000}"/>
    <cellStyle name="Normal 44 2 3 3 6 2" xfId="37084" xr:uid="{00000000-0005-0000-0000-000048490000}"/>
    <cellStyle name="Normal 44 2 3 3 6 3" xfId="21851" xr:uid="{00000000-0005-0000-0000-000049490000}"/>
    <cellStyle name="Normal 44 2 3 3 7" xfId="32072" xr:uid="{00000000-0005-0000-0000-00004A490000}"/>
    <cellStyle name="Normal 44 2 3 3 8" xfId="16838" xr:uid="{00000000-0005-0000-0000-00004B490000}"/>
    <cellStyle name="Normal 44 2 3 4" xfId="2096" xr:uid="{00000000-0005-0000-0000-00004C490000}"/>
    <cellStyle name="Normal 44 2 3 4 2" xfId="3786" xr:uid="{00000000-0005-0000-0000-00004D490000}"/>
    <cellStyle name="Normal 44 2 3 4 2 2" xfId="13859" xr:uid="{00000000-0005-0000-0000-00004E490000}"/>
    <cellStyle name="Normal 44 2 3 4 2 2 2" xfId="44190" xr:uid="{00000000-0005-0000-0000-00004F490000}"/>
    <cellStyle name="Normal 44 2 3 4 2 2 3" xfId="28957" xr:uid="{00000000-0005-0000-0000-000050490000}"/>
    <cellStyle name="Normal 44 2 3 4 2 3" xfId="8839" xr:uid="{00000000-0005-0000-0000-000051490000}"/>
    <cellStyle name="Normal 44 2 3 4 2 3 2" xfId="39173" xr:uid="{00000000-0005-0000-0000-000052490000}"/>
    <cellStyle name="Normal 44 2 3 4 2 3 3" xfId="23940" xr:uid="{00000000-0005-0000-0000-000053490000}"/>
    <cellStyle name="Normal 44 2 3 4 2 4" xfId="34160" xr:uid="{00000000-0005-0000-0000-000054490000}"/>
    <cellStyle name="Normal 44 2 3 4 2 5" xfId="18927" xr:uid="{00000000-0005-0000-0000-000055490000}"/>
    <cellStyle name="Normal 44 2 3 4 3" xfId="5478" xr:uid="{00000000-0005-0000-0000-000056490000}"/>
    <cellStyle name="Normal 44 2 3 4 3 2" xfId="15530" xr:uid="{00000000-0005-0000-0000-000057490000}"/>
    <cellStyle name="Normal 44 2 3 4 3 2 2" xfId="45861" xr:uid="{00000000-0005-0000-0000-000058490000}"/>
    <cellStyle name="Normal 44 2 3 4 3 2 3" xfId="30628" xr:uid="{00000000-0005-0000-0000-000059490000}"/>
    <cellStyle name="Normal 44 2 3 4 3 3" xfId="10510" xr:uid="{00000000-0005-0000-0000-00005A490000}"/>
    <cellStyle name="Normal 44 2 3 4 3 3 2" xfId="40844" xr:uid="{00000000-0005-0000-0000-00005B490000}"/>
    <cellStyle name="Normal 44 2 3 4 3 3 3" xfId="25611" xr:uid="{00000000-0005-0000-0000-00005C490000}"/>
    <cellStyle name="Normal 44 2 3 4 3 4" xfId="35831" xr:uid="{00000000-0005-0000-0000-00005D490000}"/>
    <cellStyle name="Normal 44 2 3 4 3 5" xfId="20598" xr:uid="{00000000-0005-0000-0000-00005E490000}"/>
    <cellStyle name="Normal 44 2 3 4 4" xfId="12188" xr:uid="{00000000-0005-0000-0000-00005F490000}"/>
    <cellStyle name="Normal 44 2 3 4 4 2" xfId="42519" xr:uid="{00000000-0005-0000-0000-000060490000}"/>
    <cellStyle name="Normal 44 2 3 4 4 3" xfId="27286" xr:uid="{00000000-0005-0000-0000-000061490000}"/>
    <cellStyle name="Normal 44 2 3 4 5" xfId="7167" xr:uid="{00000000-0005-0000-0000-000062490000}"/>
    <cellStyle name="Normal 44 2 3 4 5 2" xfId="37502" xr:uid="{00000000-0005-0000-0000-000063490000}"/>
    <cellStyle name="Normal 44 2 3 4 5 3" xfId="22269" xr:uid="{00000000-0005-0000-0000-000064490000}"/>
    <cellStyle name="Normal 44 2 3 4 6" xfId="32490" xr:uid="{00000000-0005-0000-0000-000065490000}"/>
    <cellStyle name="Normal 44 2 3 4 7" xfId="17256" xr:uid="{00000000-0005-0000-0000-000066490000}"/>
    <cellStyle name="Normal 44 2 3 5" xfId="2949" xr:uid="{00000000-0005-0000-0000-000067490000}"/>
    <cellStyle name="Normal 44 2 3 5 2" xfId="13023" xr:uid="{00000000-0005-0000-0000-000068490000}"/>
    <cellStyle name="Normal 44 2 3 5 2 2" xfId="43354" xr:uid="{00000000-0005-0000-0000-000069490000}"/>
    <cellStyle name="Normal 44 2 3 5 2 3" xfId="28121" xr:uid="{00000000-0005-0000-0000-00006A490000}"/>
    <cellStyle name="Normal 44 2 3 5 3" xfId="8003" xr:uid="{00000000-0005-0000-0000-00006B490000}"/>
    <cellStyle name="Normal 44 2 3 5 3 2" xfId="38337" xr:uid="{00000000-0005-0000-0000-00006C490000}"/>
    <cellStyle name="Normal 44 2 3 5 3 3" xfId="23104" xr:uid="{00000000-0005-0000-0000-00006D490000}"/>
    <cellStyle name="Normal 44 2 3 5 4" xfId="33324" xr:uid="{00000000-0005-0000-0000-00006E490000}"/>
    <cellStyle name="Normal 44 2 3 5 5" xfId="18091" xr:uid="{00000000-0005-0000-0000-00006F490000}"/>
    <cellStyle name="Normal 44 2 3 6" xfId="4642" xr:uid="{00000000-0005-0000-0000-000070490000}"/>
    <cellStyle name="Normal 44 2 3 6 2" xfId="14694" xr:uid="{00000000-0005-0000-0000-000071490000}"/>
    <cellStyle name="Normal 44 2 3 6 2 2" xfId="45025" xr:uid="{00000000-0005-0000-0000-000072490000}"/>
    <cellStyle name="Normal 44 2 3 6 2 3" xfId="29792" xr:uid="{00000000-0005-0000-0000-000073490000}"/>
    <cellStyle name="Normal 44 2 3 6 3" xfId="9674" xr:uid="{00000000-0005-0000-0000-000074490000}"/>
    <cellStyle name="Normal 44 2 3 6 3 2" xfId="40008" xr:uid="{00000000-0005-0000-0000-000075490000}"/>
    <cellStyle name="Normal 44 2 3 6 3 3" xfId="24775" xr:uid="{00000000-0005-0000-0000-000076490000}"/>
    <cellStyle name="Normal 44 2 3 6 4" xfId="34995" xr:uid="{00000000-0005-0000-0000-000077490000}"/>
    <cellStyle name="Normal 44 2 3 6 5" xfId="19762" xr:uid="{00000000-0005-0000-0000-000078490000}"/>
    <cellStyle name="Normal 44 2 3 7" xfId="11352" xr:uid="{00000000-0005-0000-0000-000079490000}"/>
    <cellStyle name="Normal 44 2 3 7 2" xfId="41683" xr:uid="{00000000-0005-0000-0000-00007A490000}"/>
    <cellStyle name="Normal 44 2 3 7 3" xfId="26450" xr:uid="{00000000-0005-0000-0000-00007B490000}"/>
    <cellStyle name="Normal 44 2 3 8" xfId="6331" xr:uid="{00000000-0005-0000-0000-00007C490000}"/>
    <cellStyle name="Normal 44 2 3 8 2" xfId="36666" xr:uid="{00000000-0005-0000-0000-00007D490000}"/>
    <cellStyle name="Normal 44 2 3 8 3" xfId="21433" xr:uid="{00000000-0005-0000-0000-00007E490000}"/>
    <cellStyle name="Normal 44 2 3 9" xfId="31655" xr:uid="{00000000-0005-0000-0000-00007F490000}"/>
    <cellStyle name="Normal 44 2 4" xfId="1356" xr:uid="{00000000-0005-0000-0000-000080490000}"/>
    <cellStyle name="Normal 44 2 4 2" xfId="1779" xr:uid="{00000000-0005-0000-0000-000081490000}"/>
    <cellStyle name="Normal 44 2 4 2 2" xfId="2618" xr:uid="{00000000-0005-0000-0000-000082490000}"/>
    <cellStyle name="Normal 44 2 4 2 2 2" xfId="4308" xr:uid="{00000000-0005-0000-0000-000083490000}"/>
    <cellStyle name="Normal 44 2 4 2 2 2 2" xfId="14381" xr:uid="{00000000-0005-0000-0000-000084490000}"/>
    <cellStyle name="Normal 44 2 4 2 2 2 2 2" xfId="44712" xr:uid="{00000000-0005-0000-0000-000085490000}"/>
    <cellStyle name="Normal 44 2 4 2 2 2 2 3" xfId="29479" xr:uid="{00000000-0005-0000-0000-000086490000}"/>
    <cellStyle name="Normal 44 2 4 2 2 2 3" xfId="9361" xr:uid="{00000000-0005-0000-0000-000087490000}"/>
    <cellStyle name="Normal 44 2 4 2 2 2 3 2" xfId="39695" xr:uid="{00000000-0005-0000-0000-000088490000}"/>
    <cellStyle name="Normal 44 2 4 2 2 2 3 3" xfId="24462" xr:uid="{00000000-0005-0000-0000-000089490000}"/>
    <cellStyle name="Normal 44 2 4 2 2 2 4" xfId="34682" xr:uid="{00000000-0005-0000-0000-00008A490000}"/>
    <cellStyle name="Normal 44 2 4 2 2 2 5" xfId="19449" xr:uid="{00000000-0005-0000-0000-00008B490000}"/>
    <cellStyle name="Normal 44 2 4 2 2 3" xfId="6000" xr:uid="{00000000-0005-0000-0000-00008C490000}"/>
    <cellStyle name="Normal 44 2 4 2 2 3 2" xfId="16052" xr:uid="{00000000-0005-0000-0000-00008D490000}"/>
    <cellStyle name="Normal 44 2 4 2 2 3 2 2" xfId="46383" xr:uid="{00000000-0005-0000-0000-00008E490000}"/>
    <cellStyle name="Normal 44 2 4 2 2 3 2 3" xfId="31150" xr:uid="{00000000-0005-0000-0000-00008F490000}"/>
    <cellStyle name="Normal 44 2 4 2 2 3 3" xfId="11032" xr:uid="{00000000-0005-0000-0000-000090490000}"/>
    <cellStyle name="Normal 44 2 4 2 2 3 3 2" xfId="41366" xr:uid="{00000000-0005-0000-0000-000091490000}"/>
    <cellStyle name="Normal 44 2 4 2 2 3 3 3" xfId="26133" xr:uid="{00000000-0005-0000-0000-000092490000}"/>
    <cellStyle name="Normal 44 2 4 2 2 3 4" xfId="36353" xr:uid="{00000000-0005-0000-0000-000093490000}"/>
    <cellStyle name="Normal 44 2 4 2 2 3 5" xfId="21120" xr:uid="{00000000-0005-0000-0000-000094490000}"/>
    <cellStyle name="Normal 44 2 4 2 2 4" xfId="12710" xr:uid="{00000000-0005-0000-0000-000095490000}"/>
    <cellStyle name="Normal 44 2 4 2 2 4 2" xfId="43041" xr:uid="{00000000-0005-0000-0000-000096490000}"/>
    <cellStyle name="Normal 44 2 4 2 2 4 3" xfId="27808" xr:uid="{00000000-0005-0000-0000-000097490000}"/>
    <cellStyle name="Normal 44 2 4 2 2 5" xfId="7689" xr:uid="{00000000-0005-0000-0000-000098490000}"/>
    <cellStyle name="Normal 44 2 4 2 2 5 2" xfId="38024" xr:uid="{00000000-0005-0000-0000-000099490000}"/>
    <cellStyle name="Normal 44 2 4 2 2 5 3" xfId="22791" xr:uid="{00000000-0005-0000-0000-00009A490000}"/>
    <cellStyle name="Normal 44 2 4 2 2 6" xfId="33012" xr:uid="{00000000-0005-0000-0000-00009B490000}"/>
    <cellStyle name="Normal 44 2 4 2 2 7" xfId="17778" xr:uid="{00000000-0005-0000-0000-00009C490000}"/>
    <cellStyle name="Normal 44 2 4 2 3" xfId="3471" xr:uid="{00000000-0005-0000-0000-00009D490000}"/>
    <cellStyle name="Normal 44 2 4 2 3 2" xfId="13545" xr:uid="{00000000-0005-0000-0000-00009E490000}"/>
    <cellStyle name="Normal 44 2 4 2 3 2 2" xfId="43876" xr:uid="{00000000-0005-0000-0000-00009F490000}"/>
    <cellStyle name="Normal 44 2 4 2 3 2 3" xfId="28643" xr:uid="{00000000-0005-0000-0000-0000A0490000}"/>
    <cellStyle name="Normal 44 2 4 2 3 3" xfId="8525" xr:uid="{00000000-0005-0000-0000-0000A1490000}"/>
    <cellStyle name="Normal 44 2 4 2 3 3 2" xfId="38859" xr:uid="{00000000-0005-0000-0000-0000A2490000}"/>
    <cellStyle name="Normal 44 2 4 2 3 3 3" xfId="23626" xr:uid="{00000000-0005-0000-0000-0000A3490000}"/>
    <cellStyle name="Normal 44 2 4 2 3 4" xfId="33846" xr:uid="{00000000-0005-0000-0000-0000A4490000}"/>
    <cellStyle name="Normal 44 2 4 2 3 5" xfId="18613" xr:uid="{00000000-0005-0000-0000-0000A5490000}"/>
    <cellStyle name="Normal 44 2 4 2 4" xfId="5164" xr:uid="{00000000-0005-0000-0000-0000A6490000}"/>
    <cellStyle name="Normal 44 2 4 2 4 2" xfId="15216" xr:uid="{00000000-0005-0000-0000-0000A7490000}"/>
    <cellStyle name="Normal 44 2 4 2 4 2 2" xfId="45547" xr:uid="{00000000-0005-0000-0000-0000A8490000}"/>
    <cellStyle name="Normal 44 2 4 2 4 2 3" xfId="30314" xr:uid="{00000000-0005-0000-0000-0000A9490000}"/>
    <cellStyle name="Normal 44 2 4 2 4 3" xfId="10196" xr:uid="{00000000-0005-0000-0000-0000AA490000}"/>
    <cellStyle name="Normal 44 2 4 2 4 3 2" xfId="40530" xr:uid="{00000000-0005-0000-0000-0000AB490000}"/>
    <cellStyle name="Normal 44 2 4 2 4 3 3" xfId="25297" xr:uid="{00000000-0005-0000-0000-0000AC490000}"/>
    <cellStyle name="Normal 44 2 4 2 4 4" xfId="35517" xr:uid="{00000000-0005-0000-0000-0000AD490000}"/>
    <cellStyle name="Normal 44 2 4 2 4 5" xfId="20284" xr:uid="{00000000-0005-0000-0000-0000AE490000}"/>
    <cellStyle name="Normal 44 2 4 2 5" xfId="11874" xr:uid="{00000000-0005-0000-0000-0000AF490000}"/>
    <cellStyle name="Normal 44 2 4 2 5 2" xfId="42205" xr:uid="{00000000-0005-0000-0000-0000B0490000}"/>
    <cellStyle name="Normal 44 2 4 2 5 3" xfId="26972" xr:uid="{00000000-0005-0000-0000-0000B1490000}"/>
    <cellStyle name="Normal 44 2 4 2 6" xfId="6853" xr:uid="{00000000-0005-0000-0000-0000B2490000}"/>
    <cellStyle name="Normal 44 2 4 2 6 2" xfId="37188" xr:uid="{00000000-0005-0000-0000-0000B3490000}"/>
    <cellStyle name="Normal 44 2 4 2 6 3" xfId="21955" xr:uid="{00000000-0005-0000-0000-0000B4490000}"/>
    <cellStyle name="Normal 44 2 4 2 7" xfId="32176" xr:uid="{00000000-0005-0000-0000-0000B5490000}"/>
    <cellStyle name="Normal 44 2 4 2 8" xfId="16942" xr:uid="{00000000-0005-0000-0000-0000B6490000}"/>
    <cellStyle name="Normal 44 2 4 3" xfId="2200" xr:uid="{00000000-0005-0000-0000-0000B7490000}"/>
    <cellStyle name="Normal 44 2 4 3 2" xfId="3890" xr:uid="{00000000-0005-0000-0000-0000B8490000}"/>
    <cellStyle name="Normal 44 2 4 3 2 2" xfId="13963" xr:uid="{00000000-0005-0000-0000-0000B9490000}"/>
    <cellStyle name="Normal 44 2 4 3 2 2 2" xfId="44294" xr:uid="{00000000-0005-0000-0000-0000BA490000}"/>
    <cellStyle name="Normal 44 2 4 3 2 2 3" xfId="29061" xr:uid="{00000000-0005-0000-0000-0000BB490000}"/>
    <cellStyle name="Normal 44 2 4 3 2 3" xfId="8943" xr:uid="{00000000-0005-0000-0000-0000BC490000}"/>
    <cellStyle name="Normal 44 2 4 3 2 3 2" xfId="39277" xr:uid="{00000000-0005-0000-0000-0000BD490000}"/>
    <cellStyle name="Normal 44 2 4 3 2 3 3" xfId="24044" xr:uid="{00000000-0005-0000-0000-0000BE490000}"/>
    <cellStyle name="Normal 44 2 4 3 2 4" xfId="34264" xr:uid="{00000000-0005-0000-0000-0000BF490000}"/>
    <cellStyle name="Normal 44 2 4 3 2 5" xfId="19031" xr:uid="{00000000-0005-0000-0000-0000C0490000}"/>
    <cellStyle name="Normal 44 2 4 3 3" xfId="5582" xr:uid="{00000000-0005-0000-0000-0000C1490000}"/>
    <cellStyle name="Normal 44 2 4 3 3 2" xfId="15634" xr:uid="{00000000-0005-0000-0000-0000C2490000}"/>
    <cellStyle name="Normal 44 2 4 3 3 2 2" xfId="45965" xr:uid="{00000000-0005-0000-0000-0000C3490000}"/>
    <cellStyle name="Normal 44 2 4 3 3 2 3" xfId="30732" xr:uid="{00000000-0005-0000-0000-0000C4490000}"/>
    <cellStyle name="Normal 44 2 4 3 3 3" xfId="10614" xr:uid="{00000000-0005-0000-0000-0000C5490000}"/>
    <cellStyle name="Normal 44 2 4 3 3 3 2" xfId="40948" xr:uid="{00000000-0005-0000-0000-0000C6490000}"/>
    <cellStyle name="Normal 44 2 4 3 3 3 3" xfId="25715" xr:uid="{00000000-0005-0000-0000-0000C7490000}"/>
    <cellStyle name="Normal 44 2 4 3 3 4" xfId="35935" xr:uid="{00000000-0005-0000-0000-0000C8490000}"/>
    <cellStyle name="Normal 44 2 4 3 3 5" xfId="20702" xr:uid="{00000000-0005-0000-0000-0000C9490000}"/>
    <cellStyle name="Normal 44 2 4 3 4" xfId="12292" xr:uid="{00000000-0005-0000-0000-0000CA490000}"/>
    <cellStyle name="Normal 44 2 4 3 4 2" xfId="42623" xr:uid="{00000000-0005-0000-0000-0000CB490000}"/>
    <cellStyle name="Normal 44 2 4 3 4 3" xfId="27390" xr:uid="{00000000-0005-0000-0000-0000CC490000}"/>
    <cellStyle name="Normal 44 2 4 3 5" xfId="7271" xr:uid="{00000000-0005-0000-0000-0000CD490000}"/>
    <cellStyle name="Normal 44 2 4 3 5 2" xfId="37606" xr:uid="{00000000-0005-0000-0000-0000CE490000}"/>
    <cellStyle name="Normal 44 2 4 3 5 3" xfId="22373" xr:uid="{00000000-0005-0000-0000-0000CF490000}"/>
    <cellStyle name="Normal 44 2 4 3 6" xfId="32594" xr:uid="{00000000-0005-0000-0000-0000D0490000}"/>
    <cellStyle name="Normal 44 2 4 3 7" xfId="17360" xr:uid="{00000000-0005-0000-0000-0000D1490000}"/>
    <cellStyle name="Normal 44 2 4 4" xfId="3053" xr:uid="{00000000-0005-0000-0000-0000D2490000}"/>
    <cellStyle name="Normal 44 2 4 4 2" xfId="13127" xr:uid="{00000000-0005-0000-0000-0000D3490000}"/>
    <cellStyle name="Normal 44 2 4 4 2 2" xfId="43458" xr:uid="{00000000-0005-0000-0000-0000D4490000}"/>
    <cellStyle name="Normal 44 2 4 4 2 3" xfId="28225" xr:uid="{00000000-0005-0000-0000-0000D5490000}"/>
    <cellStyle name="Normal 44 2 4 4 3" xfId="8107" xr:uid="{00000000-0005-0000-0000-0000D6490000}"/>
    <cellStyle name="Normal 44 2 4 4 3 2" xfId="38441" xr:uid="{00000000-0005-0000-0000-0000D7490000}"/>
    <cellStyle name="Normal 44 2 4 4 3 3" xfId="23208" xr:uid="{00000000-0005-0000-0000-0000D8490000}"/>
    <cellStyle name="Normal 44 2 4 4 4" xfId="33428" xr:uid="{00000000-0005-0000-0000-0000D9490000}"/>
    <cellStyle name="Normal 44 2 4 4 5" xfId="18195" xr:uid="{00000000-0005-0000-0000-0000DA490000}"/>
    <cellStyle name="Normal 44 2 4 5" xfId="4746" xr:uid="{00000000-0005-0000-0000-0000DB490000}"/>
    <cellStyle name="Normal 44 2 4 5 2" xfId="14798" xr:uid="{00000000-0005-0000-0000-0000DC490000}"/>
    <cellStyle name="Normal 44 2 4 5 2 2" xfId="45129" xr:uid="{00000000-0005-0000-0000-0000DD490000}"/>
    <cellStyle name="Normal 44 2 4 5 2 3" xfId="29896" xr:uid="{00000000-0005-0000-0000-0000DE490000}"/>
    <cellStyle name="Normal 44 2 4 5 3" xfId="9778" xr:uid="{00000000-0005-0000-0000-0000DF490000}"/>
    <cellStyle name="Normal 44 2 4 5 3 2" xfId="40112" xr:uid="{00000000-0005-0000-0000-0000E0490000}"/>
    <cellStyle name="Normal 44 2 4 5 3 3" xfId="24879" xr:uid="{00000000-0005-0000-0000-0000E1490000}"/>
    <cellStyle name="Normal 44 2 4 5 4" xfId="35099" xr:uid="{00000000-0005-0000-0000-0000E2490000}"/>
    <cellStyle name="Normal 44 2 4 5 5" xfId="19866" xr:uid="{00000000-0005-0000-0000-0000E3490000}"/>
    <cellStyle name="Normal 44 2 4 6" xfId="11456" xr:uid="{00000000-0005-0000-0000-0000E4490000}"/>
    <cellStyle name="Normal 44 2 4 6 2" xfId="41787" xr:uid="{00000000-0005-0000-0000-0000E5490000}"/>
    <cellStyle name="Normal 44 2 4 6 3" xfId="26554" xr:uid="{00000000-0005-0000-0000-0000E6490000}"/>
    <cellStyle name="Normal 44 2 4 7" xfId="6435" xr:uid="{00000000-0005-0000-0000-0000E7490000}"/>
    <cellStyle name="Normal 44 2 4 7 2" xfId="36770" xr:uid="{00000000-0005-0000-0000-0000E8490000}"/>
    <cellStyle name="Normal 44 2 4 7 3" xfId="21537" xr:uid="{00000000-0005-0000-0000-0000E9490000}"/>
    <cellStyle name="Normal 44 2 4 8" xfId="31758" xr:uid="{00000000-0005-0000-0000-0000EA490000}"/>
    <cellStyle name="Normal 44 2 4 9" xfId="16524" xr:uid="{00000000-0005-0000-0000-0000EB490000}"/>
    <cellStyle name="Normal 44 2 5" xfId="1569" xr:uid="{00000000-0005-0000-0000-0000EC490000}"/>
    <cellStyle name="Normal 44 2 5 2" xfId="2410" xr:uid="{00000000-0005-0000-0000-0000ED490000}"/>
    <cellStyle name="Normal 44 2 5 2 2" xfId="4100" xr:uid="{00000000-0005-0000-0000-0000EE490000}"/>
    <cellStyle name="Normal 44 2 5 2 2 2" xfId="14173" xr:uid="{00000000-0005-0000-0000-0000EF490000}"/>
    <cellStyle name="Normal 44 2 5 2 2 2 2" xfId="44504" xr:uid="{00000000-0005-0000-0000-0000F0490000}"/>
    <cellStyle name="Normal 44 2 5 2 2 2 3" xfId="29271" xr:uid="{00000000-0005-0000-0000-0000F1490000}"/>
    <cellStyle name="Normal 44 2 5 2 2 3" xfId="9153" xr:uid="{00000000-0005-0000-0000-0000F2490000}"/>
    <cellStyle name="Normal 44 2 5 2 2 3 2" xfId="39487" xr:uid="{00000000-0005-0000-0000-0000F3490000}"/>
    <cellStyle name="Normal 44 2 5 2 2 3 3" xfId="24254" xr:uid="{00000000-0005-0000-0000-0000F4490000}"/>
    <cellStyle name="Normal 44 2 5 2 2 4" xfId="34474" xr:uid="{00000000-0005-0000-0000-0000F5490000}"/>
    <cellStyle name="Normal 44 2 5 2 2 5" xfId="19241" xr:uid="{00000000-0005-0000-0000-0000F6490000}"/>
    <cellStyle name="Normal 44 2 5 2 3" xfId="5792" xr:uid="{00000000-0005-0000-0000-0000F7490000}"/>
    <cellStyle name="Normal 44 2 5 2 3 2" xfId="15844" xr:uid="{00000000-0005-0000-0000-0000F8490000}"/>
    <cellStyle name="Normal 44 2 5 2 3 2 2" xfId="46175" xr:uid="{00000000-0005-0000-0000-0000F9490000}"/>
    <cellStyle name="Normal 44 2 5 2 3 2 3" xfId="30942" xr:uid="{00000000-0005-0000-0000-0000FA490000}"/>
    <cellStyle name="Normal 44 2 5 2 3 3" xfId="10824" xr:uid="{00000000-0005-0000-0000-0000FB490000}"/>
    <cellStyle name="Normal 44 2 5 2 3 3 2" xfId="41158" xr:uid="{00000000-0005-0000-0000-0000FC490000}"/>
    <cellStyle name="Normal 44 2 5 2 3 3 3" xfId="25925" xr:uid="{00000000-0005-0000-0000-0000FD490000}"/>
    <cellStyle name="Normal 44 2 5 2 3 4" xfId="36145" xr:uid="{00000000-0005-0000-0000-0000FE490000}"/>
    <cellStyle name="Normal 44 2 5 2 3 5" xfId="20912" xr:uid="{00000000-0005-0000-0000-0000FF490000}"/>
    <cellStyle name="Normal 44 2 5 2 4" xfId="12502" xr:uid="{00000000-0005-0000-0000-0000004A0000}"/>
    <cellStyle name="Normal 44 2 5 2 4 2" xfId="42833" xr:uid="{00000000-0005-0000-0000-0000014A0000}"/>
    <cellStyle name="Normal 44 2 5 2 4 3" xfId="27600" xr:uid="{00000000-0005-0000-0000-0000024A0000}"/>
    <cellStyle name="Normal 44 2 5 2 5" xfId="7481" xr:uid="{00000000-0005-0000-0000-0000034A0000}"/>
    <cellStyle name="Normal 44 2 5 2 5 2" xfId="37816" xr:uid="{00000000-0005-0000-0000-0000044A0000}"/>
    <cellStyle name="Normal 44 2 5 2 5 3" xfId="22583" xr:uid="{00000000-0005-0000-0000-0000054A0000}"/>
    <cellStyle name="Normal 44 2 5 2 6" xfId="32804" xr:uid="{00000000-0005-0000-0000-0000064A0000}"/>
    <cellStyle name="Normal 44 2 5 2 7" xfId="17570" xr:uid="{00000000-0005-0000-0000-0000074A0000}"/>
    <cellStyle name="Normal 44 2 5 3" xfId="3263" xr:uid="{00000000-0005-0000-0000-0000084A0000}"/>
    <cellStyle name="Normal 44 2 5 3 2" xfId="13337" xr:uid="{00000000-0005-0000-0000-0000094A0000}"/>
    <cellStyle name="Normal 44 2 5 3 2 2" xfId="43668" xr:uid="{00000000-0005-0000-0000-00000A4A0000}"/>
    <cellStyle name="Normal 44 2 5 3 2 3" xfId="28435" xr:uid="{00000000-0005-0000-0000-00000B4A0000}"/>
    <cellStyle name="Normal 44 2 5 3 3" xfId="8317" xr:uid="{00000000-0005-0000-0000-00000C4A0000}"/>
    <cellStyle name="Normal 44 2 5 3 3 2" xfId="38651" xr:uid="{00000000-0005-0000-0000-00000D4A0000}"/>
    <cellStyle name="Normal 44 2 5 3 3 3" xfId="23418" xr:uid="{00000000-0005-0000-0000-00000E4A0000}"/>
    <cellStyle name="Normal 44 2 5 3 4" xfId="33638" xr:uid="{00000000-0005-0000-0000-00000F4A0000}"/>
    <cellStyle name="Normal 44 2 5 3 5" xfId="18405" xr:uid="{00000000-0005-0000-0000-0000104A0000}"/>
    <cellStyle name="Normal 44 2 5 4" xfId="4956" xr:uid="{00000000-0005-0000-0000-0000114A0000}"/>
    <cellStyle name="Normal 44 2 5 4 2" xfId="15008" xr:uid="{00000000-0005-0000-0000-0000124A0000}"/>
    <cellStyle name="Normal 44 2 5 4 2 2" xfId="45339" xr:uid="{00000000-0005-0000-0000-0000134A0000}"/>
    <cellStyle name="Normal 44 2 5 4 2 3" xfId="30106" xr:uid="{00000000-0005-0000-0000-0000144A0000}"/>
    <cellStyle name="Normal 44 2 5 4 3" xfId="9988" xr:uid="{00000000-0005-0000-0000-0000154A0000}"/>
    <cellStyle name="Normal 44 2 5 4 3 2" xfId="40322" xr:uid="{00000000-0005-0000-0000-0000164A0000}"/>
    <cellStyle name="Normal 44 2 5 4 3 3" xfId="25089" xr:uid="{00000000-0005-0000-0000-0000174A0000}"/>
    <cellStyle name="Normal 44 2 5 4 4" xfId="35309" xr:uid="{00000000-0005-0000-0000-0000184A0000}"/>
    <cellStyle name="Normal 44 2 5 4 5" xfId="20076" xr:uid="{00000000-0005-0000-0000-0000194A0000}"/>
    <cellStyle name="Normal 44 2 5 5" xfId="11666" xr:uid="{00000000-0005-0000-0000-00001A4A0000}"/>
    <cellStyle name="Normal 44 2 5 5 2" xfId="41997" xr:uid="{00000000-0005-0000-0000-00001B4A0000}"/>
    <cellStyle name="Normal 44 2 5 5 3" xfId="26764" xr:uid="{00000000-0005-0000-0000-00001C4A0000}"/>
    <cellStyle name="Normal 44 2 5 6" xfId="6645" xr:uid="{00000000-0005-0000-0000-00001D4A0000}"/>
    <cellStyle name="Normal 44 2 5 6 2" xfId="36980" xr:uid="{00000000-0005-0000-0000-00001E4A0000}"/>
    <cellStyle name="Normal 44 2 5 6 3" xfId="21747" xr:uid="{00000000-0005-0000-0000-00001F4A0000}"/>
    <cellStyle name="Normal 44 2 5 7" xfId="31968" xr:uid="{00000000-0005-0000-0000-0000204A0000}"/>
    <cellStyle name="Normal 44 2 5 8" xfId="16734" xr:uid="{00000000-0005-0000-0000-0000214A0000}"/>
    <cellStyle name="Normal 44 2 6" xfId="1990" xr:uid="{00000000-0005-0000-0000-0000224A0000}"/>
    <cellStyle name="Normal 44 2 6 2" xfId="3682" xr:uid="{00000000-0005-0000-0000-0000234A0000}"/>
    <cellStyle name="Normal 44 2 6 2 2" xfId="13755" xr:uid="{00000000-0005-0000-0000-0000244A0000}"/>
    <cellStyle name="Normal 44 2 6 2 2 2" xfId="44086" xr:uid="{00000000-0005-0000-0000-0000254A0000}"/>
    <cellStyle name="Normal 44 2 6 2 2 3" xfId="28853" xr:uid="{00000000-0005-0000-0000-0000264A0000}"/>
    <cellStyle name="Normal 44 2 6 2 3" xfId="8735" xr:uid="{00000000-0005-0000-0000-0000274A0000}"/>
    <cellStyle name="Normal 44 2 6 2 3 2" xfId="39069" xr:uid="{00000000-0005-0000-0000-0000284A0000}"/>
    <cellStyle name="Normal 44 2 6 2 3 3" xfId="23836" xr:uid="{00000000-0005-0000-0000-0000294A0000}"/>
    <cellStyle name="Normal 44 2 6 2 4" xfId="34056" xr:uid="{00000000-0005-0000-0000-00002A4A0000}"/>
    <cellStyle name="Normal 44 2 6 2 5" xfId="18823" xr:uid="{00000000-0005-0000-0000-00002B4A0000}"/>
    <cellStyle name="Normal 44 2 6 3" xfId="5374" xr:uid="{00000000-0005-0000-0000-00002C4A0000}"/>
    <cellStyle name="Normal 44 2 6 3 2" xfId="15426" xr:uid="{00000000-0005-0000-0000-00002D4A0000}"/>
    <cellStyle name="Normal 44 2 6 3 2 2" xfId="45757" xr:uid="{00000000-0005-0000-0000-00002E4A0000}"/>
    <cellStyle name="Normal 44 2 6 3 2 3" xfId="30524" xr:uid="{00000000-0005-0000-0000-00002F4A0000}"/>
    <cellStyle name="Normal 44 2 6 3 3" xfId="10406" xr:uid="{00000000-0005-0000-0000-0000304A0000}"/>
    <cellStyle name="Normal 44 2 6 3 3 2" xfId="40740" xr:uid="{00000000-0005-0000-0000-0000314A0000}"/>
    <cellStyle name="Normal 44 2 6 3 3 3" xfId="25507" xr:uid="{00000000-0005-0000-0000-0000324A0000}"/>
    <cellStyle name="Normal 44 2 6 3 4" xfId="35727" xr:uid="{00000000-0005-0000-0000-0000334A0000}"/>
    <cellStyle name="Normal 44 2 6 3 5" xfId="20494" xr:uid="{00000000-0005-0000-0000-0000344A0000}"/>
    <cellStyle name="Normal 44 2 6 4" xfId="12084" xr:uid="{00000000-0005-0000-0000-0000354A0000}"/>
    <cellStyle name="Normal 44 2 6 4 2" xfId="42415" xr:uid="{00000000-0005-0000-0000-0000364A0000}"/>
    <cellStyle name="Normal 44 2 6 4 3" xfId="27182" xr:uid="{00000000-0005-0000-0000-0000374A0000}"/>
    <cellStyle name="Normal 44 2 6 5" xfId="7063" xr:uid="{00000000-0005-0000-0000-0000384A0000}"/>
    <cellStyle name="Normal 44 2 6 5 2" xfId="37398" xr:uid="{00000000-0005-0000-0000-0000394A0000}"/>
    <cellStyle name="Normal 44 2 6 5 3" xfId="22165" xr:uid="{00000000-0005-0000-0000-00003A4A0000}"/>
    <cellStyle name="Normal 44 2 6 6" xfId="32386" xr:uid="{00000000-0005-0000-0000-00003B4A0000}"/>
    <cellStyle name="Normal 44 2 6 7" xfId="17152" xr:uid="{00000000-0005-0000-0000-00003C4A0000}"/>
    <cellStyle name="Normal 44 2 7" xfId="2841" xr:uid="{00000000-0005-0000-0000-00003D4A0000}"/>
    <cellStyle name="Normal 44 2 7 2" xfId="12919" xr:uid="{00000000-0005-0000-0000-00003E4A0000}"/>
    <cellStyle name="Normal 44 2 7 2 2" xfId="43250" xr:uid="{00000000-0005-0000-0000-00003F4A0000}"/>
    <cellStyle name="Normal 44 2 7 2 3" xfId="28017" xr:uid="{00000000-0005-0000-0000-0000404A0000}"/>
    <cellStyle name="Normal 44 2 7 3" xfId="7899" xr:uid="{00000000-0005-0000-0000-0000414A0000}"/>
    <cellStyle name="Normal 44 2 7 3 2" xfId="38233" xr:uid="{00000000-0005-0000-0000-0000424A0000}"/>
    <cellStyle name="Normal 44 2 7 3 3" xfId="23000" xr:uid="{00000000-0005-0000-0000-0000434A0000}"/>
    <cellStyle name="Normal 44 2 7 4" xfId="33220" xr:uid="{00000000-0005-0000-0000-0000444A0000}"/>
    <cellStyle name="Normal 44 2 7 5" xfId="17987" xr:uid="{00000000-0005-0000-0000-0000454A0000}"/>
    <cellStyle name="Normal 44 2 8" xfId="4535" xr:uid="{00000000-0005-0000-0000-0000464A0000}"/>
    <cellStyle name="Normal 44 2 8 2" xfId="14590" xr:uid="{00000000-0005-0000-0000-0000474A0000}"/>
    <cellStyle name="Normal 44 2 8 2 2" xfId="44921" xr:uid="{00000000-0005-0000-0000-0000484A0000}"/>
    <cellStyle name="Normal 44 2 8 2 3" xfId="29688" xr:uid="{00000000-0005-0000-0000-0000494A0000}"/>
    <cellStyle name="Normal 44 2 8 3" xfId="9570" xr:uid="{00000000-0005-0000-0000-00004A4A0000}"/>
    <cellStyle name="Normal 44 2 8 3 2" xfId="39904" xr:uid="{00000000-0005-0000-0000-00004B4A0000}"/>
    <cellStyle name="Normal 44 2 8 3 3" xfId="24671" xr:uid="{00000000-0005-0000-0000-00004C4A0000}"/>
    <cellStyle name="Normal 44 2 8 4" xfId="34891" xr:uid="{00000000-0005-0000-0000-00004D4A0000}"/>
    <cellStyle name="Normal 44 2 8 5" xfId="19658" xr:uid="{00000000-0005-0000-0000-00004E4A0000}"/>
    <cellStyle name="Normal 44 2 9" xfId="11246" xr:uid="{00000000-0005-0000-0000-00004F4A0000}"/>
    <cellStyle name="Normal 44 2 9 2" xfId="41579" xr:uid="{00000000-0005-0000-0000-0000504A0000}"/>
    <cellStyle name="Normal 44 2 9 3" xfId="26346" xr:uid="{00000000-0005-0000-0000-0000514A0000}"/>
    <cellStyle name="Normal 45" xfId="170" xr:uid="{00000000-0005-0000-0000-0000524A0000}"/>
    <cellStyle name="Normal 45 2" xfId="861" xr:uid="{00000000-0005-0000-0000-0000534A0000}"/>
    <cellStyle name="Normal 45 2 10" xfId="6226" xr:uid="{00000000-0005-0000-0000-0000544A0000}"/>
    <cellStyle name="Normal 45 2 10 2" xfId="36563" xr:uid="{00000000-0005-0000-0000-0000554A0000}"/>
    <cellStyle name="Normal 45 2 10 3" xfId="21330" xr:uid="{00000000-0005-0000-0000-0000564A0000}"/>
    <cellStyle name="Normal 45 2 11" xfId="31554" xr:uid="{00000000-0005-0000-0000-0000574A0000}"/>
    <cellStyle name="Normal 45 2 12" xfId="16315" xr:uid="{00000000-0005-0000-0000-0000584A0000}"/>
    <cellStyle name="Normal 45 2 2" xfId="1190" xr:uid="{00000000-0005-0000-0000-0000594A0000}"/>
    <cellStyle name="Normal 45 2 2 10" xfId="31606" xr:uid="{00000000-0005-0000-0000-00005A4A0000}"/>
    <cellStyle name="Normal 45 2 2 11" xfId="16369" xr:uid="{00000000-0005-0000-0000-00005B4A0000}"/>
    <cellStyle name="Normal 45 2 2 2" xfId="1298" xr:uid="{00000000-0005-0000-0000-00005C4A0000}"/>
    <cellStyle name="Normal 45 2 2 2 10" xfId="16473" xr:uid="{00000000-0005-0000-0000-00005D4A0000}"/>
    <cellStyle name="Normal 45 2 2 2 2" xfId="1515" xr:uid="{00000000-0005-0000-0000-00005E4A0000}"/>
    <cellStyle name="Normal 45 2 2 2 2 2" xfId="1936" xr:uid="{00000000-0005-0000-0000-00005F4A0000}"/>
    <cellStyle name="Normal 45 2 2 2 2 2 2" xfId="2775" xr:uid="{00000000-0005-0000-0000-0000604A0000}"/>
    <cellStyle name="Normal 45 2 2 2 2 2 2 2" xfId="4465" xr:uid="{00000000-0005-0000-0000-0000614A0000}"/>
    <cellStyle name="Normal 45 2 2 2 2 2 2 2 2" xfId="14538" xr:uid="{00000000-0005-0000-0000-0000624A0000}"/>
    <cellStyle name="Normal 45 2 2 2 2 2 2 2 2 2" xfId="44869" xr:uid="{00000000-0005-0000-0000-0000634A0000}"/>
    <cellStyle name="Normal 45 2 2 2 2 2 2 2 2 3" xfId="29636" xr:uid="{00000000-0005-0000-0000-0000644A0000}"/>
    <cellStyle name="Normal 45 2 2 2 2 2 2 2 3" xfId="9518" xr:uid="{00000000-0005-0000-0000-0000654A0000}"/>
    <cellStyle name="Normal 45 2 2 2 2 2 2 2 3 2" xfId="39852" xr:uid="{00000000-0005-0000-0000-0000664A0000}"/>
    <cellStyle name="Normal 45 2 2 2 2 2 2 2 3 3" xfId="24619" xr:uid="{00000000-0005-0000-0000-0000674A0000}"/>
    <cellStyle name="Normal 45 2 2 2 2 2 2 2 4" xfId="34839" xr:uid="{00000000-0005-0000-0000-0000684A0000}"/>
    <cellStyle name="Normal 45 2 2 2 2 2 2 2 5" xfId="19606" xr:uid="{00000000-0005-0000-0000-0000694A0000}"/>
    <cellStyle name="Normal 45 2 2 2 2 2 2 3" xfId="6157" xr:uid="{00000000-0005-0000-0000-00006A4A0000}"/>
    <cellStyle name="Normal 45 2 2 2 2 2 2 3 2" xfId="16209" xr:uid="{00000000-0005-0000-0000-00006B4A0000}"/>
    <cellStyle name="Normal 45 2 2 2 2 2 2 3 2 2" xfId="46540" xr:uid="{00000000-0005-0000-0000-00006C4A0000}"/>
    <cellStyle name="Normal 45 2 2 2 2 2 2 3 2 3" xfId="31307" xr:uid="{00000000-0005-0000-0000-00006D4A0000}"/>
    <cellStyle name="Normal 45 2 2 2 2 2 2 3 3" xfId="11189" xr:uid="{00000000-0005-0000-0000-00006E4A0000}"/>
    <cellStyle name="Normal 45 2 2 2 2 2 2 3 3 2" xfId="41523" xr:uid="{00000000-0005-0000-0000-00006F4A0000}"/>
    <cellStyle name="Normal 45 2 2 2 2 2 2 3 3 3" xfId="26290" xr:uid="{00000000-0005-0000-0000-0000704A0000}"/>
    <cellStyle name="Normal 45 2 2 2 2 2 2 3 4" xfId="36510" xr:uid="{00000000-0005-0000-0000-0000714A0000}"/>
    <cellStyle name="Normal 45 2 2 2 2 2 2 3 5" xfId="21277" xr:uid="{00000000-0005-0000-0000-0000724A0000}"/>
    <cellStyle name="Normal 45 2 2 2 2 2 2 4" xfId="12867" xr:uid="{00000000-0005-0000-0000-0000734A0000}"/>
    <cellStyle name="Normal 45 2 2 2 2 2 2 4 2" xfId="43198" xr:uid="{00000000-0005-0000-0000-0000744A0000}"/>
    <cellStyle name="Normal 45 2 2 2 2 2 2 4 3" xfId="27965" xr:uid="{00000000-0005-0000-0000-0000754A0000}"/>
    <cellStyle name="Normal 45 2 2 2 2 2 2 5" xfId="7846" xr:uid="{00000000-0005-0000-0000-0000764A0000}"/>
    <cellStyle name="Normal 45 2 2 2 2 2 2 5 2" xfId="38181" xr:uid="{00000000-0005-0000-0000-0000774A0000}"/>
    <cellStyle name="Normal 45 2 2 2 2 2 2 5 3" xfId="22948" xr:uid="{00000000-0005-0000-0000-0000784A0000}"/>
    <cellStyle name="Normal 45 2 2 2 2 2 2 6" xfId="33169" xr:uid="{00000000-0005-0000-0000-0000794A0000}"/>
    <cellStyle name="Normal 45 2 2 2 2 2 2 7" xfId="17935" xr:uid="{00000000-0005-0000-0000-00007A4A0000}"/>
    <cellStyle name="Normal 45 2 2 2 2 2 3" xfId="3628" xr:uid="{00000000-0005-0000-0000-00007B4A0000}"/>
    <cellStyle name="Normal 45 2 2 2 2 2 3 2" xfId="13702" xr:uid="{00000000-0005-0000-0000-00007C4A0000}"/>
    <cellStyle name="Normal 45 2 2 2 2 2 3 2 2" xfId="44033" xr:uid="{00000000-0005-0000-0000-00007D4A0000}"/>
    <cellStyle name="Normal 45 2 2 2 2 2 3 2 3" xfId="28800" xr:uid="{00000000-0005-0000-0000-00007E4A0000}"/>
    <cellStyle name="Normal 45 2 2 2 2 2 3 3" xfId="8682" xr:uid="{00000000-0005-0000-0000-00007F4A0000}"/>
    <cellStyle name="Normal 45 2 2 2 2 2 3 3 2" xfId="39016" xr:uid="{00000000-0005-0000-0000-0000804A0000}"/>
    <cellStyle name="Normal 45 2 2 2 2 2 3 3 3" xfId="23783" xr:uid="{00000000-0005-0000-0000-0000814A0000}"/>
    <cellStyle name="Normal 45 2 2 2 2 2 3 4" xfId="34003" xr:uid="{00000000-0005-0000-0000-0000824A0000}"/>
    <cellStyle name="Normal 45 2 2 2 2 2 3 5" xfId="18770" xr:uid="{00000000-0005-0000-0000-0000834A0000}"/>
    <cellStyle name="Normal 45 2 2 2 2 2 4" xfId="5321" xr:uid="{00000000-0005-0000-0000-0000844A0000}"/>
    <cellStyle name="Normal 45 2 2 2 2 2 4 2" xfId="15373" xr:uid="{00000000-0005-0000-0000-0000854A0000}"/>
    <cellStyle name="Normal 45 2 2 2 2 2 4 2 2" xfId="45704" xr:uid="{00000000-0005-0000-0000-0000864A0000}"/>
    <cellStyle name="Normal 45 2 2 2 2 2 4 2 3" xfId="30471" xr:uid="{00000000-0005-0000-0000-0000874A0000}"/>
    <cellStyle name="Normal 45 2 2 2 2 2 4 3" xfId="10353" xr:uid="{00000000-0005-0000-0000-0000884A0000}"/>
    <cellStyle name="Normal 45 2 2 2 2 2 4 3 2" xfId="40687" xr:uid="{00000000-0005-0000-0000-0000894A0000}"/>
    <cellStyle name="Normal 45 2 2 2 2 2 4 3 3" xfId="25454" xr:uid="{00000000-0005-0000-0000-00008A4A0000}"/>
    <cellStyle name="Normal 45 2 2 2 2 2 4 4" xfId="35674" xr:uid="{00000000-0005-0000-0000-00008B4A0000}"/>
    <cellStyle name="Normal 45 2 2 2 2 2 4 5" xfId="20441" xr:uid="{00000000-0005-0000-0000-00008C4A0000}"/>
    <cellStyle name="Normal 45 2 2 2 2 2 5" xfId="12031" xr:uid="{00000000-0005-0000-0000-00008D4A0000}"/>
    <cellStyle name="Normal 45 2 2 2 2 2 5 2" xfId="42362" xr:uid="{00000000-0005-0000-0000-00008E4A0000}"/>
    <cellStyle name="Normal 45 2 2 2 2 2 5 3" xfId="27129" xr:uid="{00000000-0005-0000-0000-00008F4A0000}"/>
    <cellStyle name="Normal 45 2 2 2 2 2 6" xfId="7010" xr:uid="{00000000-0005-0000-0000-0000904A0000}"/>
    <cellStyle name="Normal 45 2 2 2 2 2 6 2" xfId="37345" xr:uid="{00000000-0005-0000-0000-0000914A0000}"/>
    <cellStyle name="Normal 45 2 2 2 2 2 6 3" xfId="22112" xr:uid="{00000000-0005-0000-0000-0000924A0000}"/>
    <cellStyle name="Normal 45 2 2 2 2 2 7" xfId="32333" xr:uid="{00000000-0005-0000-0000-0000934A0000}"/>
    <cellStyle name="Normal 45 2 2 2 2 2 8" xfId="17099" xr:uid="{00000000-0005-0000-0000-0000944A0000}"/>
    <cellStyle name="Normal 45 2 2 2 2 3" xfId="2357" xr:uid="{00000000-0005-0000-0000-0000954A0000}"/>
    <cellStyle name="Normal 45 2 2 2 2 3 2" xfId="4047" xr:uid="{00000000-0005-0000-0000-0000964A0000}"/>
    <cellStyle name="Normal 45 2 2 2 2 3 2 2" xfId="14120" xr:uid="{00000000-0005-0000-0000-0000974A0000}"/>
    <cellStyle name="Normal 45 2 2 2 2 3 2 2 2" xfId="44451" xr:uid="{00000000-0005-0000-0000-0000984A0000}"/>
    <cellStyle name="Normal 45 2 2 2 2 3 2 2 3" xfId="29218" xr:uid="{00000000-0005-0000-0000-0000994A0000}"/>
    <cellStyle name="Normal 45 2 2 2 2 3 2 3" xfId="9100" xr:uid="{00000000-0005-0000-0000-00009A4A0000}"/>
    <cellStyle name="Normal 45 2 2 2 2 3 2 3 2" xfId="39434" xr:uid="{00000000-0005-0000-0000-00009B4A0000}"/>
    <cellStyle name="Normal 45 2 2 2 2 3 2 3 3" xfId="24201" xr:uid="{00000000-0005-0000-0000-00009C4A0000}"/>
    <cellStyle name="Normal 45 2 2 2 2 3 2 4" xfId="34421" xr:uid="{00000000-0005-0000-0000-00009D4A0000}"/>
    <cellStyle name="Normal 45 2 2 2 2 3 2 5" xfId="19188" xr:uid="{00000000-0005-0000-0000-00009E4A0000}"/>
    <cellStyle name="Normal 45 2 2 2 2 3 3" xfId="5739" xr:uid="{00000000-0005-0000-0000-00009F4A0000}"/>
    <cellStyle name="Normal 45 2 2 2 2 3 3 2" xfId="15791" xr:uid="{00000000-0005-0000-0000-0000A04A0000}"/>
    <cellStyle name="Normal 45 2 2 2 2 3 3 2 2" xfId="46122" xr:uid="{00000000-0005-0000-0000-0000A14A0000}"/>
    <cellStyle name="Normal 45 2 2 2 2 3 3 2 3" xfId="30889" xr:uid="{00000000-0005-0000-0000-0000A24A0000}"/>
    <cellStyle name="Normal 45 2 2 2 2 3 3 3" xfId="10771" xr:uid="{00000000-0005-0000-0000-0000A34A0000}"/>
    <cellStyle name="Normal 45 2 2 2 2 3 3 3 2" xfId="41105" xr:uid="{00000000-0005-0000-0000-0000A44A0000}"/>
    <cellStyle name="Normal 45 2 2 2 2 3 3 3 3" xfId="25872" xr:uid="{00000000-0005-0000-0000-0000A54A0000}"/>
    <cellStyle name="Normal 45 2 2 2 2 3 3 4" xfId="36092" xr:uid="{00000000-0005-0000-0000-0000A64A0000}"/>
    <cellStyle name="Normal 45 2 2 2 2 3 3 5" xfId="20859" xr:uid="{00000000-0005-0000-0000-0000A74A0000}"/>
    <cellStyle name="Normal 45 2 2 2 2 3 4" xfId="12449" xr:uid="{00000000-0005-0000-0000-0000A84A0000}"/>
    <cellStyle name="Normal 45 2 2 2 2 3 4 2" xfId="42780" xr:uid="{00000000-0005-0000-0000-0000A94A0000}"/>
    <cellStyle name="Normal 45 2 2 2 2 3 4 3" xfId="27547" xr:uid="{00000000-0005-0000-0000-0000AA4A0000}"/>
    <cellStyle name="Normal 45 2 2 2 2 3 5" xfId="7428" xr:uid="{00000000-0005-0000-0000-0000AB4A0000}"/>
    <cellStyle name="Normal 45 2 2 2 2 3 5 2" xfId="37763" xr:uid="{00000000-0005-0000-0000-0000AC4A0000}"/>
    <cellStyle name="Normal 45 2 2 2 2 3 5 3" xfId="22530" xr:uid="{00000000-0005-0000-0000-0000AD4A0000}"/>
    <cellStyle name="Normal 45 2 2 2 2 3 6" xfId="32751" xr:uid="{00000000-0005-0000-0000-0000AE4A0000}"/>
    <cellStyle name="Normal 45 2 2 2 2 3 7" xfId="17517" xr:uid="{00000000-0005-0000-0000-0000AF4A0000}"/>
    <cellStyle name="Normal 45 2 2 2 2 4" xfId="3210" xr:uid="{00000000-0005-0000-0000-0000B04A0000}"/>
    <cellStyle name="Normal 45 2 2 2 2 4 2" xfId="13284" xr:uid="{00000000-0005-0000-0000-0000B14A0000}"/>
    <cellStyle name="Normal 45 2 2 2 2 4 2 2" xfId="43615" xr:uid="{00000000-0005-0000-0000-0000B24A0000}"/>
    <cellStyle name="Normal 45 2 2 2 2 4 2 3" xfId="28382" xr:uid="{00000000-0005-0000-0000-0000B34A0000}"/>
    <cellStyle name="Normal 45 2 2 2 2 4 3" xfId="8264" xr:uid="{00000000-0005-0000-0000-0000B44A0000}"/>
    <cellStyle name="Normal 45 2 2 2 2 4 3 2" xfId="38598" xr:uid="{00000000-0005-0000-0000-0000B54A0000}"/>
    <cellStyle name="Normal 45 2 2 2 2 4 3 3" xfId="23365" xr:uid="{00000000-0005-0000-0000-0000B64A0000}"/>
    <cellStyle name="Normal 45 2 2 2 2 4 4" xfId="33585" xr:uid="{00000000-0005-0000-0000-0000B74A0000}"/>
    <cellStyle name="Normal 45 2 2 2 2 4 5" xfId="18352" xr:uid="{00000000-0005-0000-0000-0000B84A0000}"/>
    <cellStyle name="Normal 45 2 2 2 2 5" xfId="4903" xr:uid="{00000000-0005-0000-0000-0000B94A0000}"/>
    <cellStyle name="Normal 45 2 2 2 2 5 2" xfId="14955" xr:uid="{00000000-0005-0000-0000-0000BA4A0000}"/>
    <cellStyle name="Normal 45 2 2 2 2 5 2 2" xfId="45286" xr:uid="{00000000-0005-0000-0000-0000BB4A0000}"/>
    <cellStyle name="Normal 45 2 2 2 2 5 2 3" xfId="30053" xr:uid="{00000000-0005-0000-0000-0000BC4A0000}"/>
    <cellStyle name="Normal 45 2 2 2 2 5 3" xfId="9935" xr:uid="{00000000-0005-0000-0000-0000BD4A0000}"/>
    <cellStyle name="Normal 45 2 2 2 2 5 3 2" xfId="40269" xr:uid="{00000000-0005-0000-0000-0000BE4A0000}"/>
    <cellStyle name="Normal 45 2 2 2 2 5 3 3" xfId="25036" xr:uid="{00000000-0005-0000-0000-0000BF4A0000}"/>
    <cellStyle name="Normal 45 2 2 2 2 5 4" xfId="35256" xr:uid="{00000000-0005-0000-0000-0000C04A0000}"/>
    <cellStyle name="Normal 45 2 2 2 2 5 5" xfId="20023" xr:uid="{00000000-0005-0000-0000-0000C14A0000}"/>
    <cellStyle name="Normal 45 2 2 2 2 6" xfId="11613" xr:uid="{00000000-0005-0000-0000-0000C24A0000}"/>
    <cellStyle name="Normal 45 2 2 2 2 6 2" xfId="41944" xr:uid="{00000000-0005-0000-0000-0000C34A0000}"/>
    <cellStyle name="Normal 45 2 2 2 2 6 3" xfId="26711" xr:uid="{00000000-0005-0000-0000-0000C44A0000}"/>
    <cellStyle name="Normal 45 2 2 2 2 7" xfId="6592" xr:uid="{00000000-0005-0000-0000-0000C54A0000}"/>
    <cellStyle name="Normal 45 2 2 2 2 7 2" xfId="36927" xr:uid="{00000000-0005-0000-0000-0000C64A0000}"/>
    <cellStyle name="Normal 45 2 2 2 2 7 3" xfId="21694" xr:uid="{00000000-0005-0000-0000-0000C74A0000}"/>
    <cellStyle name="Normal 45 2 2 2 2 8" xfId="31915" xr:uid="{00000000-0005-0000-0000-0000C84A0000}"/>
    <cellStyle name="Normal 45 2 2 2 2 9" xfId="16681" xr:uid="{00000000-0005-0000-0000-0000C94A0000}"/>
    <cellStyle name="Normal 45 2 2 2 3" xfId="1728" xr:uid="{00000000-0005-0000-0000-0000CA4A0000}"/>
    <cellStyle name="Normal 45 2 2 2 3 2" xfId="2567" xr:uid="{00000000-0005-0000-0000-0000CB4A0000}"/>
    <cellStyle name="Normal 45 2 2 2 3 2 2" xfId="4257" xr:uid="{00000000-0005-0000-0000-0000CC4A0000}"/>
    <cellStyle name="Normal 45 2 2 2 3 2 2 2" xfId="14330" xr:uid="{00000000-0005-0000-0000-0000CD4A0000}"/>
    <cellStyle name="Normal 45 2 2 2 3 2 2 2 2" xfId="44661" xr:uid="{00000000-0005-0000-0000-0000CE4A0000}"/>
    <cellStyle name="Normal 45 2 2 2 3 2 2 2 3" xfId="29428" xr:uid="{00000000-0005-0000-0000-0000CF4A0000}"/>
    <cellStyle name="Normal 45 2 2 2 3 2 2 3" xfId="9310" xr:uid="{00000000-0005-0000-0000-0000D04A0000}"/>
    <cellStyle name="Normal 45 2 2 2 3 2 2 3 2" xfId="39644" xr:uid="{00000000-0005-0000-0000-0000D14A0000}"/>
    <cellStyle name="Normal 45 2 2 2 3 2 2 3 3" xfId="24411" xr:uid="{00000000-0005-0000-0000-0000D24A0000}"/>
    <cellStyle name="Normal 45 2 2 2 3 2 2 4" xfId="34631" xr:uid="{00000000-0005-0000-0000-0000D34A0000}"/>
    <cellStyle name="Normal 45 2 2 2 3 2 2 5" xfId="19398" xr:uid="{00000000-0005-0000-0000-0000D44A0000}"/>
    <cellStyle name="Normal 45 2 2 2 3 2 3" xfId="5949" xr:uid="{00000000-0005-0000-0000-0000D54A0000}"/>
    <cellStyle name="Normal 45 2 2 2 3 2 3 2" xfId="16001" xr:uid="{00000000-0005-0000-0000-0000D64A0000}"/>
    <cellStyle name="Normal 45 2 2 2 3 2 3 2 2" xfId="46332" xr:uid="{00000000-0005-0000-0000-0000D74A0000}"/>
    <cellStyle name="Normal 45 2 2 2 3 2 3 2 3" xfId="31099" xr:uid="{00000000-0005-0000-0000-0000D84A0000}"/>
    <cellStyle name="Normal 45 2 2 2 3 2 3 3" xfId="10981" xr:uid="{00000000-0005-0000-0000-0000D94A0000}"/>
    <cellStyle name="Normal 45 2 2 2 3 2 3 3 2" xfId="41315" xr:uid="{00000000-0005-0000-0000-0000DA4A0000}"/>
    <cellStyle name="Normal 45 2 2 2 3 2 3 3 3" xfId="26082" xr:uid="{00000000-0005-0000-0000-0000DB4A0000}"/>
    <cellStyle name="Normal 45 2 2 2 3 2 3 4" xfId="36302" xr:uid="{00000000-0005-0000-0000-0000DC4A0000}"/>
    <cellStyle name="Normal 45 2 2 2 3 2 3 5" xfId="21069" xr:uid="{00000000-0005-0000-0000-0000DD4A0000}"/>
    <cellStyle name="Normal 45 2 2 2 3 2 4" xfId="12659" xr:uid="{00000000-0005-0000-0000-0000DE4A0000}"/>
    <cellStyle name="Normal 45 2 2 2 3 2 4 2" xfId="42990" xr:uid="{00000000-0005-0000-0000-0000DF4A0000}"/>
    <cellStyle name="Normal 45 2 2 2 3 2 4 3" xfId="27757" xr:uid="{00000000-0005-0000-0000-0000E04A0000}"/>
    <cellStyle name="Normal 45 2 2 2 3 2 5" xfId="7638" xr:uid="{00000000-0005-0000-0000-0000E14A0000}"/>
    <cellStyle name="Normal 45 2 2 2 3 2 5 2" xfId="37973" xr:uid="{00000000-0005-0000-0000-0000E24A0000}"/>
    <cellStyle name="Normal 45 2 2 2 3 2 5 3" xfId="22740" xr:uid="{00000000-0005-0000-0000-0000E34A0000}"/>
    <cellStyle name="Normal 45 2 2 2 3 2 6" xfId="32961" xr:uid="{00000000-0005-0000-0000-0000E44A0000}"/>
    <cellStyle name="Normal 45 2 2 2 3 2 7" xfId="17727" xr:uid="{00000000-0005-0000-0000-0000E54A0000}"/>
    <cellStyle name="Normal 45 2 2 2 3 3" xfId="3420" xr:uid="{00000000-0005-0000-0000-0000E64A0000}"/>
    <cellStyle name="Normal 45 2 2 2 3 3 2" xfId="13494" xr:uid="{00000000-0005-0000-0000-0000E74A0000}"/>
    <cellStyle name="Normal 45 2 2 2 3 3 2 2" xfId="43825" xr:uid="{00000000-0005-0000-0000-0000E84A0000}"/>
    <cellStyle name="Normal 45 2 2 2 3 3 2 3" xfId="28592" xr:uid="{00000000-0005-0000-0000-0000E94A0000}"/>
    <cellStyle name="Normal 45 2 2 2 3 3 3" xfId="8474" xr:uid="{00000000-0005-0000-0000-0000EA4A0000}"/>
    <cellStyle name="Normal 45 2 2 2 3 3 3 2" xfId="38808" xr:uid="{00000000-0005-0000-0000-0000EB4A0000}"/>
    <cellStyle name="Normal 45 2 2 2 3 3 3 3" xfId="23575" xr:uid="{00000000-0005-0000-0000-0000EC4A0000}"/>
    <cellStyle name="Normal 45 2 2 2 3 3 4" xfId="33795" xr:uid="{00000000-0005-0000-0000-0000ED4A0000}"/>
    <cellStyle name="Normal 45 2 2 2 3 3 5" xfId="18562" xr:uid="{00000000-0005-0000-0000-0000EE4A0000}"/>
    <cellStyle name="Normal 45 2 2 2 3 4" xfId="5113" xr:uid="{00000000-0005-0000-0000-0000EF4A0000}"/>
    <cellStyle name="Normal 45 2 2 2 3 4 2" xfId="15165" xr:uid="{00000000-0005-0000-0000-0000F04A0000}"/>
    <cellStyle name="Normal 45 2 2 2 3 4 2 2" xfId="45496" xr:uid="{00000000-0005-0000-0000-0000F14A0000}"/>
    <cellStyle name="Normal 45 2 2 2 3 4 2 3" xfId="30263" xr:uid="{00000000-0005-0000-0000-0000F24A0000}"/>
    <cellStyle name="Normal 45 2 2 2 3 4 3" xfId="10145" xr:uid="{00000000-0005-0000-0000-0000F34A0000}"/>
    <cellStyle name="Normal 45 2 2 2 3 4 3 2" xfId="40479" xr:uid="{00000000-0005-0000-0000-0000F44A0000}"/>
    <cellStyle name="Normal 45 2 2 2 3 4 3 3" xfId="25246" xr:uid="{00000000-0005-0000-0000-0000F54A0000}"/>
    <cellStyle name="Normal 45 2 2 2 3 4 4" xfId="35466" xr:uid="{00000000-0005-0000-0000-0000F64A0000}"/>
    <cellStyle name="Normal 45 2 2 2 3 4 5" xfId="20233" xr:uid="{00000000-0005-0000-0000-0000F74A0000}"/>
    <cellStyle name="Normal 45 2 2 2 3 5" xfId="11823" xr:uid="{00000000-0005-0000-0000-0000F84A0000}"/>
    <cellStyle name="Normal 45 2 2 2 3 5 2" xfId="42154" xr:uid="{00000000-0005-0000-0000-0000F94A0000}"/>
    <cellStyle name="Normal 45 2 2 2 3 5 3" xfId="26921" xr:uid="{00000000-0005-0000-0000-0000FA4A0000}"/>
    <cellStyle name="Normal 45 2 2 2 3 6" xfId="6802" xr:uid="{00000000-0005-0000-0000-0000FB4A0000}"/>
    <cellStyle name="Normal 45 2 2 2 3 6 2" xfId="37137" xr:uid="{00000000-0005-0000-0000-0000FC4A0000}"/>
    <cellStyle name="Normal 45 2 2 2 3 6 3" xfId="21904" xr:uid="{00000000-0005-0000-0000-0000FD4A0000}"/>
    <cellStyle name="Normal 45 2 2 2 3 7" xfId="32125" xr:uid="{00000000-0005-0000-0000-0000FE4A0000}"/>
    <cellStyle name="Normal 45 2 2 2 3 8" xfId="16891" xr:uid="{00000000-0005-0000-0000-0000FF4A0000}"/>
    <cellStyle name="Normal 45 2 2 2 4" xfId="2149" xr:uid="{00000000-0005-0000-0000-0000004B0000}"/>
    <cellStyle name="Normal 45 2 2 2 4 2" xfId="3839" xr:uid="{00000000-0005-0000-0000-0000014B0000}"/>
    <cellStyle name="Normal 45 2 2 2 4 2 2" xfId="13912" xr:uid="{00000000-0005-0000-0000-0000024B0000}"/>
    <cellStyle name="Normal 45 2 2 2 4 2 2 2" xfId="44243" xr:uid="{00000000-0005-0000-0000-0000034B0000}"/>
    <cellStyle name="Normal 45 2 2 2 4 2 2 3" xfId="29010" xr:uid="{00000000-0005-0000-0000-0000044B0000}"/>
    <cellStyle name="Normal 45 2 2 2 4 2 3" xfId="8892" xr:uid="{00000000-0005-0000-0000-0000054B0000}"/>
    <cellStyle name="Normal 45 2 2 2 4 2 3 2" xfId="39226" xr:uid="{00000000-0005-0000-0000-0000064B0000}"/>
    <cellStyle name="Normal 45 2 2 2 4 2 3 3" xfId="23993" xr:uid="{00000000-0005-0000-0000-0000074B0000}"/>
    <cellStyle name="Normal 45 2 2 2 4 2 4" xfId="34213" xr:uid="{00000000-0005-0000-0000-0000084B0000}"/>
    <cellStyle name="Normal 45 2 2 2 4 2 5" xfId="18980" xr:uid="{00000000-0005-0000-0000-0000094B0000}"/>
    <cellStyle name="Normal 45 2 2 2 4 3" xfId="5531" xr:uid="{00000000-0005-0000-0000-00000A4B0000}"/>
    <cellStyle name="Normal 45 2 2 2 4 3 2" xfId="15583" xr:uid="{00000000-0005-0000-0000-00000B4B0000}"/>
    <cellStyle name="Normal 45 2 2 2 4 3 2 2" xfId="45914" xr:uid="{00000000-0005-0000-0000-00000C4B0000}"/>
    <cellStyle name="Normal 45 2 2 2 4 3 2 3" xfId="30681" xr:uid="{00000000-0005-0000-0000-00000D4B0000}"/>
    <cellStyle name="Normal 45 2 2 2 4 3 3" xfId="10563" xr:uid="{00000000-0005-0000-0000-00000E4B0000}"/>
    <cellStyle name="Normal 45 2 2 2 4 3 3 2" xfId="40897" xr:uid="{00000000-0005-0000-0000-00000F4B0000}"/>
    <cellStyle name="Normal 45 2 2 2 4 3 3 3" xfId="25664" xr:uid="{00000000-0005-0000-0000-0000104B0000}"/>
    <cellStyle name="Normal 45 2 2 2 4 3 4" xfId="35884" xr:uid="{00000000-0005-0000-0000-0000114B0000}"/>
    <cellStyle name="Normal 45 2 2 2 4 3 5" xfId="20651" xr:uid="{00000000-0005-0000-0000-0000124B0000}"/>
    <cellStyle name="Normal 45 2 2 2 4 4" xfId="12241" xr:uid="{00000000-0005-0000-0000-0000134B0000}"/>
    <cellStyle name="Normal 45 2 2 2 4 4 2" xfId="42572" xr:uid="{00000000-0005-0000-0000-0000144B0000}"/>
    <cellStyle name="Normal 45 2 2 2 4 4 3" xfId="27339" xr:uid="{00000000-0005-0000-0000-0000154B0000}"/>
    <cellStyle name="Normal 45 2 2 2 4 5" xfId="7220" xr:uid="{00000000-0005-0000-0000-0000164B0000}"/>
    <cellStyle name="Normal 45 2 2 2 4 5 2" xfId="37555" xr:uid="{00000000-0005-0000-0000-0000174B0000}"/>
    <cellStyle name="Normal 45 2 2 2 4 5 3" xfId="22322" xr:uid="{00000000-0005-0000-0000-0000184B0000}"/>
    <cellStyle name="Normal 45 2 2 2 4 6" xfId="32543" xr:uid="{00000000-0005-0000-0000-0000194B0000}"/>
    <cellStyle name="Normal 45 2 2 2 4 7" xfId="17309" xr:uid="{00000000-0005-0000-0000-00001A4B0000}"/>
    <cellStyle name="Normal 45 2 2 2 5" xfId="3002" xr:uid="{00000000-0005-0000-0000-00001B4B0000}"/>
    <cellStyle name="Normal 45 2 2 2 5 2" xfId="13076" xr:uid="{00000000-0005-0000-0000-00001C4B0000}"/>
    <cellStyle name="Normal 45 2 2 2 5 2 2" xfId="43407" xr:uid="{00000000-0005-0000-0000-00001D4B0000}"/>
    <cellStyle name="Normal 45 2 2 2 5 2 3" xfId="28174" xr:uid="{00000000-0005-0000-0000-00001E4B0000}"/>
    <cellStyle name="Normal 45 2 2 2 5 3" xfId="8056" xr:uid="{00000000-0005-0000-0000-00001F4B0000}"/>
    <cellStyle name="Normal 45 2 2 2 5 3 2" xfId="38390" xr:uid="{00000000-0005-0000-0000-0000204B0000}"/>
    <cellStyle name="Normal 45 2 2 2 5 3 3" xfId="23157" xr:uid="{00000000-0005-0000-0000-0000214B0000}"/>
    <cellStyle name="Normal 45 2 2 2 5 4" xfId="33377" xr:uid="{00000000-0005-0000-0000-0000224B0000}"/>
    <cellStyle name="Normal 45 2 2 2 5 5" xfId="18144" xr:uid="{00000000-0005-0000-0000-0000234B0000}"/>
    <cellStyle name="Normal 45 2 2 2 6" xfId="4695" xr:uid="{00000000-0005-0000-0000-0000244B0000}"/>
    <cellStyle name="Normal 45 2 2 2 6 2" xfId="14747" xr:uid="{00000000-0005-0000-0000-0000254B0000}"/>
    <cellStyle name="Normal 45 2 2 2 6 2 2" xfId="45078" xr:uid="{00000000-0005-0000-0000-0000264B0000}"/>
    <cellStyle name="Normal 45 2 2 2 6 2 3" xfId="29845" xr:uid="{00000000-0005-0000-0000-0000274B0000}"/>
    <cellStyle name="Normal 45 2 2 2 6 3" xfId="9727" xr:uid="{00000000-0005-0000-0000-0000284B0000}"/>
    <cellStyle name="Normal 45 2 2 2 6 3 2" xfId="40061" xr:uid="{00000000-0005-0000-0000-0000294B0000}"/>
    <cellStyle name="Normal 45 2 2 2 6 3 3" xfId="24828" xr:uid="{00000000-0005-0000-0000-00002A4B0000}"/>
    <cellStyle name="Normal 45 2 2 2 6 4" xfId="35048" xr:uid="{00000000-0005-0000-0000-00002B4B0000}"/>
    <cellStyle name="Normal 45 2 2 2 6 5" xfId="19815" xr:uid="{00000000-0005-0000-0000-00002C4B0000}"/>
    <cellStyle name="Normal 45 2 2 2 7" xfId="11405" xr:uid="{00000000-0005-0000-0000-00002D4B0000}"/>
    <cellStyle name="Normal 45 2 2 2 7 2" xfId="41736" xr:uid="{00000000-0005-0000-0000-00002E4B0000}"/>
    <cellStyle name="Normal 45 2 2 2 7 3" xfId="26503" xr:uid="{00000000-0005-0000-0000-00002F4B0000}"/>
    <cellStyle name="Normal 45 2 2 2 8" xfId="6384" xr:uid="{00000000-0005-0000-0000-0000304B0000}"/>
    <cellStyle name="Normal 45 2 2 2 8 2" xfId="36719" xr:uid="{00000000-0005-0000-0000-0000314B0000}"/>
    <cellStyle name="Normal 45 2 2 2 8 3" xfId="21486" xr:uid="{00000000-0005-0000-0000-0000324B0000}"/>
    <cellStyle name="Normal 45 2 2 2 9" xfId="31707" xr:uid="{00000000-0005-0000-0000-0000334B0000}"/>
    <cellStyle name="Normal 45 2 2 3" xfId="1411" xr:uid="{00000000-0005-0000-0000-0000344B0000}"/>
    <cellStyle name="Normal 45 2 2 3 2" xfId="1832" xr:uid="{00000000-0005-0000-0000-0000354B0000}"/>
    <cellStyle name="Normal 45 2 2 3 2 2" xfId="2671" xr:uid="{00000000-0005-0000-0000-0000364B0000}"/>
    <cellStyle name="Normal 45 2 2 3 2 2 2" xfId="4361" xr:uid="{00000000-0005-0000-0000-0000374B0000}"/>
    <cellStyle name="Normal 45 2 2 3 2 2 2 2" xfId="14434" xr:uid="{00000000-0005-0000-0000-0000384B0000}"/>
    <cellStyle name="Normal 45 2 2 3 2 2 2 2 2" xfId="44765" xr:uid="{00000000-0005-0000-0000-0000394B0000}"/>
    <cellStyle name="Normal 45 2 2 3 2 2 2 2 3" xfId="29532" xr:uid="{00000000-0005-0000-0000-00003A4B0000}"/>
    <cellStyle name="Normal 45 2 2 3 2 2 2 3" xfId="9414" xr:uid="{00000000-0005-0000-0000-00003B4B0000}"/>
    <cellStyle name="Normal 45 2 2 3 2 2 2 3 2" xfId="39748" xr:uid="{00000000-0005-0000-0000-00003C4B0000}"/>
    <cellStyle name="Normal 45 2 2 3 2 2 2 3 3" xfId="24515" xr:uid="{00000000-0005-0000-0000-00003D4B0000}"/>
    <cellStyle name="Normal 45 2 2 3 2 2 2 4" xfId="34735" xr:uid="{00000000-0005-0000-0000-00003E4B0000}"/>
    <cellStyle name="Normal 45 2 2 3 2 2 2 5" xfId="19502" xr:uid="{00000000-0005-0000-0000-00003F4B0000}"/>
    <cellStyle name="Normal 45 2 2 3 2 2 3" xfId="6053" xr:uid="{00000000-0005-0000-0000-0000404B0000}"/>
    <cellStyle name="Normal 45 2 2 3 2 2 3 2" xfId="16105" xr:uid="{00000000-0005-0000-0000-0000414B0000}"/>
    <cellStyle name="Normal 45 2 2 3 2 2 3 2 2" xfId="46436" xr:uid="{00000000-0005-0000-0000-0000424B0000}"/>
    <cellStyle name="Normal 45 2 2 3 2 2 3 2 3" xfId="31203" xr:uid="{00000000-0005-0000-0000-0000434B0000}"/>
    <cellStyle name="Normal 45 2 2 3 2 2 3 3" xfId="11085" xr:uid="{00000000-0005-0000-0000-0000444B0000}"/>
    <cellStyle name="Normal 45 2 2 3 2 2 3 3 2" xfId="41419" xr:uid="{00000000-0005-0000-0000-0000454B0000}"/>
    <cellStyle name="Normal 45 2 2 3 2 2 3 3 3" xfId="26186" xr:uid="{00000000-0005-0000-0000-0000464B0000}"/>
    <cellStyle name="Normal 45 2 2 3 2 2 3 4" xfId="36406" xr:uid="{00000000-0005-0000-0000-0000474B0000}"/>
    <cellStyle name="Normal 45 2 2 3 2 2 3 5" xfId="21173" xr:uid="{00000000-0005-0000-0000-0000484B0000}"/>
    <cellStyle name="Normal 45 2 2 3 2 2 4" xfId="12763" xr:uid="{00000000-0005-0000-0000-0000494B0000}"/>
    <cellStyle name="Normal 45 2 2 3 2 2 4 2" xfId="43094" xr:uid="{00000000-0005-0000-0000-00004A4B0000}"/>
    <cellStyle name="Normal 45 2 2 3 2 2 4 3" xfId="27861" xr:uid="{00000000-0005-0000-0000-00004B4B0000}"/>
    <cellStyle name="Normal 45 2 2 3 2 2 5" xfId="7742" xr:uid="{00000000-0005-0000-0000-00004C4B0000}"/>
    <cellStyle name="Normal 45 2 2 3 2 2 5 2" xfId="38077" xr:uid="{00000000-0005-0000-0000-00004D4B0000}"/>
    <cellStyle name="Normal 45 2 2 3 2 2 5 3" xfId="22844" xr:uid="{00000000-0005-0000-0000-00004E4B0000}"/>
    <cellStyle name="Normal 45 2 2 3 2 2 6" xfId="33065" xr:uid="{00000000-0005-0000-0000-00004F4B0000}"/>
    <cellStyle name="Normal 45 2 2 3 2 2 7" xfId="17831" xr:uid="{00000000-0005-0000-0000-0000504B0000}"/>
    <cellStyle name="Normal 45 2 2 3 2 3" xfId="3524" xr:uid="{00000000-0005-0000-0000-0000514B0000}"/>
    <cellStyle name="Normal 45 2 2 3 2 3 2" xfId="13598" xr:uid="{00000000-0005-0000-0000-0000524B0000}"/>
    <cellStyle name="Normal 45 2 2 3 2 3 2 2" xfId="43929" xr:uid="{00000000-0005-0000-0000-0000534B0000}"/>
    <cellStyle name="Normal 45 2 2 3 2 3 2 3" xfId="28696" xr:uid="{00000000-0005-0000-0000-0000544B0000}"/>
    <cellStyle name="Normal 45 2 2 3 2 3 3" xfId="8578" xr:uid="{00000000-0005-0000-0000-0000554B0000}"/>
    <cellStyle name="Normal 45 2 2 3 2 3 3 2" xfId="38912" xr:uid="{00000000-0005-0000-0000-0000564B0000}"/>
    <cellStyle name="Normal 45 2 2 3 2 3 3 3" xfId="23679" xr:uid="{00000000-0005-0000-0000-0000574B0000}"/>
    <cellStyle name="Normal 45 2 2 3 2 3 4" xfId="33899" xr:uid="{00000000-0005-0000-0000-0000584B0000}"/>
    <cellStyle name="Normal 45 2 2 3 2 3 5" xfId="18666" xr:uid="{00000000-0005-0000-0000-0000594B0000}"/>
    <cellStyle name="Normal 45 2 2 3 2 4" xfId="5217" xr:uid="{00000000-0005-0000-0000-00005A4B0000}"/>
    <cellStyle name="Normal 45 2 2 3 2 4 2" xfId="15269" xr:uid="{00000000-0005-0000-0000-00005B4B0000}"/>
    <cellStyle name="Normal 45 2 2 3 2 4 2 2" xfId="45600" xr:uid="{00000000-0005-0000-0000-00005C4B0000}"/>
    <cellStyle name="Normal 45 2 2 3 2 4 2 3" xfId="30367" xr:uid="{00000000-0005-0000-0000-00005D4B0000}"/>
    <cellStyle name="Normal 45 2 2 3 2 4 3" xfId="10249" xr:uid="{00000000-0005-0000-0000-00005E4B0000}"/>
    <cellStyle name="Normal 45 2 2 3 2 4 3 2" xfId="40583" xr:uid="{00000000-0005-0000-0000-00005F4B0000}"/>
    <cellStyle name="Normal 45 2 2 3 2 4 3 3" xfId="25350" xr:uid="{00000000-0005-0000-0000-0000604B0000}"/>
    <cellStyle name="Normal 45 2 2 3 2 4 4" xfId="35570" xr:uid="{00000000-0005-0000-0000-0000614B0000}"/>
    <cellStyle name="Normal 45 2 2 3 2 4 5" xfId="20337" xr:uid="{00000000-0005-0000-0000-0000624B0000}"/>
    <cellStyle name="Normal 45 2 2 3 2 5" xfId="11927" xr:uid="{00000000-0005-0000-0000-0000634B0000}"/>
    <cellStyle name="Normal 45 2 2 3 2 5 2" xfId="42258" xr:uid="{00000000-0005-0000-0000-0000644B0000}"/>
    <cellStyle name="Normal 45 2 2 3 2 5 3" xfId="27025" xr:uid="{00000000-0005-0000-0000-0000654B0000}"/>
    <cellStyle name="Normal 45 2 2 3 2 6" xfId="6906" xr:uid="{00000000-0005-0000-0000-0000664B0000}"/>
    <cellStyle name="Normal 45 2 2 3 2 6 2" xfId="37241" xr:uid="{00000000-0005-0000-0000-0000674B0000}"/>
    <cellStyle name="Normal 45 2 2 3 2 6 3" xfId="22008" xr:uid="{00000000-0005-0000-0000-0000684B0000}"/>
    <cellStyle name="Normal 45 2 2 3 2 7" xfId="32229" xr:uid="{00000000-0005-0000-0000-0000694B0000}"/>
    <cellStyle name="Normal 45 2 2 3 2 8" xfId="16995" xr:uid="{00000000-0005-0000-0000-00006A4B0000}"/>
    <cellStyle name="Normal 45 2 2 3 3" xfId="2253" xr:uid="{00000000-0005-0000-0000-00006B4B0000}"/>
    <cellStyle name="Normal 45 2 2 3 3 2" xfId="3943" xr:uid="{00000000-0005-0000-0000-00006C4B0000}"/>
    <cellStyle name="Normal 45 2 2 3 3 2 2" xfId="14016" xr:uid="{00000000-0005-0000-0000-00006D4B0000}"/>
    <cellStyle name="Normal 45 2 2 3 3 2 2 2" xfId="44347" xr:uid="{00000000-0005-0000-0000-00006E4B0000}"/>
    <cellStyle name="Normal 45 2 2 3 3 2 2 3" xfId="29114" xr:uid="{00000000-0005-0000-0000-00006F4B0000}"/>
    <cellStyle name="Normal 45 2 2 3 3 2 3" xfId="8996" xr:uid="{00000000-0005-0000-0000-0000704B0000}"/>
    <cellStyle name="Normal 45 2 2 3 3 2 3 2" xfId="39330" xr:uid="{00000000-0005-0000-0000-0000714B0000}"/>
    <cellStyle name="Normal 45 2 2 3 3 2 3 3" xfId="24097" xr:uid="{00000000-0005-0000-0000-0000724B0000}"/>
    <cellStyle name="Normal 45 2 2 3 3 2 4" xfId="34317" xr:uid="{00000000-0005-0000-0000-0000734B0000}"/>
    <cellStyle name="Normal 45 2 2 3 3 2 5" xfId="19084" xr:uid="{00000000-0005-0000-0000-0000744B0000}"/>
    <cellStyle name="Normal 45 2 2 3 3 3" xfId="5635" xr:uid="{00000000-0005-0000-0000-0000754B0000}"/>
    <cellStyle name="Normal 45 2 2 3 3 3 2" xfId="15687" xr:uid="{00000000-0005-0000-0000-0000764B0000}"/>
    <cellStyle name="Normal 45 2 2 3 3 3 2 2" xfId="46018" xr:uid="{00000000-0005-0000-0000-0000774B0000}"/>
    <cellStyle name="Normal 45 2 2 3 3 3 2 3" xfId="30785" xr:uid="{00000000-0005-0000-0000-0000784B0000}"/>
    <cellStyle name="Normal 45 2 2 3 3 3 3" xfId="10667" xr:uid="{00000000-0005-0000-0000-0000794B0000}"/>
    <cellStyle name="Normal 45 2 2 3 3 3 3 2" xfId="41001" xr:uid="{00000000-0005-0000-0000-00007A4B0000}"/>
    <cellStyle name="Normal 45 2 2 3 3 3 3 3" xfId="25768" xr:uid="{00000000-0005-0000-0000-00007B4B0000}"/>
    <cellStyle name="Normal 45 2 2 3 3 3 4" xfId="35988" xr:uid="{00000000-0005-0000-0000-00007C4B0000}"/>
    <cellStyle name="Normal 45 2 2 3 3 3 5" xfId="20755" xr:uid="{00000000-0005-0000-0000-00007D4B0000}"/>
    <cellStyle name="Normal 45 2 2 3 3 4" xfId="12345" xr:uid="{00000000-0005-0000-0000-00007E4B0000}"/>
    <cellStyle name="Normal 45 2 2 3 3 4 2" xfId="42676" xr:uid="{00000000-0005-0000-0000-00007F4B0000}"/>
    <cellStyle name="Normal 45 2 2 3 3 4 3" xfId="27443" xr:uid="{00000000-0005-0000-0000-0000804B0000}"/>
    <cellStyle name="Normal 45 2 2 3 3 5" xfId="7324" xr:uid="{00000000-0005-0000-0000-0000814B0000}"/>
    <cellStyle name="Normal 45 2 2 3 3 5 2" xfId="37659" xr:uid="{00000000-0005-0000-0000-0000824B0000}"/>
    <cellStyle name="Normal 45 2 2 3 3 5 3" xfId="22426" xr:uid="{00000000-0005-0000-0000-0000834B0000}"/>
    <cellStyle name="Normal 45 2 2 3 3 6" xfId="32647" xr:uid="{00000000-0005-0000-0000-0000844B0000}"/>
    <cellStyle name="Normal 45 2 2 3 3 7" xfId="17413" xr:uid="{00000000-0005-0000-0000-0000854B0000}"/>
    <cellStyle name="Normal 45 2 2 3 4" xfId="3106" xr:uid="{00000000-0005-0000-0000-0000864B0000}"/>
    <cellStyle name="Normal 45 2 2 3 4 2" xfId="13180" xr:uid="{00000000-0005-0000-0000-0000874B0000}"/>
    <cellStyle name="Normal 45 2 2 3 4 2 2" xfId="43511" xr:uid="{00000000-0005-0000-0000-0000884B0000}"/>
    <cellStyle name="Normal 45 2 2 3 4 2 3" xfId="28278" xr:uid="{00000000-0005-0000-0000-0000894B0000}"/>
    <cellStyle name="Normal 45 2 2 3 4 3" xfId="8160" xr:uid="{00000000-0005-0000-0000-00008A4B0000}"/>
    <cellStyle name="Normal 45 2 2 3 4 3 2" xfId="38494" xr:uid="{00000000-0005-0000-0000-00008B4B0000}"/>
    <cellStyle name="Normal 45 2 2 3 4 3 3" xfId="23261" xr:uid="{00000000-0005-0000-0000-00008C4B0000}"/>
    <cellStyle name="Normal 45 2 2 3 4 4" xfId="33481" xr:uid="{00000000-0005-0000-0000-00008D4B0000}"/>
    <cellStyle name="Normal 45 2 2 3 4 5" xfId="18248" xr:uid="{00000000-0005-0000-0000-00008E4B0000}"/>
    <cellStyle name="Normal 45 2 2 3 5" xfId="4799" xr:uid="{00000000-0005-0000-0000-00008F4B0000}"/>
    <cellStyle name="Normal 45 2 2 3 5 2" xfId="14851" xr:uid="{00000000-0005-0000-0000-0000904B0000}"/>
    <cellStyle name="Normal 45 2 2 3 5 2 2" xfId="45182" xr:uid="{00000000-0005-0000-0000-0000914B0000}"/>
    <cellStyle name="Normal 45 2 2 3 5 2 3" xfId="29949" xr:uid="{00000000-0005-0000-0000-0000924B0000}"/>
    <cellStyle name="Normal 45 2 2 3 5 3" xfId="9831" xr:uid="{00000000-0005-0000-0000-0000934B0000}"/>
    <cellStyle name="Normal 45 2 2 3 5 3 2" xfId="40165" xr:uid="{00000000-0005-0000-0000-0000944B0000}"/>
    <cellStyle name="Normal 45 2 2 3 5 3 3" xfId="24932" xr:uid="{00000000-0005-0000-0000-0000954B0000}"/>
    <cellStyle name="Normal 45 2 2 3 5 4" xfId="35152" xr:uid="{00000000-0005-0000-0000-0000964B0000}"/>
    <cellStyle name="Normal 45 2 2 3 5 5" xfId="19919" xr:uid="{00000000-0005-0000-0000-0000974B0000}"/>
    <cellStyle name="Normal 45 2 2 3 6" xfId="11509" xr:uid="{00000000-0005-0000-0000-0000984B0000}"/>
    <cellStyle name="Normal 45 2 2 3 6 2" xfId="41840" xr:uid="{00000000-0005-0000-0000-0000994B0000}"/>
    <cellStyle name="Normal 45 2 2 3 6 3" xfId="26607" xr:uid="{00000000-0005-0000-0000-00009A4B0000}"/>
    <cellStyle name="Normal 45 2 2 3 7" xfId="6488" xr:uid="{00000000-0005-0000-0000-00009B4B0000}"/>
    <cellStyle name="Normal 45 2 2 3 7 2" xfId="36823" xr:uid="{00000000-0005-0000-0000-00009C4B0000}"/>
    <cellStyle name="Normal 45 2 2 3 7 3" xfId="21590" xr:uid="{00000000-0005-0000-0000-00009D4B0000}"/>
    <cellStyle name="Normal 45 2 2 3 8" xfId="31811" xr:uid="{00000000-0005-0000-0000-00009E4B0000}"/>
    <cellStyle name="Normal 45 2 2 3 9" xfId="16577" xr:uid="{00000000-0005-0000-0000-00009F4B0000}"/>
    <cellStyle name="Normal 45 2 2 4" xfId="1624" xr:uid="{00000000-0005-0000-0000-0000A04B0000}"/>
    <cellStyle name="Normal 45 2 2 4 2" xfId="2463" xr:uid="{00000000-0005-0000-0000-0000A14B0000}"/>
    <cellStyle name="Normal 45 2 2 4 2 2" xfId="4153" xr:uid="{00000000-0005-0000-0000-0000A24B0000}"/>
    <cellStyle name="Normal 45 2 2 4 2 2 2" xfId="14226" xr:uid="{00000000-0005-0000-0000-0000A34B0000}"/>
    <cellStyle name="Normal 45 2 2 4 2 2 2 2" xfId="44557" xr:uid="{00000000-0005-0000-0000-0000A44B0000}"/>
    <cellStyle name="Normal 45 2 2 4 2 2 2 3" xfId="29324" xr:uid="{00000000-0005-0000-0000-0000A54B0000}"/>
    <cellStyle name="Normal 45 2 2 4 2 2 3" xfId="9206" xr:uid="{00000000-0005-0000-0000-0000A64B0000}"/>
    <cellStyle name="Normal 45 2 2 4 2 2 3 2" xfId="39540" xr:uid="{00000000-0005-0000-0000-0000A74B0000}"/>
    <cellStyle name="Normal 45 2 2 4 2 2 3 3" xfId="24307" xr:uid="{00000000-0005-0000-0000-0000A84B0000}"/>
    <cellStyle name="Normal 45 2 2 4 2 2 4" xfId="34527" xr:uid="{00000000-0005-0000-0000-0000A94B0000}"/>
    <cellStyle name="Normal 45 2 2 4 2 2 5" xfId="19294" xr:uid="{00000000-0005-0000-0000-0000AA4B0000}"/>
    <cellStyle name="Normal 45 2 2 4 2 3" xfId="5845" xr:uid="{00000000-0005-0000-0000-0000AB4B0000}"/>
    <cellStyle name="Normal 45 2 2 4 2 3 2" xfId="15897" xr:uid="{00000000-0005-0000-0000-0000AC4B0000}"/>
    <cellStyle name="Normal 45 2 2 4 2 3 2 2" xfId="46228" xr:uid="{00000000-0005-0000-0000-0000AD4B0000}"/>
    <cellStyle name="Normal 45 2 2 4 2 3 2 3" xfId="30995" xr:uid="{00000000-0005-0000-0000-0000AE4B0000}"/>
    <cellStyle name="Normal 45 2 2 4 2 3 3" xfId="10877" xr:uid="{00000000-0005-0000-0000-0000AF4B0000}"/>
    <cellStyle name="Normal 45 2 2 4 2 3 3 2" xfId="41211" xr:uid="{00000000-0005-0000-0000-0000B04B0000}"/>
    <cellStyle name="Normal 45 2 2 4 2 3 3 3" xfId="25978" xr:uid="{00000000-0005-0000-0000-0000B14B0000}"/>
    <cellStyle name="Normal 45 2 2 4 2 3 4" xfId="36198" xr:uid="{00000000-0005-0000-0000-0000B24B0000}"/>
    <cellStyle name="Normal 45 2 2 4 2 3 5" xfId="20965" xr:uid="{00000000-0005-0000-0000-0000B34B0000}"/>
    <cellStyle name="Normal 45 2 2 4 2 4" xfId="12555" xr:uid="{00000000-0005-0000-0000-0000B44B0000}"/>
    <cellStyle name="Normal 45 2 2 4 2 4 2" xfId="42886" xr:uid="{00000000-0005-0000-0000-0000B54B0000}"/>
    <cellStyle name="Normal 45 2 2 4 2 4 3" xfId="27653" xr:uid="{00000000-0005-0000-0000-0000B64B0000}"/>
    <cellStyle name="Normal 45 2 2 4 2 5" xfId="7534" xr:uid="{00000000-0005-0000-0000-0000B74B0000}"/>
    <cellStyle name="Normal 45 2 2 4 2 5 2" xfId="37869" xr:uid="{00000000-0005-0000-0000-0000B84B0000}"/>
    <cellStyle name="Normal 45 2 2 4 2 5 3" xfId="22636" xr:uid="{00000000-0005-0000-0000-0000B94B0000}"/>
    <cellStyle name="Normal 45 2 2 4 2 6" xfId="32857" xr:uid="{00000000-0005-0000-0000-0000BA4B0000}"/>
    <cellStyle name="Normal 45 2 2 4 2 7" xfId="17623" xr:uid="{00000000-0005-0000-0000-0000BB4B0000}"/>
    <cellStyle name="Normal 45 2 2 4 3" xfId="3316" xr:uid="{00000000-0005-0000-0000-0000BC4B0000}"/>
    <cellStyle name="Normal 45 2 2 4 3 2" xfId="13390" xr:uid="{00000000-0005-0000-0000-0000BD4B0000}"/>
    <cellStyle name="Normal 45 2 2 4 3 2 2" xfId="43721" xr:uid="{00000000-0005-0000-0000-0000BE4B0000}"/>
    <cellStyle name="Normal 45 2 2 4 3 2 3" xfId="28488" xr:uid="{00000000-0005-0000-0000-0000BF4B0000}"/>
    <cellStyle name="Normal 45 2 2 4 3 3" xfId="8370" xr:uid="{00000000-0005-0000-0000-0000C04B0000}"/>
    <cellStyle name="Normal 45 2 2 4 3 3 2" xfId="38704" xr:uid="{00000000-0005-0000-0000-0000C14B0000}"/>
    <cellStyle name="Normal 45 2 2 4 3 3 3" xfId="23471" xr:uid="{00000000-0005-0000-0000-0000C24B0000}"/>
    <cellStyle name="Normal 45 2 2 4 3 4" xfId="33691" xr:uid="{00000000-0005-0000-0000-0000C34B0000}"/>
    <cellStyle name="Normal 45 2 2 4 3 5" xfId="18458" xr:uid="{00000000-0005-0000-0000-0000C44B0000}"/>
    <cellStyle name="Normal 45 2 2 4 4" xfId="5009" xr:uid="{00000000-0005-0000-0000-0000C54B0000}"/>
    <cellStyle name="Normal 45 2 2 4 4 2" xfId="15061" xr:uid="{00000000-0005-0000-0000-0000C64B0000}"/>
    <cellStyle name="Normal 45 2 2 4 4 2 2" xfId="45392" xr:uid="{00000000-0005-0000-0000-0000C74B0000}"/>
    <cellStyle name="Normal 45 2 2 4 4 2 3" xfId="30159" xr:uid="{00000000-0005-0000-0000-0000C84B0000}"/>
    <cellStyle name="Normal 45 2 2 4 4 3" xfId="10041" xr:uid="{00000000-0005-0000-0000-0000C94B0000}"/>
    <cellStyle name="Normal 45 2 2 4 4 3 2" xfId="40375" xr:uid="{00000000-0005-0000-0000-0000CA4B0000}"/>
    <cellStyle name="Normal 45 2 2 4 4 3 3" xfId="25142" xr:uid="{00000000-0005-0000-0000-0000CB4B0000}"/>
    <cellStyle name="Normal 45 2 2 4 4 4" xfId="35362" xr:uid="{00000000-0005-0000-0000-0000CC4B0000}"/>
    <cellStyle name="Normal 45 2 2 4 4 5" xfId="20129" xr:uid="{00000000-0005-0000-0000-0000CD4B0000}"/>
    <cellStyle name="Normal 45 2 2 4 5" xfId="11719" xr:uid="{00000000-0005-0000-0000-0000CE4B0000}"/>
    <cellStyle name="Normal 45 2 2 4 5 2" xfId="42050" xr:uid="{00000000-0005-0000-0000-0000CF4B0000}"/>
    <cellStyle name="Normal 45 2 2 4 5 3" xfId="26817" xr:uid="{00000000-0005-0000-0000-0000D04B0000}"/>
    <cellStyle name="Normal 45 2 2 4 6" xfId="6698" xr:uid="{00000000-0005-0000-0000-0000D14B0000}"/>
    <cellStyle name="Normal 45 2 2 4 6 2" xfId="37033" xr:uid="{00000000-0005-0000-0000-0000D24B0000}"/>
    <cellStyle name="Normal 45 2 2 4 6 3" xfId="21800" xr:uid="{00000000-0005-0000-0000-0000D34B0000}"/>
    <cellStyle name="Normal 45 2 2 4 7" xfId="32021" xr:uid="{00000000-0005-0000-0000-0000D44B0000}"/>
    <cellStyle name="Normal 45 2 2 4 8" xfId="16787" xr:uid="{00000000-0005-0000-0000-0000D54B0000}"/>
    <cellStyle name="Normal 45 2 2 5" xfId="2045" xr:uid="{00000000-0005-0000-0000-0000D64B0000}"/>
    <cellStyle name="Normal 45 2 2 5 2" xfId="3735" xr:uid="{00000000-0005-0000-0000-0000D74B0000}"/>
    <cellStyle name="Normal 45 2 2 5 2 2" xfId="13808" xr:uid="{00000000-0005-0000-0000-0000D84B0000}"/>
    <cellStyle name="Normal 45 2 2 5 2 2 2" xfId="44139" xr:uid="{00000000-0005-0000-0000-0000D94B0000}"/>
    <cellStyle name="Normal 45 2 2 5 2 2 3" xfId="28906" xr:uid="{00000000-0005-0000-0000-0000DA4B0000}"/>
    <cellStyle name="Normal 45 2 2 5 2 3" xfId="8788" xr:uid="{00000000-0005-0000-0000-0000DB4B0000}"/>
    <cellStyle name="Normal 45 2 2 5 2 3 2" xfId="39122" xr:uid="{00000000-0005-0000-0000-0000DC4B0000}"/>
    <cellStyle name="Normal 45 2 2 5 2 3 3" xfId="23889" xr:uid="{00000000-0005-0000-0000-0000DD4B0000}"/>
    <cellStyle name="Normal 45 2 2 5 2 4" xfId="34109" xr:uid="{00000000-0005-0000-0000-0000DE4B0000}"/>
    <cellStyle name="Normal 45 2 2 5 2 5" xfId="18876" xr:uid="{00000000-0005-0000-0000-0000DF4B0000}"/>
    <cellStyle name="Normal 45 2 2 5 3" xfId="5427" xr:uid="{00000000-0005-0000-0000-0000E04B0000}"/>
    <cellStyle name="Normal 45 2 2 5 3 2" xfId="15479" xr:uid="{00000000-0005-0000-0000-0000E14B0000}"/>
    <cellStyle name="Normal 45 2 2 5 3 2 2" xfId="45810" xr:uid="{00000000-0005-0000-0000-0000E24B0000}"/>
    <cellStyle name="Normal 45 2 2 5 3 2 3" xfId="30577" xr:uid="{00000000-0005-0000-0000-0000E34B0000}"/>
    <cellStyle name="Normal 45 2 2 5 3 3" xfId="10459" xr:uid="{00000000-0005-0000-0000-0000E44B0000}"/>
    <cellStyle name="Normal 45 2 2 5 3 3 2" xfId="40793" xr:uid="{00000000-0005-0000-0000-0000E54B0000}"/>
    <cellStyle name="Normal 45 2 2 5 3 3 3" xfId="25560" xr:uid="{00000000-0005-0000-0000-0000E64B0000}"/>
    <cellStyle name="Normal 45 2 2 5 3 4" xfId="35780" xr:uid="{00000000-0005-0000-0000-0000E74B0000}"/>
    <cellStyle name="Normal 45 2 2 5 3 5" xfId="20547" xr:uid="{00000000-0005-0000-0000-0000E84B0000}"/>
    <cellStyle name="Normal 45 2 2 5 4" xfId="12137" xr:uid="{00000000-0005-0000-0000-0000E94B0000}"/>
    <cellStyle name="Normal 45 2 2 5 4 2" xfId="42468" xr:uid="{00000000-0005-0000-0000-0000EA4B0000}"/>
    <cellStyle name="Normal 45 2 2 5 4 3" xfId="27235" xr:uid="{00000000-0005-0000-0000-0000EB4B0000}"/>
    <cellStyle name="Normal 45 2 2 5 5" xfId="7116" xr:uid="{00000000-0005-0000-0000-0000EC4B0000}"/>
    <cellStyle name="Normal 45 2 2 5 5 2" xfId="37451" xr:uid="{00000000-0005-0000-0000-0000ED4B0000}"/>
    <cellStyle name="Normal 45 2 2 5 5 3" xfId="22218" xr:uid="{00000000-0005-0000-0000-0000EE4B0000}"/>
    <cellStyle name="Normal 45 2 2 5 6" xfId="32439" xr:uid="{00000000-0005-0000-0000-0000EF4B0000}"/>
    <cellStyle name="Normal 45 2 2 5 7" xfId="17205" xr:uid="{00000000-0005-0000-0000-0000F04B0000}"/>
    <cellStyle name="Normal 45 2 2 6" xfId="2898" xr:uid="{00000000-0005-0000-0000-0000F14B0000}"/>
    <cellStyle name="Normal 45 2 2 6 2" xfId="12972" xr:uid="{00000000-0005-0000-0000-0000F24B0000}"/>
    <cellStyle name="Normal 45 2 2 6 2 2" xfId="43303" xr:uid="{00000000-0005-0000-0000-0000F34B0000}"/>
    <cellStyle name="Normal 45 2 2 6 2 3" xfId="28070" xr:uid="{00000000-0005-0000-0000-0000F44B0000}"/>
    <cellStyle name="Normal 45 2 2 6 3" xfId="7952" xr:uid="{00000000-0005-0000-0000-0000F54B0000}"/>
    <cellStyle name="Normal 45 2 2 6 3 2" xfId="38286" xr:uid="{00000000-0005-0000-0000-0000F64B0000}"/>
    <cellStyle name="Normal 45 2 2 6 3 3" xfId="23053" xr:uid="{00000000-0005-0000-0000-0000F74B0000}"/>
    <cellStyle name="Normal 45 2 2 6 4" xfId="33273" xr:uid="{00000000-0005-0000-0000-0000F84B0000}"/>
    <cellStyle name="Normal 45 2 2 6 5" xfId="18040" xr:uid="{00000000-0005-0000-0000-0000F94B0000}"/>
    <cellStyle name="Normal 45 2 2 7" xfId="4591" xr:uid="{00000000-0005-0000-0000-0000FA4B0000}"/>
    <cellStyle name="Normal 45 2 2 7 2" xfId="14643" xr:uid="{00000000-0005-0000-0000-0000FB4B0000}"/>
    <cellStyle name="Normal 45 2 2 7 2 2" xfId="44974" xr:uid="{00000000-0005-0000-0000-0000FC4B0000}"/>
    <cellStyle name="Normal 45 2 2 7 2 3" xfId="29741" xr:uid="{00000000-0005-0000-0000-0000FD4B0000}"/>
    <cellStyle name="Normal 45 2 2 7 3" xfId="9623" xr:uid="{00000000-0005-0000-0000-0000FE4B0000}"/>
    <cellStyle name="Normal 45 2 2 7 3 2" xfId="39957" xr:uid="{00000000-0005-0000-0000-0000FF4B0000}"/>
    <cellStyle name="Normal 45 2 2 7 3 3" xfId="24724" xr:uid="{00000000-0005-0000-0000-0000004C0000}"/>
    <cellStyle name="Normal 45 2 2 7 4" xfId="34944" xr:uid="{00000000-0005-0000-0000-0000014C0000}"/>
    <cellStyle name="Normal 45 2 2 7 5" xfId="19711" xr:uid="{00000000-0005-0000-0000-0000024C0000}"/>
    <cellStyle name="Normal 45 2 2 8" xfId="11301" xr:uid="{00000000-0005-0000-0000-0000034C0000}"/>
    <cellStyle name="Normal 45 2 2 8 2" xfId="41632" xr:uid="{00000000-0005-0000-0000-0000044C0000}"/>
    <cellStyle name="Normal 45 2 2 8 3" xfId="26399" xr:uid="{00000000-0005-0000-0000-0000054C0000}"/>
    <cellStyle name="Normal 45 2 2 9" xfId="6280" xr:uid="{00000000-0005-0000-0000-0000064C0000}"/>
    <cellStyle name="Normal 45 2 2 9 2" xfId="36615" xr:uid="{00000000-0005-0000-0000-0000074C0000}"/>
    <cellStyle name="Normal 45 2 2 9 3" xfId="21382" xr:uid="{00000000-0005-0000-0000-0000084C0000}"/>
    <cellStyle name="Normal 45 2 3" xfId="1244" xr:uid="{00000000-0005-0000-0000-0000094C0000}"/>
    <cellStyle name="Normal 45 2 3 10" xfId="16421" xr:uid="{00000000-0005-0000-0000-00000A4C0000}"/>
    <cellStyle name="Normal 45 2 3 2" xfId="1463" xr:uid="{00000000-0005-0000-0000-00000B4C0000}"/>
    <cellStyle name="Normal 45 2 3 2 2" xfId="1884" xr:uid="{00000000-0005-0000-0000-00000C4C0000}"/>
    <cellStyle name="Normal 45 2 3 2 2 2" xfId="2723" xr:uid="{00000000-0005-0000-0000-00000D4C0000}"/>
    <cellStyle name="Normal 45 2 3 2 2 2 2" xfId="4413" xr:uid="{00000000-0005-0000-0000-00000E4C0000}"/>
    <cellStyle name="Normal 45 2 3 2 2 2 2 2" xfId="14486" xr:uid="{00000000-0005-0000-0000-00000F4C0000}"/>
    <cellStyle name="Normal 45 2 3 2 2 2 2 2 2" xfId="44817" xr:uid="{00000000-0005-0000-0000-0000104C0000}"/>
    <cellStyle name="Normal 45 2 3 2 2 2 2 2 3" xfId="29584" xr:uid="{00000000-0005-0000-0000-0000114C0000}"/>
    <cellStyle name="Normal 45 2 3 2 2 2 2 3" xfId="9466" xr:uid="{00000000-0005-0000-0000-0000124C0000}"/>
    <cellStyle name="Normal 45 2 3 2 2 2 2 3 2" xfId="39800" xr:uid="{00000000-0005-0000-0000-0000134C0000}"/>
    <cellStyle name="Normal 45 2 3 2 2 2 2 3 3" xfId="24567" xr:uid="{00000000-0005-0000-0000-0000144C0000}"/>
    <cellStyle name="Normal 45 2 3 2 2 2 2 4" xfId="34787" xr:uid="{00000000-0005-0000-0000-0000154C0000}"/>
    <cellStyle name="Normal 45 2 3 2 2 2 2 5" xfId="19554" xr:uid="{00000000-0005-0000-0000-0000164C0000}"/>
    <cellStyle name="Normal 45 2 3 2 2 2 3" xfId="6105" xr:uid="{00000000-0005-0000-0000-0000174C0000}"/>
    <cellStyle name="Normal 45 2 3 2 2 2 3 2" xfId="16157" xr:uid="{00000000-0005-0000-0000-0000184C0000}"/>
    <cellStyle name="Normal 45 2 3 2 2 2 3 2 2" xfId="46488" xr:uid="{00000000-0005-0000-0000-0000194C0000}"/>
    <cellStyle name="Normal 45 2 3 2 2 2 3 2 3" xfId="31255" xr:uid="{00000000-0005-0000-0000-00001A4C0000}"/>
    <cellStyle name="Normal 45 2 3 2 2 2 3 3" xfId="11137" xr:uid="{00000000-0005-0000-0000-00001B4C0000}"/>
    <cellStyle name="Normal 45 2 3 2 2 2 3 3 2" xfId="41471" xr:uid="{00000000-0005-0000-0000-00001C4C0000}"/>
    <cellStyle name="Normal 45 2 3 2 2 2 3 3 3" xfId="26238" xr:uid="{00000000-0005-0000-0000-00001D4C0000}"/>
    <cellStyle name="Normal 45 2 3 2 2 2 3 4" xfId="36458" xr:uid="{00000000-0005-0000-0000-00001E4C0000}"/>
    <cellStyle name="Normal 45 2 3 2 2 2 3 5" xfId="21225" xr:uid="{00000000-0005-0000-0000-00001F4C0000}"/>
    <cellStyle name="Normal 45 2 3 2 2 2 4" xfId="12815" xr:uid="{00000000-0005-0000-0000-0000204C0000}"/>
    <cellStyle name="Normal 45 2 3 2 2 2 4 2" xfId="43146" xr:uid="{00000000-0005-0000-0000-0000214C0000}"/>
    <cellStyle name="Normal 45 2 3 2 2 2 4 3" xfId="27913" xr:uid="{00000000-0005-0000-0000-0000224C0000}"/>
    <cellStyle name="Normal 45 2 3 2 2 2 5" xfId="7794" xr:uid="{00000000-0005-0000-0000-0000234C0000}"/>
    <cellStyle name="Normal 45 2 3 2 2 2 5 2" xfId="38129" xr:uid="{00000000-0005-0000-0000-0000244C0000}"/>
    <cellStyle name="Normal 45 2 3 2 2 2 5 3" xfId="22896" xr:uid="{00000000-0005-0000-0000-0000254C0000}"/>
    <cellStyle name="Normal 45 2 3 2 2 2 6" xfId="33117" xr:uid="{00000000-0005-0000-0000-0000264C0000}"/>
    <cellStyle name="Normal 45 2 3 2 2 2 7" xfId="17883" xr:uid="{00000000-0005-0000-0000-0000274C0000}"/>
    <cellStyle name="Normal 45 2 3 2 2 3" xfId="3576" xr:uid="{00000000-0005-0000-0000-0000284C0000}"/>
    <cellStyle name="Normal 45 2 3 2 2 3 2" xfId="13650" xr:uid="{00000000-0005-0000-0000-0000294C0000}"/>
    <cellStyle name="Normal 45 2 3 2 2 3 2 2" xfId="43981" xr:uid="{00000000-0005-0000-0000-00002A4C0000}"/>
    <cellStyle name="Normal 45 2 3 2 2 3 2 3" xfId="28748" xr:uid="{00000000-0005-0000-0000-00002B4C0000}"/>
    <cellStyle name="Normal 45 2 3 2 2 3 3" xfId="8630" xr:uid="{00000000-0005-0000-0000-00002C4C0000}"/>
    <cellStyle name="Normal 45 2 3 2 2 3 3 2" xfId="38964" xr:uid="{00000000-0005-0000-0000-00002D4C0000}"/>
    <cellStyle name="Normal 45 2 3 2 2 3 3 3" xfId="23731" xr:uid="{00000000-0005-0000-0000-00002E4C0000}"/>
    <cellStyle name="Normal 45 2 3 2 2 3 4" xfId="33951" xr:uid="{00000000-0005-0000-0000-00002F4C0000}"/>
    <cellStyle name="Normal 45 2 3 2 2 3 5" xfId="18718" xr:uid="{00000000-0005-0000-0000-0000304C0000}"/>
    <cellStyle name="Normal 45 2 3 2 2 4" xfId="5269" xr:uid="{00000000-0005-0000-0000-0000314C0000}"/>
    <cellStyle name="Normal 45 2 3 2 2 4 2" xfId="15321" xr:uid="{00000000-0005-0000-0000-0000324C0000}"/>
    <cellStyle name="Normal 45 2 3 2 2 4 2 2" xfId="45652" xr:uid="{00000000-0005-0000-0000-0000334C0000}"/>
    <cellStyle name="Normal 45 2 3 2 2 4 2 3" xfId="30419" xr:uid="{00000000-0005-0000-0000-0000344C0000}"/>
    <cellStyle name="Normal 45 2 3 2 2 4 3" xfId="10301" xr:uid="{00000000-0005-0000-0000-0000354C0000}"/>
    <cellStyle name="Normal 45 2 3 2 2 4 3 2" xfId="40635" xr:uid="{00000000-0005-0000-0000-0000364C0000}"/>
    <cellStyle name="Normal 45 2 3 2 2 4 3 3" xfId="25402" xr:uid="{00000000-0005-0000-0000-0000374C0000}"/>
    <cellStyle name="Normal 45 2 3 2 2 4 4" xfId="35622" xr:uid="{00000000-0005-0000-0000-0000384C0000}"/>
    <cellStyle name="Normal 45 2 3 2 2 4 5" xfId="20389" xr:uid="{00000000-0005-0000-0000-0000394C0000}"/>
    <cellStyle name="Normal 45 2 3 2 2 5" xfId="11979" xr:uid="{00000000-0005-0000-0000-00003A4C0000}"/>
    <cellStyle name="Normal 45 2 3 2 2 5 2" xfId="42310" xr:uid="{00000000-0005-0000-0000-00003B4C0000}"/>
    <cellStyle name="Normal 45 2 3 2 2 5 3" xfId="27077" xr:uid="{00000000-0005-0000-0000-00003C4C0000}"/>
    <cellStyle name="Normal 45 2 3 2 2 6" xfId="6958" xr:uid="{00000000-0005-0000-0000-00003D4C0000}"/>
    <cellStyle name="Normal 45 2 3 2 2 6 2" xfId="37293" xr:uid="{00000000-0005-0000-0000-00003E4C0000}"/>
    <cellStyle name="Normal 45 2 3 2 2 6 3" xfId="22060" xr:uid="{00000000-0005-0000-0000-00003F4C0000}"/>
    <cellStyle name="Normal 45 2 3 2 2 7" xfId="32281" xr:uid="{00000000-0005-0000-0000-0000404C0000}"/>
    <cellStyle name="Normal 45 2 3 2 2 8" xfId="17047" xr:uid="{00000000-0005-0000-0000-0000414C0000}"/>
    <cellStyle name="Normal 45 2 3 2 3" xfId="2305" xr:uid="{00000000-0005-0000-0000-0000424C0000}"/>
    <cellStyle name="Normal 45 2 3 2 3 2" xfId="3995" xr:uid="{00000000-0005-0000-0000-0000434C0000}"/>
    <cellStyle name="Normal 45 2 3 2 3 2 2" xfId="14068" xr:uid="{00000000-0005-0000-0000-0000444C0000}"/>
    <cellStyle name="Normal 45 2 3 2 3 2 2 2" xfId="44399" xr:uid="{00000000-0005-0000-0000-0000454C0000}"/>
    <cellStyle name="Normal 45 2 3 2 3 2 2 3" xfId="29166" xr:uid="{00000000-0005-0000-0000-0000464C0000}"/>
    <cellStyle name="Normal 45 2 3 2 3 2 3" xfId="9048" xr:uid="{00000000-0005-0000-0000-0000474C0000}"/>
    <cellStyle name="Normal 45 2 3 2 3 2 3 2" xfId="39382" xr:uid="{00000000-0005-0000-0000-0000484C0000}"/>
    <cellStyle name="Normal 45 2 3 2 3 2 3 3" xfId="24149" xr:uid="{00000000-0005-0000-0000-0000494C0000}"/>
    <cellStyle name="Normal 45 2 3 2 3 2 4" xfId="34369" xr:uid="{00000000-0005-0000-0000-00004A4C0000}"/>
    <cellStyle name="Normal 45 2 3 2 3 2 5" xfId="19136" xr:uid="{00000000-0005-0000-0000-00004B4C0000}"/>
    <cellStyle name="Normal 45 2 3 2 3 3" xfId="5687" xr:uid="{00000000-0005-0000-0000-00004C4C0000}"/>
    <cellStyle name="Normal 45 2 3 2 3 3 2" xfId="15739" xr:uid="{00000000-0005-0000-0000-00004D4C0000}"/>
    <cellStyle name="Normal 45 2 3 2 3 3 2 2" xfId="46070" xr:uid="{00000000-0005-0000-0000-00004E4C0000}"/>
    <cellStyle name="Normal 45 2 3 2 3 3 2 3" xfId="30837" xr:uid="{00000000-0005-0000-0000-00004F4C0000}"/>
    <cellStyle name="Normal 45 2 3 2 3 3 3" xfId="10719" xr:uid="{00000000-0005-0000-0000-0000504C0000}"/>
    <cellStyle name="Normal 45 2 3 2 3 3 3 2" xfId="41053" xr:uid="{00000000-0005-0000-0000-0000514C0000}"/>
    <cellStyle name="Normal 45 2 3 2 3 3 3 3" xfId="25820" xr:uid="{00000000-0005-0000-0000-0000524C0000}"/>
    <cellStyle name="Normal 45 2 3 2 3 3 4" xfId="36040" xr:uid="{00000000-0005-0000-0000-0000534C0000}"/>
    <cellStyle name="Normal 45 2 3 2 3 3 5" xfId="20807" xr:uid="{00000000-0005-0000-0000-0000544C0000}"/>
    <cellStyle name="Normal 45 2 3 2 3 4" xfId="12397" xr:uid="{00000000-0005-0000-0000-0000554C0000}"/>
    <cellStyle name="Normal 45 2 3 2 3 4 2" xfId="42728" xr:uid="{00000000-0005-0000-0000-0000564C0000}"/>
    <cellStyle name="Normal 45 2 3 2 3 4 3" xfId="27495" xr:uid="{00000000-0005-0000-0000-0000574C0000}"/>
    <cellStyle name="Normal 45 2 3 2 3 5" xfId="7376" xr:uid="{00000000-0005-0000-0000-0000584C0000}"/>
    <cellStyle name="Normal 45 2 3 2 3 5 2" xfId="37711" xr:uid="{00000000-0005-0000-0000-0000594C0000}"/>
    <cellStyle name="Normal 45 2 3 2 3 5 3" xfId="22478" xr:uid="{00000000-0005-0000-0000-00005A4C0000}"/>
    <cellStyle name="Normal 45 2 3 2 3 6" xfId="32699" xr:uid="{00000000-0005-0000-0000-00005B4C0000}"/>
    <cellStyle name="Normal 45 2 3 2 3 7" xfId="17465" xr:uid="{00000000-0005-0000-0000-00005C4C0000}"/>
    <cellStyle name="Normal 45 2 3 2 4" xfId="3158" xr:uid="{00000000-0005-0000-0000-00005D4C0000}"/>
    <cellStyle name="Normal 45 2 3 2 4 2" xfId="13232" xr:uid="{00000000-0005-0000-0000-00005E4C0000}"/>
    <cellStyle name="Normal 45 2 3 2 4 2 2" xfId="43563" xr:uid="{00000000-0005-0000-0000-00005F4C0000}"/>
    <cellStyle name="Normal 45 2 3 2 4 2 3" xfId="28330" xr:uid="{00000000-0005-0000-0000-0000604C0000}"/>
    <cellStyle name="Normal 45 2 3 2 4 3" xfId="8212" xr:uid="{00000000-0005-0000-0000-0000614C0000}"/>
    <cellStyle name="Normal 45 2 3 2 4 3 2" xfId="38546" xr:uid="{00000000-0005-0000-0000-0000624C0000}"/>
    <cellStyle name="Normal 45 2 3 2 4 3 3" xfId="23313" xr:uid="{00000000-0005-0000-0000-0000634C0000}"/>
    <cellStyle name="Normal 45 2 3 2 4 4" xfId="33533" xr:uid="{00000000-0005-0000-0000-0000644C0000}"/>
    <cellStyle name="Normal 45 2 3 2 4 5" xfId="18300" xr:uid="{00000000-0005-0000-0000-0000654C0000}"/>
    <cellStyle name="Normal 45 2 3 2 5" xfId="4851" xr:uid="{00000000-0005-0000-0000-0000664C0000}"/>
    <cellStyle name="Normal 45 2 3 2 5 2" xfId="14903" xr:uid="{00000000-0005-0000-0000-0000674C0000}"/>
    <cellStyle name="Normal 45 2 3 2 5 2 2" xfId="45234" xr:uid="{00000000-0005-0000-0000-0000684C0000}"/>
    <cellStyle name="Normal 45 2 3 2 5 2 3" xfId="30001" xr:uid="{00000000-0005-0000-0000-0000694C0000}"/>
    <cellStyle name="Normal 45 2 3 2 5 3" xfId="9883" xr:uid="{00000000-0005-0000-0000-00006A4C0000}"/>
    <cellStyle name="Normal 45 2 3 2 5 3 2" xfId="40217" xr:uid="{00000000-0005-0000-0000-00006B4C0000}"/>
    <cellStyle name="Normal 45 2 3 2 5 3 3" xfId="24984" xr:uid="{00000000-0005-0000-0000-00006C4C0000}"/>
    <cellStyle name="Normal 45 2 3 2 5 4" xfId="35204" xr:uid="{00000000-0005-0000-0000-00006D4C0000}"/>
    <cellStyle name="Normal 45 2 3 2 5 5" xfId="19971" xr:uid="{00000000-0005-0000-0000-00006E4C0000}"/>
    <cellStyle name="Normal 45 2 3 2 6" xfId="11561" xr:uid="{00000000-0005-0000-0000-00006F4C0000}"/>
    <cellStyle name="Normal 45 2 3 2 6 2" xfId="41892" xr:uid="{00000000-0005-0000-0000-0000704C0000}"/>
    <cellStyle name="Normal 45 2 3 2 6 3" xfId="26659" xr:uid="{00000000-0005-0000-0000-0000714C0000}"/>
    <cellStyle name="Normal 45 2 3 2 7" xfId="6540" xr:uid="{00000000-0005-0000-0000-0000724C0000}"/>
    <cellStyle name="Normal 45 2 3 2 7 2" xfId="36875" xr:uid="{00000000-0005-0000-0000-0000734C0000}"/>
    <cellStyle name="Normal 45 2 3 2 7 3" xfId="21642" xr:uid="{00000000-0005-0000-0000-0000744C0000}"/>
    <cellStyle name="Normal 45 2 3 2 8" xfId="31863" xr:uid="{00000000-0005-0000-0000-0000754C0000}"/>
    <cellStyle name="Normal 45 2 3 2 9" xfId="16629" xr:uid="{00000000-0005-0000-0000-0000764C0000}"/>
    <cellStyle name="Normal 45 2 3 3" xfId="1676" xr:uid="{00000000-0005-0000-0000-0000774C0000}"/>
    <cellStyle name="Normal 45 2 3 3 2" xfId="2515" xr:uid="{00000000-0005-0000-0000-0000784C0000}"/>
    <cellStyle name="Normal 45 2 3 3 2 2" xfId="4205" xr:uid="{00000000-0005-0000-0000-0000794C0000}"/>
    <cellStyle name="Normal 45 2 3 3 2 2 2" xfId="14278" xr:uid="{00000000-0005-0000-0000-00007A4C0000}"/>
    <cellStyle name="Normal 45 2 3 3 2 2 2 2" xfId="44609" xr:uid="{00000000-0005-0000-0000-00007B4C0000}"/>
    <cellStyle name="Normal 45 2 3 3 2 2 2 3" xfId="29376" xr:uid="{00000000-0005-0000-0000-00007C4C0000}"/>
    <cellStyle name="Normal 45 2 3 3 2 2 3" xfId="9258" xr:uid="{00000000-0005-0000-0000-00007D4C0000}"/>
    <cellStyle name="Normal 45 2 3 3 2 2 3 2" xfId="39592" xr:uid="{00000000-0005-0000-0000-00007E4C0000}"/>
    <cellStyle name="Normal 45 2 3 3 2 2 3 3" xfId="24359" xr:uid="{00000000-0005-0000-0000-00007F4C0000}"/>
    <cellStyle name="Normal 45 2 3 3 2 2 4" xfId="34579" xr:uid="{00000000-0005-0000-0000-0000804C0000}"/>
    <cellStyle name="Normal 45 2 3 3 2 2 5" xfId="19346" xr:uid="{00000000-0005-0000-0000-0000814C0000}"/>
    <cellStyle name="Normal 45 2 3 3 2 3" xfId="5897" xr:uid="{00000000-0005-0000-0000-0000824C0000}"/>
    <cellStyle name="Normal 45 2 3 3 2 3 2" xfId="15949" xr:uid="{00000000-0005-0000-0000-0000834C0000}"/>
    <cellStyle name="Normal 45 2 3 3 2 3 2 2" xfId="46280" xr:uid="{00000000-0005-0000-0000-0000844C0000}"/>
    <cellStyle name="Normal 45 2 3 3 2 3 2 3" xfId="31047" xr:uid="{00000000-0005-0000-0000-0000854C0000}"/>
    <cellStyle name="Normal 45 2 3 3 2 3 3" xfId="10929" xr:uid="{00000000-0005-0000-0000-0000864C0000}"/>
    <cellStyle name="Normal 45 2 3 3 2 3 3 2" xfId="41263" xr:uid="{00000000-0005-0000-0000-0000874C0000}"/>
    <cellStyle name="Normal 45 2 3 3 2 3 3 3" xfId="26030" xr:uid="{00000000-0005-0000-0000-0000884C0000}"/>
    <cellStyle name="Normal 45 2 3 3 2 3 4" xfId="36250" xr:uid="{00000000-0005-0000-0000-0000894C0000}"/>
    <cellStyle name="Normal 45 2 3 3 2 3 5" xfId="21017" xr:uid="{00000000-0005-0000-0000-00008A4C0000}"/>
    <cellStyle name="Normal 45 2 3 3 2 4" xfId="12607" xr:uid="{00000000-0005-0000-0000-00008B4C0000}"/>
    <cellStyle name="Normal 45 2 3 3 2 4 2" xfId="42938" xr:uid="{00000000-0005-0000-0000-00008C4C0000}"/>
    <cellStyle name="Normal 45 2 3 3 2 4 3" xfId="27705" xr:uid="{00000000-0005-0000-0000-00008D4C0000}"/>
    <cellStyle name="Normal 45 2 3 3 2 5" xfId="7586" xr:uid="{00000000-0005-0000-0000-00008E4C0000}"/>
    <cellStyle name="Normal 45 2 3 3 2 5 2" xfId="37921" xr:uid="{00000000-0005-0000-0000-00008F4C0000}"/>
    <cellStyle name="Normal 45 2 3 3 2 5 3" xfId="22688" xr:uid="{00000000-0005-0000-0000-0000904C0000}"/>
    <cellStyle name="Normal 45 2 3 3 2 6" xfId="32909" xr:uid="{00000000-0005-0000-0000-0000914C0000}"/>
    <cellStyle name="Normal 45 2 3 3 2 7" xfId="17675" xr:uid="{00000000-0005-0000-0000-0000924C0000}"/>
    <cellStyle name="Normal 45 2 3 3 3" xfId="3368" xr:uid="{00000000-0005-0000-0000-0000934C0000}"/>
    <cellStyle name="Normal 45 2 3 3 3 2" xfId="13442" xr:uid="{00000000-0005-0000-0000-0000944C0000}"/>
    <cellStyle name="Normal 45 2 3 3 3 2 2" xfId="43773" xr:uid="{00000000-0005-0000-0000-0000954C0000}"/>
    <cellStyle name="Normal 45 2 3 3 3 2 3" xfId="28540" xr:uid="{00000000-0005-0000-0000-0000964C0000}"/>
    <cellStyle name="Normal 45 2 3 3 3 3" xfId="8422" xr:uid="{00000000-0005-0000-0000-0000974C0000}"/>
    <cellStyle name="Normal 45 2 3 3 3 3 2" xfId="38756" xr:uid="{00000000-0005-0000-0000-0000984C0000}"/>
    <cellStyle name="Normal 45 2 3 3 3 3 3" xfId="23523" xr:uid="{00000000-0005-0000-0000-0000994C0000}"/>
    <cellStyle name="Normal 45 2 3 3 3 4" xfId="33743" xr:uid="{00000000-0005-0000-0000-00009A4C0000}"/>
    <cellStyle name="Normal 45 2 3 3 3 5" xfId="18510" xr:uid="{00000000-0005-0000-0000-00009B4C0000}"/>
    <cellStyle name="Normal 45 2 3 3 4" xfId="5061" xr:uid="{00000000-0005-0000-0000-00009C4C0000}"/>
    <cellStyle name="Normal 45 2 3 3 4 2" xfId="15113" xr:uid="{00000000-0005-0000-0000-00009D4C0000}"/>
    <cellStyle name="Normal 45 2 3 3 4 2 2" xfId="45444" xr:uid="{00000000-0005-0000-0000-00009E4C0000}"/>
    <cellStyle name="Normal 45 2 3 3 4 2 3" xfId="30211" xr:uid="{00000000-0005-0000-0000-00009F4C0000}"/>
    <cellStyle name="Normal 45 2 3 3 4 3" xfId="10093" xr:uid="{00000000-0005-0000-0000-0000A04C0000}"/>
    <cellStyle name="Normal 45 2 3 3 4 3 2" xfId="40427" xr:uid="{00000000-0005-0000-0000-0000A14C0000}"/>
    <cellStyle name="Normal 45 2 3 3 4 3 3" xfId="25194" xr:uid="{00000000-0005-0000-0000-0000A24C0000}"/>
    <cellStyle name="Normal 45 2 3 3 4 4" xfId="35414" xr:uid="{00000000-0005-0000-0000-0000A34C0000}"/>
    <cellStyle name="Normal 45 2 3 3 4 5" xfId="20181" xr:uid="{00000000-0005-0000-0000-0000A44C0000}"/>
    <cellStyle name="Normal 45 2 3 3 5" xfId="11771" xr:uid="{00000000-0005-0000-0000-0000A54C0000}"/>
    <cellStyle name="Normal 45 2 3 3 5 2" xfId="42102" xr:uid="{00000000-0005-0000-0000-0000A64C0000}"/>
    <cellStyle name="Normal 45 2 3 3 5 3" xfId="26869" xr:uid="{00000000-0005-0000-0000-0000A74C0000}"/>
    <cellStyle name="Normal 45 2 3 3 6" xfId="6750" xr:uid="{00000000-0005-0000-0000-0000A84C0000}"/>
    <cellStyle name="Normal 45 2 3 3 6 2" xfId="37085" xr:uid="{00000000-0005-0000-0000-0000A94C0000}"/>
    <cellStyle name="Normal 45 2 3 3 6 3" xfId="21852" xr:uid="{00000000-0005-0000-0000-0000AA4C0000}"/>
    <cellStyle name="Normal 45 2 3 3 7" xfId="32073" xr:uid="{00000000-0005-0000-0000-0000AB4C0000}"/>
    <cellStyle name="Normal 45 2 3 3 8" xfId="16839" xr:uid="{00000000-0005-0000-0000-0000AC4C0000}"/>
    <cellStyle name="Normal 45 2 3 4" xfId="2097" xr:uid="{00000000-0005-0000-0000-0000AD4C0000}"/>
    <cellStyle name="Normal 45 2 3 4 2" xfId="3787" xr:uid="{00000000-0005-0000-0000-0000AE4C0000}"/>
    <cellStyle name="Normal 45 2 3 4 2 2" xfId="13860" xr:uid="{00000000-0005-0000-0000-0000AF4C0000}"/>
    <cellStyle name="Normal 45 2 3 4 2 2 2" xfId="44191" xr:uid="{00000000-0005-0000-0000-0000B04C0000}"/>
    <cellStyle name="Normal 45 2 3 4 2 2 3" xfId="28958" xr:uid="{00000000-0005-0000-0000-0000B14C0000}"/>
    <cellStyle name="Normal 45 2 3 4 2 3" xfId="8840" xr:uid="{00000000-0005-0000-0000-0000B24C0000}"/>
    <cellStyle name="Normal 45 2 3 4 2 3 2" xfId="39174" xr:uid="{00000000-0005-0000-0000-0000B34C0000}"/>
    <cellStyle name="Normal 45 2 3 4 2 3 3" xfId="23941" xr:uid="{00000000-0005-0000-0000-0000B44C0000}"/>
    <cellStyle name="Normal 45 2 3 4 2 4" xfId="34161" xr:uid="{00000000-0005-0000-0000-0000B54C0000}"/>
    <cellStyle name="Normal 45 2 3 4 2 5" xfId="18928" xr:uid="{00000000-0005-0000-0000-0000B64C0000}"/>
    <cellStyle name="Normal 45 2 3 4 3" xfId="5479" xr:uid="{00000000-0005-0000-0000-0000B74C0000}"/>
    <cellStyle name="Normal 45 2 3 4 3 2" xfId="15531" xr:uid="{00000000-0005-0000-0000-0000B84C0000}"/>
    <cellStyle name="Normal 45 2 3 4 3 2 2" xfId="45862" xr:uid="{00000000-0005-0000-0000-0000B94C0000}"/>
    <cellStyle name="Normal 45 2 3 4 3 2 3" xfId="30629" xr:uid="{00000000-0005-0000-0000-0000BA4C0000}"/>
    <cellStyle name="Normal 45 2 3 4 3 3" xfId="10511" xr:uid="{00000000-0005-0000-0000-0000BB4C0000}"/>
    <cellStyle name="Normal 45 2 3 4 3 3 2" xfId="40845" xr:uid="{00000000-0005-0000-0000-0000BC4C0000}"/>
    <cellStyle name="Normal 45 2 3 4 3 3 3" xfId="25612" xr:uid="{00000000-0005-0000-0000-0000BD4C0000}"/>
    <cellStyle name="Normal 45 2 3 4 3 4" xfId="35832" xr:uid="{00000000-0005-0000-0000-0000BE4C0000}"/>
    <cellStyle name="Normal 45 2 3 4 3 5" xfId="20599" xr:uid="{00000000-0005-0000-0000-0000BF4C0000}"/>
    <cellStyle name="Normal 45 2 3 4 4" xfId="12189" xr:uid="{00000000-0005-0000-0000-0000C04C0000}"/>
    <cellStyle name="Normal 45 2 3 4 4 2" xfId="42520" xr:uid="{00000000-0005-0000-0000-0000C14C0000}"/>
    <cellStyle name="Normal 45 2 3 4 4 3" xfId="27287" xr:uid="{00000000-0005-0000-0000-0000C24C0000}"/>
    <cellStyle name="Normal 45 2 3 4 5" xfId="7168" xr:uid="{00000000-0005-0000-0000-0000C34C0000}"/>
    <cellStyle name="Normal 45 2 3 4 5 2" xfId="37503" xr:uid="{00000000-0005-0000-0000-0000C44C0000}"/>
    <cellStyle name="Normal 45 2 3 4 5 3" xfId="22270" xr:uid="{00000000-0005-0000-0000-0000C54C0000}"/>
    <cellStyle name="Normal 45 2 3 4 6" xfId="32491" xr:uid="{00000000-0005-0000-0000-0000C64C0000}"/>
    <cellStyle name="Normal 45 2 3 4 7" xfId="17257" xr:uid="{00000000-0005-0000-0000-0000C74C0000}"/>
    <cellStyle name="Normal 45 2 3 5" xfId="2950" xr:uid="{00000000-0005-0000-0000-0000C84C0000}"/>
    <cellStyle name="Normal 45 2 3 5 2" xfId="13024" xr:uid="{00000000-0005-0000-0000-0000C94C0000}"/>
    <cellStyle name="Normal 45 2 3 5 2 2" xfId="43355" xr:uid="{00000000-0005-0000-0000-0000CA4C0000}"/>
    <cellStyle name="Normal 45 2 3 5 2 3" xfId="28122" xr:uid="{00000000-0005-0000-0000-0000CB4C0000}"/>
    <cellStyle name="Normal 45 2 3 5 3" xfId="8004" xr:uid="{00000000-0005-0000-0000-0000CC4C0000}"/>
    <cellStyle name="Normal 45 2 3 5 3 2" xfId="38338" xr:uid="{00000000-0005-0000-0000-0000CD4C0000}"/>
    <cellStyle name="Normal 45 2 3 5 3 3" xfId="23105" xr:uid="{00000000-0005-0000-0000-0000CE4C0000}"/>
    <cellStyle name="Normal 45 2 3 5 4" xfId="33325" xr:uid="{00000000-0005-0000-0000-0000CF4C0000}"/>
    <cellStyle name="Normal 45 2 3 5 5" xfId="18092" xr:uid="{00000000-0005-0000-0000-0000D04C0000}"/>
    <cellStyle name="Normal 45 2 3 6" xfId="4643" xr:uid="{00000000-0005-0000-0000-0000D14C0000}"/>
    <cellStyle name="Normal 45 2 3 6 2" xfId="14695" xr:uid="{00000000-0005-0000-0000-0000D24C0000}"/>
    <cellStyle name="Normal 45 2 3 6 2 2" xfId="45026" xr:uid="{00000000-0005-0000-0000-0000D34C0000}"/>
    <cellStyle name="Normal 45 2 3 6 2 3" xfId="29793" xr:uid="{00000000-0005-0000-0000-0000D44C0000}"/>
    <cellStyle name="Normal 45 2 3 6 3" xfId="9675" xr:uid="{00000000-0005-0000-0000-0000D54C0000}"/>
    <cellStyle name="Normal 45 2 3 6 3 2" xfId="40009" xr:uid="{00000000-0005-0000-0000-0000D64C0000}"/>
    <cellStyle name="Normal 45 2 3 6 3 3" xfId="24776" xr:uid="{00000000-0005-0000-0000-0000D74C0000}"/>
    <cellStyle name="Normal 45 2 3 6 4" xfId="34996" xr:uid="{00000000-0005-0000-0000-0000D84C0000}"/>
    <cellStyle name="Normal 45 2 3 6 5" xfId="19763" xr:uid="{00000000-0005-0000-0000-0000D94C0000}"/>
    <cellStyle name="Normal 45 2 3 7" xfId="11353" xr:uid="{00000000-0005-0000-0000-0000DA4C0000}"/>
    <cellStyle name="Normal 45 2 3 7 2" xfId="41684" xr:uid="{00000000-0005-0000-0000-0000DB4C0000}"/>
    <cellStyle name="Normal 45 2 3 7 3" xfId="26451" xr:uid="{00000000-0005-0000-0000-0000DC4C0000}"/>
    <cellStyle name="Normal 45 2 3 8" xfId="6332" xr:uid="{00000000-0005-0000-0000-0000DD4C0000}"/>
    <cellStyle name="Normal 45 2 3 8 2" xfId="36667" xr:uid="{00000000-0005-0000-0000-0000DE4C0000}"/>
    <cellStyle name="Normal 45 2 3 8 3" xfId="21434" xr:uid="{00000000-0005-0000-0000-0000DF4C0000}"/>
    <cellStyle name="Normal 45 2 3 9" xfId="31656" xr:uid="{00000000-0005-0000-0000-0000E04C0000}"/>
    <cellStyle name="Normal 45 2 4" xfId="1357" xr:uid="{00000000-0005-0000-0000-0000E14C0000}"/>
    <cellStyle name="Normal 45 2 4 2" xfId="1780" xr:uid="{00000000-0005-0000-0000-0000E24C0000}"/>
    <cellStyle name="Normal 45 2 4 2 2" xfId="2619" xr:uid="{00000000-0005-0000-0000-0000E34C0000}"/>
    <cellStyle name="Normal 45 2 4 2 2 2" xfId="4309" xr:uid="{00000000-0005-0000-0000-0000E44C0000}"/>
    <cellStyle name="Normal 45 2 4 2 2 2 2" xfId="14382" xr:uid="{00000000-0005-0000-0000-0000E54C0000}"/>
    <cellStyle name="Normal 45 2 4 2 2 2 2 2" xfId="44713" xr:uid="{00000000-0005-0000-0000-0000E64C0000}"/>
    <cellStyle name="Normal 45 2 4 2 2 2 2 3" xfId="29480" xr:uid="{00000000-0005-0000-0000-0000E74C0000}"/>
    <cellStyle name="Normal 45 2 4 2 2 2 3" xfId="9362" xr:uid="{00000000-0005-0000-0000-0000E84C0000}"/>
    <cellStyle name="Normal 45 2 4 2 2 2 3 2" xfId="39696" xr:uid="{00000000-0005-0000-0000-0000E94C0000}"/>
    <cellStyle name="Normal 45 2 4 2 2 2 3 3" xfId="24463" xr:uid="{00000000-0005-0000-0000-0000EA4C0000}"/>
    <cellStyle name="Normal 45 2 4 2 2 2 4" xfId="34683" xr:uid="{00000000-0005-0000-0000-0000EB4C0000}"/>
    <cellStyle name="Normal 45 2 4 2 2 2 5" xfId="19450" xr:uid="{00000000-0005-0000-0000-0000EC4C0000}"/>
    <cellStyle name="Normal 45 2 4 2 2 3" xfId="6001" xr:uid="{00000000-0005-0000-0000-0000ED4C0000}"/>
    <cellStyle name="Normal 45 2 4 2 2 3 2" xfId="16053" xr:uid="{00000000-0005-0000-0000-0000EE4C0000}"/>
    <cellStyle name="Normal 45 2 4 2 2 3 2 2" xfId="46384" xr:uid="{00000000-0005-0000-0000-0000EF4C0000}"/>
    <cellStyle name="Normal 45 2 4 2 2 3 2 3" xfId="31151" xr:uid="{00000000-0005-0000-0000-0000F04C0000}"/>
    <cellStyle name="Normal 45 2 4 2 2 3 3" xfId="11033" xr:uid="{00000000-0005-0000-0000-0000F14C0000}"/>
    <cellStyle name="Normal 45 2 4 2 2 3 3 2" xfId="41367" xr:uid="{00000000-0005-0000-0000-0000F24C0000}"/>
    <cellStyle name="Normal 45 2 4 2 2 3 3 3" xfId="26134" xr:uid="{00000000-0005-0000-0000-0000F34C0000}"/>
    <cellStyle name="Normal 45 2 4 2 2 3 4" xfId="36354" xr:uid="{00000000-0005-0000-0000-0000F44C0000}"/>
    <cellStyle name="Normal 45 2 4 2 2 3 5" xfId="21121" xr:uid="{00000000-0005-0000-0000-0000F54C0000}"/>
    <cellStyle name="Normal 45 2 4 2 2 4" xfId="12711" xr:uid="{00000000-0005-0000-0000-0000F64C0000}"/>
    <cellStyle name="Normal 45 2 4 2 2 4 2" xfId="43042" xr:uid="{00000000-0005-0000-0000-0000F74C0000}"/>
    <cellStyle name="Normal 45 2 4 2 2 4 3" xfId="27809" xr:uid="{00000000-0005-0000-0000-0000F84C0000}"/>
    <cellStyle name="Normal 45 2 4 2 2 5" xfId="7690" xr:uid="{00000000-0005-0000-0000-0000F94C0000}"/>
    <cellStyle name="Normal 45 2 4 2 2 5 2" xfId="38025" xr:uid="{00000000-0005-0000-0000-0000FA4C0000}"/>
    <cellStyle name="Normal 45 2 4 2 2 5 3" xfId="22792" xr:uid="{00000000-0005-0000-0000-0000FB4C0000}"/>
    <cellStyle name="Normal 45 2 4 2 2 6" xfId="33013" xr:uid="{00000000-0005-0000-0000-0000FC4C0000}"/>
    <cellStyle name="Normal 45 2 4 2 2 7" xfId="17779" xr:uid="{00000000-0005-0000-0000-0000FD4C0000}"/>
    <cellStyle name="Normal 45 2 4 2 3" xfId="3472" xr:uid="{00000000-0005-0000-0000-0000FE4C0000}"/>
    <cellStyle name="Normal 45 2 4 2 3 2" xfId="13546" xr:uid="{00000000-0005-0000-0000-0000FF4C0000}"/>
    <cellStyle name="Normal 45 2 4 2 3 2 2" xfId="43877" xr:uid="{00000000-0005-0000-0000-0000004D0000}"/>
    <cellStyle name="Normal 45 2 4 2 3 2 3" xfId="28644" xr:uid="{00000000-0005-0000-0000-0000014D0000}"/>
    <cellStyle name="Normal 45 2 4 2 3 3" xfId="8526" xr:uid="{00000000-0005-0000-0000-0000024D0000}"/>
    <cellStyle name="Normal 45 2 4 2 3 3 2" xfId="38860" xr:uid="{00000000-0005-0000-0000-0000034D0000}"/>
    <cellStyle name="Normal 45 2 4 2 3 3 3" xfId="23627" xr:uid="{00000000-0005-0000-0000-0000044D0000}"/>
    <cellStyle name="Normal 45 2 4 2 3 4" xfId="33847" xr:uid="{00000000-0005-0000-0000-0000054D0000}"/>
    <cellStyle name="Normal 45 2 4 2 3 5" xfId="18614" xr:uid="{00000000-0005-0000-0000-0000064D0000}"/>
    <cellStyle name="Normal 45 2 4 2 4" xfId="5165" xr:uid="{00000000-0005-0000-0000-0000074D0000}"/>
    <cellStyle name="Normal 45 2 4 2 4 2" xfId="15217" xr:uid="{00000000-0005-0000-0000-0000084D0000}"/>
    <cellStyle name="Normal 45 2 4 2 4 2 2" xfId="45548" xr:uid="{00000000-0005-0000-0000-0000094D0000}"/>
    <cellStyle name="Normal 45 2 4 2 4 2 3" xfId="30315" xr:uid="{00000000-0005-0000-0000-00000A4D0000}"/>
    <cellStyle name="Normal 45 2 4 2 4 3" xfId="10197" xr:uid="{00000000-0005-0000-0000-00000B4D0000}"/>
    <cellStyle name="Normal 45 2 4 2 4 3 2" xfId="40531" xr:uid="{00000000-0005-0000-0000-00000C4D0000}"/>
    <cellStyle name="Normal 45 2 4 2 4 3 3" xfId="25298" xr:uid="{00000000-0005-0000-0000-00000D4D0000}"/>
    <cellStyle name="Normal 45 2 4 2 4 4" xfId="35518" xr:uid="{00000000-0005-0000-0000-00000E4D0000}"/>
    <cellStyle name="Normal 45 2 4 2 4 5" xfId="20285" xr:uid="{00000000-0005-0000-0000-00000F4D0000}"/>
    <cellStyle name="Normal 45 2 4 2 5" xfId="11875" xr:uid="{00000000-0005-0000-0000-0000104D0000}"/>
    <cellStyle name="Normal 45 2 4 2 5 2" xfId="42206" xr:uid="{00000000-0005-0000-0000-0000114D0000}"/>
    <cellStyle name="Normal 45 2 4 2 5 3" xfId="26973" xr:uid="{00000000-0005-0000-0000-0000124D0000}"/>
    <cellStyle name="Normal 45 2 4 2 6" xfId="6854" xr:uid="{00000000-0005-0000-0000-0000134D0000}"/>
    <cellStyle name="Normal 45 2 4 2 6 2" xfId="37189" xr:uid="{00000000-0005-0000-0000-0000144D0000}"/>
    <cellStyle name="Normal 45 2 4 2 6 3" xfId="21956" xr:uid="{00000000-0005-0000-0000-0000154D0000}"/>
    <cellStyle name="Normal 45 2 4 2 7" xfId="32177" xr:uid="{00000000-0005-0000-0000-0000164D0000}"/>
    <cellStyle name="Normal 45 2 4 2 8" xfId="16943" xr:uid="{00000000-0005-0000-0000-0000174D0000}"/>
    <cellStyle name="Normal 45 2 4 3" xfId="2201" xr:uid="{00000000-0005-0000-0000-0000184D0000}"/>
    <cellStyle name="Normal 45 2 4 3 2" xfId="3891" xr:uid="{00000000-0005-0000-0000-0000194D0000}"/>
    <cellStyle name="Normal 45 2 4 3 2 2" xfId="13964" xr:uid="{00000000-0005-0000-0000-00001A4D0000}"/>
    <cellStyle name="Normal 45 2 4 3 2 2 2" xfId="44295" xr:uid="{00000000-0005-0000-0000-00001B4D0000}"/>
    <cellStyle name="Normal 45 2 4 3 2 2 3" xfId="29062" xr:uid="{00000000-0005-0000-0000-00001C4D0000}"/>
    <cellStyle name="Normal 45 2 4 3 2 3" xfId="8944" xr:uid="{00000000-0005-0000-0000-00001D4D0000}"/>
    <cellStyle name="Normal 45 2 4 3 2 3 2" xfId="39278" xr:uid="{00000000-0005-0000-0000-00001E4D0000}"/>
    <cellStyle name="Normal 45 2 4 3 2 3 3" xfId="24045" xr:uid="{00000000-0005-0000-0000-00001F4D0000}"/>
    <cellStyle name="Normal 45 2 4 3 2 4" xfId="34265" xr:uid="{00000000-0005-0000-0000-0000204D0000}"/>
    <cellStyle name="Normal 45 2 4 3 2 5" xfId="19032" xr:uid="{00000000-0005-0000-0000-0000214D0000}"/>
    <cellStyle name="Normal 45 2 4 3 3" xfId="5583" xr:uid="{00000000-0005-0000-0000-0000224D0000}"/>
    <cellStyle name="Normal 45 2 4 3 3 2" xfId="15635" xr:uid="{00000000-0005-0000-0000-0000234D0000}"/>
    <cellStyle name="Normal 45 2 4 3 3 2 2" xfId="45966" xr:uid="{00000000-0005-0000-0000-0000244D0000}"/>
    <cellStyle name="Normal 45 2 4 3 3 2 3" xfId="30733" xr:uid="{00000000-0005-0000-0000-0000254D0000}"/>
    <cellStyle name="Normal 45 2 4 3 3 3" xfId="10615" xr:uid="{00000000-0005-0000-0000-0000264D0000}"/>
    <cellStyle name="Normal 45 2 4 3 3 3 2" xfId="40949" xr:uid="{00000000-0005-0000-0000-0000274D0000}"/>
    <cellStyle name="Normal 45 2 4 3 3 3 3" xfId="25716" xr:uid="{00000000-0005-0000-0000-0000284D0000}"/>
    <cellStyle name="Normal 45 2 4 3 3 4" xfId="35936" xr:uid="{00000000-0005-0000-0000-0000294D0000}"/>
    <cellStyle name="Normal 45 2 4 3 3 5" xfId="20703" xr:uid="{00000000-0005-0000-0000-00002A4D0000}"/>
    <cellStyle name="Normal 45 2 4 3 4" xfId="12293" xr:uid="{00000000-0005-0000-0000-00002B4D0000}"/>
    <cellStyle name="Normal 45 2 4 3 4 2" xfId="42624" xr:uid="{00000000-0005-0000-0000-00002C4D0000}"/>
    <cellStyle name="Normal 45 2 4 3 4 3" xfId="27391" xr:uid="{00000000-0005-0000-0000-00002D4D0000}"/>
    <cellStyle name="Normal 45 2 4 3 5" xfId="7272" xr:uid="{00000000-0005-0000-0000-00002E4D0000}"/>
    <cellStyle name="Normal 45 2 4 3 5 2" xfId="37607" xr:uid="{00000000-0005-0000-0000-00002F4D0000}"/>
    <cellStyle name="Normal 45 2 4 3 5 3" xfId="22374" xr:uid="{00000000-0005-0000-0000-0000304D0000}"/>
    <cellStyle name="Normal 45 2 4 3 6" xfId="32595" xr:uid="{00000000-0005-0000-0000-0000314D0000}"/>
    <cellStyle name="Normal 45 2 4 3 7" xfId="17361" xr:uid="{00000000-0005-0000-0000-0000324D0000}"/>
    <cellStyle name="Normal 45 2 4 4" xfId="3054" xr:uid="{00000000-0005-0000-0000-0000334D0000}"/>
    <cellStyle name="Normal 45 2 4 4 2" xfId="13128" xr:uid="{00000000-0005-0000-0000-0000344D0000}"/>
    <cellStyle name="Normal 45 2 4 4 2 2" xfId="43459" xr:uid="{00000000-0005-0000-0000-0000354D0000}"/>
    <cellStyle name="Normal 45 2 4 4 2 3" xfId="28226" xr:uid="{00000000-0005-0000-0000-0000364D0000}"/>
    <cellStyle name="Normal 45 2 4 4 3" xfId="8108" xr:uid="{00000000-0005-0000-0000-0000374D0000}"/>
    <cellStyle name="Normal 45 2 4 4 3 2" xfId="38442" xr:uid="{00000000-0005-0000-0000-0000384D0000}"/>
    <cellStyle name="Normal 45 2 4 4 3 3" xfId="23209" xr:uid="{00000000-0005-0000-0000-0000394D0000}"/>
    <cellStyle name="Normal 45 2 4 4 4" xfId="33429" xr:uid="{00000000-0005-0000-0000-00003A4D0000}"/>
    <cellStyle name="Normal 45 2 4 4 5" xfId="18196" xr:uid="{00000000-0005-0000-0000-00003B4D0000}"/>
    <cellStyle name="Normal 45 2 4 5" xfId="4747" xr:uid="{00000000-0005-0000-0000-00003C4D0000}"/>
    <cellStyle name="Normal 45 2 4 5 2" xfId="14799" xr:uid="{00000000-0005-0000-0000-00003D4D0000}"/>
    <cellStyle name="Normal 45 2 4 5 2 2" xfId="45130" xr:uid="{00000000-0005-0000-0000-00003E4D0000}"/>
    <cellStyle name="Normal 45 2 4 5 2 3" xfId="29897" xr:uid="{00000000-0005-0000-0000-00003F4D0000}"/>
    <cellStyle name="Normal 45 2 4 5 3" xfId="9779" xr:uid="{00000000-0005-0000-0000-0000404D0000}"/>
    <cellStyle name="Normal 45 2 4 5 3 2" xfId="40113" xr:uid="{00000000-0005-0000-0000-0000414D0000}"/>
    <cellStyle name="Normal 45 2 4 5 3 3" xfId="24880" xr:uid="{00000000-0005-0000-0000-0000424D0000}"/>
    <cellStyle name="Normal 45 2 4 5 4" xfId="35100" xr:uid="{00000000-0005-0000-0000-0000434D0000}"/>
    <cellStyle name="Normal 45 2 4 5 5" xfId="19867" xr:uid="{00000000-0005-0000-0000-0000444D0000}"/>
    <cellStyle name="Normal 45 2 4 6" xfId="11457" xr:uid="{00000000-0005-0000-0000-0000454D0000}"/>
    <cellStyle name="Normal 45 2 4 6 2" xfId="41788" xr:uid="{00000000-0005-0000-0000-0000464D0000}"/>
    <cellStyle name="Normal 45 2 4 6 3" xfId="26555" xr:uid="{00000000-0005-0000-0000-0000474D0000}"/>
    <cellStyle name="Normal 45 2 4 7" xfId="6436" xr:uid="{00000000-0005-0000-0000-0000484D0000}"/>
    <cellStyle name="Normal 45 2 4 7 2" xfId="36771" xr:uid="{00000000-0005-0000-0000-0000494D0000}"/>
    <cellStyle name="Normal 45 2 4 7 3" xfId="21538" xr:uid="{00000000-0005-0000-0000-00004A4D0000}"/>
    <cellStyle name="Normal 45 2 4 8" xfId="31759" xr:uid="{00000000-0005-0000-0000-00004B4D0000}"/>
    <cellStyle name="Normal 45 2 4 9" xfId="16525" xr:uid="{00000000-0005-0000-0000-00004C4D0000}"/>
    <cellStyle name="Normal 45 2 5" xfId="1570" xr:uid="{00000000-0005-0000-0000-00004D4D0000}"/>
    <cellStyle name="Normal 45 2 5 2" xfId="2411" xr:uid="{00000000-0005-0000-0000-00004E4D0000}"/>
    <cellStyle name="Normal 45 2 5 2 2" xfId="4101" xr:uid="{00000000-0005-0000-0000-00004F4D0000}"/>
    <cellStyle name="Normal 45 2 5 2 2 2" xfId="14174" xr:uid="{00000000-0005-0000-0000-0000504D0000}"/>
    <cellStyle name="Normal 45 2 5 2 2 2 2" xfId="44505" xr:uid="{00000000-0005-0000-0000-0000514D0000}"/>
    <cellStyle name="Normal 45 2 5 2 2 2 3" xfId="29272" xr:uid="{00000000-0005-0000-0000-0000524D0000}"/>
    <cellStyle name="Normal 45 2 5 2 2 3" xfId="9154" xr:uid="{00000000-0005-0000-0000-0000534D0000}"/>
    <cellStyle name="Normal 45 2 5 2 2 3 2" xfId="39488" xr:uid="{00000000-0005-0000-0000-0000544D0000}"/>
    <cellStyle name="Normal 45 2 5 2 2 3 3" xfId="24255" xr:uid="{00000000-0005-0000-0000-0000554D0000}"/>
    <cellStyle name="Normal 45 2 5 2 2 4" xfId="34475" xr:uid="{00000000-0005-0000-0000-0000564D0000}"/>
    <cellStyle name="Normal 45 2 5 2 2 5" xfId="19242" xr:uid="{00000000-0005-0000-0000-0000574D0000}"/>
    <cellStyle name="Normal 45 2 5 2 3" xfId="5793" xr:uid="{00000000-0005-0000-0000-0000584D0000}"/>
    <cellStyle name="Normal 45 2 5 2 3 2" xfId="15845" xr:uid="{00000000-0005-0000-0000-0000594D0000}"/>
    <cellStyle name="Normal 45 2 5 2 3 2 2" xfId="46176" xr:uid="{00000000-0005-0000-0000-00005A4D0000}"/>
    <cellStyle name="Normal 45 2 5 2 3 2 3" xfId="30943" xr:uid="{00000000-0005-0000-0000-00005B4D0000}"/>
    <cellStyle name="Normal 45 2 5 2 3 3" xfId="10825" xr:uid="{00000000-0005-0000-0000-00005C4D0000}"/>
    <cellStyle name="Normal 45 2 5 2 3 3 2" xfId="41159" xr:uid="{00000000-0005-0000-0000-00005D4D0000}"/>
    <cellStyle name="Normal 45 2 5 2 3 3 3" xfId="25926" xr:uid="{00000000-0005-0000-0000-00005E4D0000}"/>
    <cellStyle name="Normal 45 2 5 2 3 4" xfId="36146" xr:uid="{00000000-0005-0000-0000-00005F4D0000}"/>
    <cellStyle name="Normal 45 2 5 2 3 5" xfId="20913" xr:uid="{00000000-0005-0000-0000-0000604D0000}"/>
    <cellStyle name="Normal 45 2 5 2 4" xfId="12503" xr:uid="{00000000-0005-0000-0000-0000614D0000}"/>
    <cellStyle name="Normal 45 2 5 2 4 2" xfId="42834" xr:uid="{00000000-0005-0000-0000-0000624D0000}"/>
    <cellStyle name="Normal 45 2 5 2 4 3" xfId="27601" xr:uid="{00000000-0005-0000-0000-0000634D0000}"/>
    <cellStyle name="Normal 45 2 5 2 5" xfId="7482" xr:uid="{00000000-0005-0000-0000-0000644D0000}"/>
    <cellStyle name="Normal 45 2 5 2 5 2" xfId="37817" xr:uid="{00000000-0005-0000-0000-0000654D0000}"/>
    <cellStyle name="Normal 45 2 5 2 5 3" xfId="22584" xr:uid="{00000000-0005-0000-0000-0000664D0000}"/>
    <cellStyle name="Normal 45 2 5 2 6" xfId="32805" xr:uid="{00000000-0005-0000-0000-0000674D0000}"/>
    <cellStyle name="Normal 45 2 5 2 7" xfId="17571" xr:uid="{00000000-0005-0000-0000-0000684D0000}"/>
    <cellStyle name="Normal 45 2 5 3" xfId="3264" xr:uid="{00000000-0005-0000-0000-0000694D0000}"/>
    <cellStyle name="Normal 45 2 5 3 2" xfId="13338" xr:uid="{00000000-0005-0000-0000-00006A4D0000}"/>
    <cellStyle name="Normal 45 2 5 3 2 2" xfId="43669" xr:uid="{00000000-0005-0000-0000-00006B4D0000}"/>
    <cellStyle name="Normal 45 2 5 3 2 3" xfId="28436" xr:uid="{00000000-0005-0000-0000-00006C4D0000}"/>
    <cellStyle name="Normal 45 2 5 3 3" xfId="8318" xr:uid="{00000000-0005-0000-0000-00006D4D0000}"/>
    <cellStyle name="Normal 45 2 5 3 3 2" xfId="38652" xr:uid="{00000000-0005-0000-0000-00006E4D0000}"/>
    <cellStyle name="Normal 45 2 5 3 3 3" xfId="23419" xr:uid="{00000000-0005-0000-0000-00006F4D0000}"/>
    <cellStyle name="Normal 45 2 5 3 4" xfId="33639" xr:uid="{00000000-0005-0000-0000-0000704D0000}"/>
    <cellStyle name="Normal 45 2 5 3 5" xfId="18406" xr:uid="{00000000-0005-0000-0000-0000714D0000}"/>
    <cellStyle name="Normal 45 2 5 4" xfId="4957" xr:uid="{00000000-0005-0000-0000-0000724D0000}"/>
    <cellStyle name="Normal 45 2 5 4 2" xfId="15009" xr:uid="{00000000-0005-0000-0000-0000734D0000}"/>
    <cellStyle name="Normal 45 2 5 4 2 2" xfId="45340" xr:uid="{00000000-0005-0000-0000-0000744D0000}"/>
    <cellStyle name="Normal 45 2 5 4 2 3" xfId="30107" xr:uid="{00000000-0005-0000-0000-0000754D0000}"/>
    <cellStyle name="Normal 45 2 5 4 3" xfId="9989" xr:uid="{00000000-0005-0000-0000-0000764D0000}"/>
    <cellStyle name="Normal 45 2 5 4 3 2" xfId="40323" xr:uid="{00000000-0005-0000-0000-0000774D0000}"/>
    <cellStyle name="Normal 45 2 5 4 3 3" xfId="25090" xr:uid="{00000000-0005-0000-0000-0000784D0000}"/>
    <cellStyle name="Normal 45 2 5 4 4" xfId="35310" xr:uid="{00000000-0005-0000-0000-0000794D0000}"/>
    <cellStyle name="Normal 45 2 5 4 5" xfId="20077" xr:uid="{00000000-0005-0000-0000-00007A4D0000}"/>
    <cellStyle name="Normal 45 2 5 5" xfId="11667" xr:uid="{00000000-0005-0000-0000-00007B4D0000}"/>
    <cellStyle name="Normal 45 2 5 5 2" xfId="41998" xr:uid="{00000000-0005-0000-0000-00007C4D0000}"/>
    <cellStyle name="Normal 45 2 5 5 3" xfId="26765" xr:uid="{00000000-0005-0000-0000-00007D4D0000}"/>
    <cellStyle name="Normal 45 2 5 6" xfId="6646" xr:uid="{00000000-0005-0000-0000-00007E4D0000}"/>
    <cellStyle name="Normal 45 2 5 6 2" xfId="36981" xr:uid="{00000000-0005-0000-0000-00007F4D0000}"/>
    <cellStyle name="Normal 45 2 5 6 3" xfId="21748" xr:uid="{00000000-0005-0000-0000-0000804D0000}"/>
    <cellStyle name="Normal 45 2 5 7" xfId="31969" xr:uid="{00000000-0005-0000-0000-0000814D0000}"/>
    <cellStyle name="Normal 45 2 5 8" xfId="16735" xr:uid="{00000000-0005-0000-0000-0000824D0000}"/>
    <cellStyle name="Normal 45 2 6" xfId="1991" xr:uid="{00000000-0005-0000-0000-0000834D0000}"/>
    <cellStyle name="Normal 45 2 6 2" xfId="3683" xr:uid="{00000000-0005-0000-0000-0000844D0000}"/>
    <cellStyle name="Normal 45 2 6 2 2" xfId="13756" xr:uid="{00000000-0005-0000-0000-0000854D0000}"/>
    <cellStyle name="Normal 45 2 6 2 2 2" xfId="44087" xr:uid="{00000000-0005-0000-0000-0000864D0000}"/>
    <cellStyle name="Normal 45 2 6 2 2 3" xfId="28854" xr:uid="{00000000-0005-0000-0000-0000874D0000}"/>
    <cellStyle name="Normal 45 2 6 2 3" xfId="8736" xr:uid="{00000000-0005-0000-0000-0000884D0000}"/>
    <cellStyle name="Normal 45 2 6 2 3 2" xfId="39070" xr:uid="{00000000-0005-0000-0000-0000894D0000}"/>
    <cellStyle name="Normal 45 2 6 2 3 3" xfId="23837" xr:uid="{00000000-0005-0000-0000-00008A4D0000}"/>
    <cellStyle name="Normal 45 2 6 2 4" xfId="34057" xr:uid="{00000000-0005-0000-0000-00008B4D0000}"/>
    <cellStyle name="Normal 45 2 6 2 5" xfId="18824" xr:uid="{00000000-0005-0000-0000-00008C4D0000}"/>
    <cellStyle name="Normal 45 2 6 3" xfId="5375" xr:uid="{00000000-0005-0000-0000-00008D4D0000}"/>
    <cellStyle name="Normal 45 2 6 3 2" xfId="15427" xr:uid="{00000000-0005-0000-0000-00008E4D0000}"/>
    <cellStyle name="Normal 45 2 6 3 2 2" xfId="45758" xr:uid="{00000000-0005-0000-0000-00008F4D0000}"/>
    <cellStyle name="Normal 45 2 6 3 2 3" xfId="30525" xr:uid="{00000000-0005-0000-0000-0000904D0000}"/>
    <cellStyle name="Normal 45 2 6 3 3" xfId="10407" xr:uid="{00000000-0005-0000-0000-0000914D0000}"/>
    <cellStyle name="Normal 45 2 6 3 3 2" xfId="40741" xr:uid="{00000000-0005-0000-0000-0000924D0000}"/>
    <cellStyle name="Normal 45 2 6 3 3 3" xfId="25508" xr:uid="{00000000-0005-0000-0000-0000934D0000}"/>
    <cellStyle name="Normal 45 2 6 3 4" xfId="35728" xr:uid="{00000000-0005-0000-0000-0000944D0000}"/>
    <cellStyle name="Normal 45 2 6 3 5" xfId="20495" xr:uid="{00000000-0005-0000-0000-0000954D0000}"/>
    <cellStyle name="Normal 45 2 6 4" xfId="12085" xr:uid="{00000000-0005-0000-0000-0000964D0000}"/>
    <cellStyle name="Normal 45 2 6 4 2" xfId="42416" xr:uid="{00000000-0005-0000-0000-0000974D0000}"/>
    <cellStyle name="Normal 45 2 6 4 3" xfId="27183" xr:uid="{00000000-0005-0000-0000-0000984D0000}"/>
    <cellStyle name="Normal 45 2 6 5" xfId="7064" xr:uid="{00000000-0005-0000-0000-0000994D0000}"/>
    <cellStyle name="Normal 45 2 6 5 2" xfId="37399" xr:uid="{00000000-0005-0000-0000-00009A4D0000}"/>
    <cellStyle name="Normal 45 2 6 5 3" xfId="22166" xr:uid="{00000000-0005-0000-0000-00009B4D0000}"/>
    <cellStyle name="Normal 45 2 6 6" xfId="32387" xr:uid="{00000000-0005-0000-0000-00009C4D0000}"/>
    <cellStyle name="Normal 45 2 6 7" xfId="17153" xr:uid="{00000000-0005-0000-0000-00009D4D0000}"/>
    <cellStyle name="Normal 45 2 7" xfId="2842" xr:uid="{00000000-0005-0000-0000-00009E4D0000}"/>
    <cellStyle name="Normal 45 2 7 2" xfId="12920" xr:uid="{00000000-0005-0000-0000-00009F4D0000}"/>
    <cellStyle name="Normal 45 2 7 2 2" xfId="43251" xr:uid="{00000000-0005-0000-0000-0000A04D0000}"/>
    <cellStyle name="Normal 45 2 7 2 3" xfId="28018" xr:uid="{00000000-0005-0000-0000-0000A14D0000}"/>
    <cellStyle name="Normal 45 2 7 3" xfId="7900" xr:uid="{00000000-0005-0000-0000-0000A24D0000}"/>
    <cellStyle name="Normal 45 2 7 3 2" xfId="38234" xr:uid="{00000000-0005-0000-0000-0000A34D0000}"/>
    <cellStyle name="Normal 45 2 7 3 3" xfId="23001" xr:uid="{00000000-0005-0000-0000-0000A44D0000}"/>
    <cellStyle name="Normal 45 2 7 4" xfId="33221" xr:uid="{00000000-0005-0000-0000-0000A54D0000}"/>
    <cellStyle name="Normal 45 2 7 5" xfId="17988" xr:uid="{00000000-0005-0000-0000-0000A64D0000}"/>
    <cellStyle name="Normal 45 2 8" xfId="4536" xr:uid="{00000000-0005-0000-0000-0000A74D0000}"/>
    <cellStyle name="Normal 45 2 8 2" xfId="14591" xr:uid="{00000000-0005-0000-0000-0000A84D0000}"/>
    <cellStyle name="Normal 45 2 8 2 2" xfId="44922" xr:uid="{00000000-0005-0000-0000-0000A94D0000}"/>
    <cellStyle name="Normal 45 2 8 2 3" xfId="29689" xr:uid="{00000000-0005-0000-0000-0000AA4D0000}"/>
    <cellStyle name="Normal 45 2 8 3" xfId="9571" xr:uid="{00000000-0005-0000-0000-0000AB4D0000}"/>
    <cellStyle name="Normal 45 2 8 3 2" xfId="39905" xr:uid="{00000000-0005-0000-0000-0000AC4D0000}"/>
    <cellStyle name="Normal 45 2 8 3 3" xfId="24672" xr:uid="{00000000-0005-0000-0000-0000AD4D0000}"/>
    <cellStyle name="Normal 45 2 8 4" xfId="34892" xr:uid="{00000000-0005-0000-0000-0000AE4D0000}"/>
    <cellStyle name="Normal 45 2 8 5" xfId="19659" xr:uid="{00000000-0005-0000-0000-0000AF4D0000}"/>
    <cellStyle name="Normal 45 2 9" xfId="11247" xr:uid="{00000000-0005-0000-0000-0000B04D0000}"/>
    <cellStyle name="Normal 45 2 9 2" xfId="41580" xr:uid="{00000000-0005-0000-0000-0000B14D0000}"/>
    <cellStyle name="Normal 45 2 9 3" xfId="26347" xr:uid="{00000000-0005-0000-0000-0000B24D0000}"/>
    <cellStyle name="Normal 46" xfId="353" xr:uid="{00000000-0005-0000-0000-0000B34D0000}"/>
    <cellStyle name="Normal 46 2" xfId="862" xr:uid="{00000000-0005-0000-0000-0000B44D0000}"/>
    <cellStyle name="Normal 46 2 10" xfId="6227" xr:uid="{00000000-0005-0000-0000-0000B54D0000}"/>
    <cellStyle name="Normal 46 2 10 2" xfId="36564" xr:uid="{00000000-0005-0000-0000-0000B64D0000}"/>
    <cellStyle name="Normal 46 2 10 3" xfId="21331" xr:uid="{00000000-0005-0000-0000-0000B74D0000}"/>
    <cellStyle name="Normal 46 2 11" xfId="31555" xr:uid="{00000000-0005-0000-0000-0000B84D0000}"/>
    <cellStyle name="Normal 46 2 12" xfId="16316" xr:uid="{00000000-0005-0000-0000-0000B94D0000}"/>
    <cellStyle name="Normal 46 2 2" xfId="1191" xr:uid="{00000000-0005-0000-0000-0000BA4D0000}"/>
    <cellStyle name="Normal 46 2 2 10" xfId="31607" xr:uid="{00000000-0005-0000-0000-0000BB4D0000}"/>
    <cellStyle name="Normal 46 2 2 11" xfId="16370" xr:uid="{00000000-0005-0000-0000-0000BC4D0000}"/>
    <cellStyle name="Normal 46 2 2 2" xfId="1299" xr:uid="{00000000-0005-0000-0000-0000BD4D0000}"/>
    <cellStyle name="Normal 46 2 2 2 10" xfId="16474" xr:uid="{00000000-0005-0000-0000-0000BE4D0000}"/>
    <cellStyle name="Normal 46 2 2 2 2" xfId="1516" xr:uid="{00000000-0005-0000-0000-0000BF4D0000}"/>
    <cellStyle name="Normal 46 2 2 2 2 2" xfId="1937" xr:uid="{00000000-0005-0000-0000-0000C04D0000}"/>
    <cellStyle name="Normal 46 2 2 2 2 2 2" xfId="2776" xr:uid="{00000000-0005-0000-0000-0000C14D0000}"/>
    <cellStyle name="Normal 46 2 2 2 2 2 2 2" xfId="4466" xr:uid="{00000000-0005-0000-0000-0000C24D0000}"/>
    <cellStyle name="Normal 46 2 2 2 2 2 2 2 2" xfId="14539" xr:uid="{00000000-0005-0000-0000-0000C34D0000}"/>
    <cellStyle name="Normal 46 2 2 2 2 2 2 2 2 2" xfId="44870" xr:uid="{00000000-0005-0000-0000-0000C44D0000}"/>
    <cellStyle name="Normal 46 2 2 2 2 2 2 2 2 3" xfId="29637" xr:uid="{00000000-0005-0000-0000-0000C54D0000}"/>
    <cellStyle name="Normal 46 2 2 2 2 2 2 2 3" xfId="9519" xr:uid="{00000000-0005-0000-0000-0000C64D0000}"/>
    <cellStyle name="Normal 46 2 2 2 2 2 2 2 3 2" xfId="39853" xr:uid="{00000000-0005-0000-0000-0000C74D0000}"/>
    <cellStyle name="Normal 46 2 2 2 2 2 2 2 3 3" xfId="24620" xr:uid="{00000000-0005-0000-0000-0000C84D0000}"/>
    <cellStyle name="Normal 46 2 2 2 2 2 2 2 4" xfId="34840" xr:uid="{00000000-0005-0000-0000-0000C94D0000}"/>
    <cellStyle name="Normal 46 2 2 2 2 2 2 2 5" xfId="19607" xr:uid="{00000000-0005-0000-0000-0000CA4D0000}"/>
    <cellStyle name="Normal 46 2 2 2 2 2 2 3" xfId="6158" xr:uid="{00000000-0005-0000-0000-0000CB4D0000}"/>
    <cellStyle name="Normal 46 2 2 2 2 2 2 3 2" xfId="16210" xr:uid="{00000000-0005-0000-0000-0000CC4D0000}"/>
    <cellStyle name="Normal 46 2 2 2 2 2 2 3 2 2" xfId="46541" xr:uid="{00000000-0005-0000-0000-0000CD4D0000}"/>
    <cellStyle name="Normal 46 2 2 2 2 2 2 3 2 3" xfId="31308" xr:uid="{00000000-0005-0000-0000-0000CE4D0000}"/>
    <cellStyle name="Normal 46 2 2 2 2 2 2 3 3" xfId="11190" xr:uid="{00000000-0005-0000-0000-0000CF4D0000}"/>
    <cellStyle name="Normal 46 2 2 2 2 2 2 3 3 2" xfId="41524" xr:uid="{00000000-0005-0000-0000-0000D04D0000}"/>
    <cellStyle name="Normal 46 2 2 2 2 2 2 3 3 3" xfId="26291" xr:uid="{00000000-0005-0000-0000-0000D14D0000}"/>
    <cellStyle name="Normal 46 2 2 2 2 2 2 3 4" xfId="36511" xr:uid="{00000000-0005-0000-0000-0000D24D0000}"/>
    <cellStyle name="Normal 46 2 2 2 2 2 2 3 5" xfId="21278" xr:uid="{00000000-0005-0000-0000-0000D34D0000}"/>
    <cellStyle name="Normal 46 2 2 2 2 2 2 4" xfId="12868" xr:uid="{00000000-0005-0000-0000-0000D44D0000}"/>
    <cellStyle name="Normal 46 2 2 2 2 2 2 4 2" xfId="43199" xr:uid="{00000000-0005-0000-0000-0000D54D0000}"/>
    <cellStyle name="Normal 46 2 2 2 2 2 2 4 3" xfId="27966" xr:uid="{00000000-0005-0000-0000-0000D64D0000}"/>
    <cellStyle name="Normal 46 2 2 2 2 2 2 5" xfId="7847" xr:uid="{00000000-0005-0000-0000-0000D74D0000}"/>
    <cellStyle name="Normal 46 2 2 2 2 2 2 5 2" xfId="38182" xr:uid="{00000000-0005-0000-0000-0000D84D0000}"/>
    <cellStyle name="Normal 46 2 2 2 2 2 2 5 3" xfId="22949" xr:uid="{00000000-0005-0000-0000-0000D94D0000}"/>
    <cellStyle name="Normal 46 2 2 2 2 2 2 6" xfId="33170" xr:uid="{00000000-0005-0000-0000-0000DA4D0000}"/>
    <cellStyle name="Normal 46 2 2 2 2 2 2 7" xfId="17936" xr:uid="{00000000-0005-0000-0000-0000DB4D0000}"/>
    <cellStyle name="Normal 46 2 2 2 2 2 3" xfId="3629" xr:uid="{00000000-0005-0000-0000-0000DC4D0000}"/>
    <cellStyle name="Normal 46 2 2 2 2 2 3 2" xfId="13703" xr:uid="{00000000-0005-0000-0000-0000DD4D0000}"/>
    <cellStyle name="Normal 46 2 2 2 2 2 3 2 2" xfId="44034" xr:uid="{00000000-0005-0000-0000-0000DE4D0000}"/>
    <cellStyle name="Normal 46 2 2 2 2 2 3 2 3" xfId="28801" xr:uid="{00000000-0005-0000-0000-0000DF4D0000}"/>
    <cellStyle name="Normal 46 2 2 2 2 2 3 3" xfId="8683" xr:uid="{00000000-0005-0000-0000-0000E04D0000}"/>
    <cellStyle name="Normal 46 2 2 2 2 2 3 3 2" xfId="39017" xr:uid="{00000000-0005-0000-0000-0000E14D0000}"/>
    <cellStyle name="Normal 46 2 2 2 2 2 3 3 3" xfId="23784" xr:uid="{00000000-0005-0000-0000-0000E24D0000}"/>
    <cellStyle name="Normal 46 2 2 2 2 2 3 4" xfId="34004" xr:uid="{00000000-0005-0000-0000-0000E34D0000}"/>
    <cellStyle name="Normal 46 2 2 2 2 2 3 5" xfId="18771" xr:uid="{00000000-0005-0000-0000-0000E44D0000}"/>
    <cellStyle name="Normal 46 2 2 2 2 2 4" xfId="5322" xr:uid="{00000000-0005-0000-0000-0000E54D0000}"/>
    <cellStyle name="Normal 46 2 2 2 2 2 4 2" xfId="15374" xr:uid="{00000000-0005-0000-0000-0000E64D0000}"/>
    <cellStyle name="Normal 46 2 2 2 2 2 4 2 2" xfId="45705" xr:uid="{00000000-0005-0000-0000-0000E74D0000}"/>
    <cellStyle name="Normal 46 2 2 2 2 2 4 2 3" xfId="30472" xr:uid="{00000000-0005-0000-0000-0000E84D0000}"/>
    <cellStyle name="Normal 46 2 2 2 2 2 4 3" xfId="10354" xr:uid="{00000000-0005-0000-0000-0000E94D0000}"/>
    <cellStyle name="Normal 46 2 2 2 2 2 4 3 2" xfId="40688" xr:uid="{00000000-0005-0000-0000-0000EA4D0000}"/>
    <cellStyle name="Normal 46 2 2 2 2 2 4 3 3" xfId="25455" xr:uid="{00000000-0005-0000-0000-0000EB4D0000}"/>
    <cellStyle name="Normal 46 2 2 2 2 2 4 4" xfId="35675" xr:uid="{00000000-0005-0000-0000-0000EC4D0000}"/>
    <cellStyle name="Normal 46 2 2 2 2 2 4 5" xfId="20442" xr:uid="{00000000-0005-0000-0000-0000ED4D0000}"/>
    <cellStyle name="Normal 46 2 2 2 2 2 5" xfId="12032" xr:uid="{00000000-0005-0000-0000-0000EE4D0000}"/>
    <cellStyle name="Normal 46 2 2 2 2 2 5 2" xfId="42363" xr:uid="{00000000-0005-0000-0000-0000EF4D0000}"/>
    <cellStyle name="Normal 46 2 2 2 2 2 5 3" xfId="27130" xr:uid="{00000000-0005-0000-0000-0000F04D0000}"/>
    <cellStyle name="Normal 46 2 2 2 2 2 6" xfId="7011" xr:uid="{00000000-0005-0000-0000-0000F14D0000}"/>
    <cellStyle name="Normal 46 2 2 2 2 2 6 2" xfId="37346" xr:uid="{00000000-0005-0000-0000-0000F24D0000}"/>
    <cellStyle name="Normal 46 2 2 2 2 2 6 3" xfId="22113" xr:uid="{00000000-0005-0000-0000-0000F34D0000}"/>
    <cellStyle name="Normal 46 2 2 2 2 2 7" xfId="32334" xr:uid="{00000000-0005-0000-0000-0000F44D0000}"/>
    <cellStyle name="Normal 46 2 2 2 2 2 8" xfId="17100" xr:uid="{00000000-0005-0000-0000-0000F54D0000}"/>
    <cellStyle name="Normal 46 2 2 2 2 3" xfId="2358" xr:uid="{00000000-0005-0000-0000-0000F64D0000}"/>
    <cellStyle name="Normal 46 2 2 2 2 3 2" xfId="4048" xr:uid="{00000000-0005-0000-0000-0000F74D0000}"/>
    <cellStyle name="Normal 46 2 2 2 2 3 2 2" xfId="14121" xr:uid="{00000000-0005-0000-0000-0000F84D0000}"/>
    <cellStyle name="Normal 46 2 2 2 2 3 2 2 2" xfId="44452" xr:uid="{00000000-0005-0000-0000-0000F94D0000}"/>
    <cellStyle name="Normal 46 2 2 2 2 3 2 2 3" xfId="29219" xr:uid="{00000000-0005-0000-0000-0000FA4D0000}"/>
    <cellStyle name="Normal 46 2 2 2 2 3 2 3" xfId="9101" xr:uid="{00000000-0005-0000-0000-0000FB4D0000}"/>
    <cellStyle name="Normal 46 2 2 2 2 3 2 3 2" xfId="39435" xr:uid="{00000000-0005-0000-0000-0000FC4D0000}"/>
    <cellStyle name="Normal 46 2 2 2 2 3 2 3 3" xfId="24202" xr:uid="{00000000-0005-0000-0000-0000FD4D0000}"/>
    <cellStyle name="Normal 46 2 2 2 2 3 2 4" xfId="34422" xr:uid="{00000000-0005-0000-0000-0000FE4D0000}"/>
    <cellStyle name="Normal 46 2 2 2 2 3 2 5" xfId="19189" xr:uid="{00000000-0005-0000-0000-0000FF4D0000}"/>
    <cellStyle name="Normal 46 2 2 2 2 3 3" xfId="5740" xr:uid="{00000000-0005-0000-0000-0000004E0000}"/>
    <cellStyle name="Normal 46 2 2 2 2 3 3 2" xfId="15792" xr:uid="{00000000-0005-0000-0000-0000014E0000}"/>
    <cellStyle name="Normal 46 2 2 2 2 3 3 2 2" xfId="46123" xr:uid="{00000000-0005-0000-0000-0000024E0000}"/>
    <cellStyle name="Normal 46 2 2 2 2 3 3 2 3" xfId="30890" xr:uid="{00000000-0005-0000-0000-0000034E0000}"/>
    <cellStyle name="Normal 46 2 2 2 2 3 3 3" xfId="10772" xr:uid="{00000000-0005-0000-0000-0000044E0000}"/>
    <cellStyle name="Normal 46 2 2 2 2 3 3 3 2" xfId="41106" xr:uid="{00000000-0005-0000-0000-0000054E0000}"/>
    <cellStyle name="Normal 46 2 2 2 2 3 3 3 3" xfId="25873" xr:uid="{00000000-0005-0000-0000-0000064E0000}"/>
    <cellStyle name="Normal 46 2 2 2 2 3 3 4" xfId="36093" xr:uid="{00000000-0005-0000-0000-0000074E0000}"/>
    <cellStyle name="Normal 46 2 2 2 2 3 3 5" xfId="20860" xr:uid="{00000000-0005-0000-0000-0000084E0000}"/>
    <cellStyle name="Normal 46 2 2 2 2 3 4" xfId="12450" xr:uid="{00000000-0005-0000-0000-0000094E0000}"/>
    <cellStyle name="Normal 46 2 2 2 2 3 4 2" xfId="42781" xr:uid="{00000000-0005-0000-0000-00000A4E0000}"/>
    <cellStyle name="Normal 46 2 2 2 2 3 4 3" xfId="27548" xr:uid="{00000000-0005-0000-0000-00000B4E0000}"/>
    <cellStyle name="Normal 46 2 2 2 2 3 5" xfId="7429" xr:uid="{00000000-0005-0000-0000-00000C4E0000}"/>
    <cellStyle name="Normal 46 2 2 2 2 3 5 2" xfId="37764" xr:uid="{00000000-0005-0000-0000-00000D4E0000}"/>
    <cellStyle name="Normal 46 2 2 2 2 3 5 3" xfId="22531" xr:uid="{00000000-0005-0000-0000-00000E4E0000}"/>
    <cellStyle name="Normal 46 2 2 2 2 3 6" xfId="32752" xr:uid="{00000000-0005-0000-0000-00000F4E0000}"/>
    <cellStyle name="Normal 46 2 2 2 2 3 7" xfId="17518" xr:uid="{00000000-0005-0000-0000-0000104E0000}"/>
    <cellStyle name="Normal 46 2 2 2 2 4" xfId="3211" xr:uid="{00000000-0005-0000-0000-0000114E0000}"/>
    <cellStyle name="Normal 46 2 2 2 2 4 2" xfId="13285" xr:uid="{00000000-0005-0000-0000-0000124E0000}"/>
    <cellStyle name="Normal 46 2 2 2 2 4 2 2" xfId="43616" xr:uid="{00000000-0005-0000-0000-0000134E0000}"/>
    <cellStyle name="Normal 46 2 2 2 2 4 2 3" xfId="28383" xr:uid="{00000000-0005-0000-0000-0000144E0000}"/>
    <cellStyle name="Normal 46 2 2 2 2 4 3" xfId="8265" xr:uid="{00000000-0005-0000-0000-0000154E0000}"/>
    <cellStyle name="Normal 46 2 2 2 2 4 3 2" xfId="38599" xr:uid="{00000000-0005-0000-0000-0000164E0000}"/>
    <cellStyle name="Normal 46 2 2 2 2 4 3 3" xfId="23366" xr:uid="{00000000-0005-0000-0000-0000174E0000}"/>
    <cellStyle name="Normal 46 2 2 2 2 4 4" xfId="33586" xr:uid="{00000000-0005-0000-0000-0000184E0000}"/>
    <cellStyle name="Normal 46 2 2 2 2 4 5" xfId="18353" xr:uid="{00000000-0005-0000-0000-0000194E0000}"/>
    <cellStyle name="Normal 46 2 2 2 2 5" xfId="4904" xr:uid="{00000000-0005-0000-0000-00001A4E0000}"/>
    <cellStyle name="Normal 46 2 2 2 2 5 2" xfId="14956" xr:uid="{00000000-0005-0000-0000-00001B4E0000}"/>
    <cellStyle name="Normal 46 2 2 2 2 5 2 2" xfId="45287" xr:uid="{00000000-0005-0000-0000-00001C4E0000}"/>
    <cellStyle name="Normal 46 2 2 2 2 5 2 3" xfId="30054" xr:uid="{00000000-0005-0000-0000-00001D4E0000}"/>
    <cellStyle name="Normal 46 2 2 2 2 5 3" xfId="9936" xr:uid="{00000000-0005-0000-0000-00001E4E0000}"/>
    <cellStyle name="Normal 46 2 2 2 2 5 3 2" xfId="40270" xr:uid="{00000000-0005-0000-0000-00001F4E0000}"/>
    <cellStyle name="Normal 46 2 2 2 2 5 3 3" xfId="25037" xr:uid="{00000000-0005-0000-0000-0000204E0000}"/>
    <cellStyle name="Normal 46 2 2 2 2 5 4" xfId="35257" xr:uid="{00000000-0005-0000-0000-0000214E0000}"/>
    <cellStyle name="Normal 46 2 2 2 2 5 5" xfId="20024" xr:uid="{00000000-0005-0000-0000-0000224E0000}"/>
    <cellStyle name="Normal 46 2 2 2 2 6" xfId="11614" xr:uid="{00000000-0005-0000-0000-0000234E0000}"/>
    <cellStyle name="Normal 46 2 2 2 2 6 2" xfId="41945" xr:uid="{00000000-0005-0000-0000-0000244E0000}"/>
    <cellStyle name="Normal 46 2 2 2 2 6 3" xfId="26712" xr:uid="{00000000-0005-0000-0000-0000254E0000}"/>
    <cellStyle name="Normal 46 2 2 2 2 7" xfId="6593" xr:uid="{00000000-0005-0000-0000-0000264E0000}"/>
    <cellStyle name="Normal 46 2 2 2 2 7 2" xfId="36928" xr:uid="{00000000-0005-0000-0000-0000274E0000}"/>
    <cellStyle name="Normal 46 2 2 2 2 7 3" xfId="21695" xr:uid="{00000000-0005-0000-0000-0000284E0000}"/>
    <cellStyle name="Normal 46 2 2 2 2 8" xfId="31916" xr:uid="{00000000-0005-0000-0000-0000294E0000}"/>
    <cellStyle name="Normal 46 2 2 2 2 9" xfId="16682" xr:uid="{00000000-0005-0000-0000-00002A4E0000}"/>
    <cellStyle name="Normal 46 2 2 2 3" xfId="1729" xr:uid="{00000000-0005-0000-0000-00002B4E0000}"/>
    <cellStyle name="Normal 46 2 2 2 3 2" xfId="2568" xr:uid="{00000000-0005-0000-0000-00002C4E0000}"/>
    <cellStyle name="Normal 46 2 2 2 3 2 2" xfId="4258" xr:uid="{00000000-0005-0000-0000-00002D4E0000}"/>
    <cellStyle name="Normal 46 2 2 2 3 2 2 2" xfId="14331" xr:uid="{00000000-0005-0000-0000-00002E4E0000}"/>
    <cellStyle name="Normal 46 2 2 2 3 2 2 2 2" xfId="44662" xr:uid="{00000000-0005-0000-0000-00002F4E0000}"/>
    <cellStyle name="Normal 46 2 2 2 3 2 2 2 3" xfId="29429" xr:uid="{00000000-0005-0000-0000-0000304E0000}"/>
    <cellStyle name="Normal 46 2 2 2 3 2 2 3" xfId="9311" xr:uid="{00000000-0005-0000-0000-0000314E0000}"/>
    <cellStyle name="Normal 46 2 2 2 3 2 2 3 2" xfId="39645" xr:uid="{00000000-0005-0000-0000-0000324E0000}"/>
    <cellStyle name="Normal 46 2 2 2 3 2 2 3 3" xfId="24412" xr:uid="{00000000-0005-0000-0000-0000334E0000}"/>
    <cellStyle name="Normal 46 2 2 2 3 2 2 4" xfId="34632" xr:uid="{00000000-0005-0000-0000-0000344E0000}"/>
    <cellStyle name="Normal 46 2 2 2 3 2 2 5" xfId="19399" xr:uid="{00000000-0005-0000-0000-0000354E0000}"/>
    <cellStyle name="Normal 46 2 2 2 3 2 3" xfId="5950" xr:uid="{00000000-0005-0000-0000-0000364E0000}"/>
    <cellStyle name="Normal 46 2 2 2 3 2 3 2" xfId="16002" xr:uid="{00000000-0005-0000-0000-0000374E0000}"/>
    <cellStyle name="Normal 46 2 2 2 3 2 3 2 2" xfId="46333" xr:uid="{00000000-0005-0000-0000-0000384E0000}"/>
    <cellStyle name="Normal 46 2 2 2 3 2 3 2 3" xfId="31100" xr:uid="{00000000-0005-0000-0000-0000394E0000}"/>
    <cellStyle name="Normal 46 2 2 2 3 2 3 3" xfId="10982" xr:uid="{00000000-0005-0000-0000-00003A4E0000}"/>
    <cellStyle name="Normal 46 2 2 2 3 2 3 3 2" xfId="41316" xr:uid="{00000000-0005-0000-0000-00003B4E0000}"/>
    <cellStyle name="Normal 46 2 2 2 3 2 3 3 3" xfId="26083" xr:uid="{00000000-0005-0000-0000-00003C4E0000}"/>
    <cellStyle name="Normal 46 2 2 2 3 2 3 4" xfId="36303" xr:uid="{00000000-0005-0000-0000-00003D4E0000}"/>
    <cellStyle name="Normal 46 2 2 2 3 2 3 5" xfId="21070" xr:uid="{00000000-0005-0000-0000-00003E4E0000}"/>
    <cellStyle name="Normal 46 2 2 2 3 2 4" xfId="12660" xr:uid="{00000000-0005-0000-0000-00003F4E0000}"/>
    <cellStyle name="Normal 46 2 2 2 3 2 4 2" xfId="42991" xr:uid="{00000000-0005-0000-0000-0000404E0000}"/>
    <cellStyle name="Normal 46 2 2 2 3 2 4 3" xfId="27758" xr:uid="{00000000-0005-0000-0000-0000414E0000}"/>
    <cellStyle name="Normal 46 2 2 2 3 2 5" xfId="7639" xr:uid="{00000000-0005-0000-0000-0000424E0000}"/>
    <cellStyle name="Normal 46 2 2 2 3 2 5 2" xfId="37974" xr:uid="{00000000-0005-0000-0000-0000434E0000}"/>
    <cellStyle name="Normal 46 2 2 2 3 2 5 3" xfId="22741" xr:uid="{00000000-0005-0000-0000-0000444E0000}"/>
    <cellStyle name="Normal 46 2 2 2 3 2 6" xfId="32962" xr:uid="{00000000-0005-0000-0000-0000454E0000}"/>
    <cellStyle name="Normal 46 2 2 2 3 2 7" xfId="17728" xr:uid="{00000000-0005-0000-0000-0000464E0000}"/>
    <cellStyle name="Normal 46 2 2 2 3 3" xfId="3421" xr:uid="{00000000-0005-0000-0000-0000474E0000}"/>
    <cellStyle name="Normal 46 2 2 2 3 3 2" xfId="13495" xr:uid="{00000000-0005-0000-0000-0000484E0000}"/>
    <cellStyle name="Normal 46 2 2 2 3 3 2 2" xfId="43826" xr:uid="{00000000-0005-0000-0000-0000494E0000}"/>
    <cellStyle name="Normal 46 2 2 2 3 3 2 3" xfId="28593" xr:uid="{00000000-0005-0000-0000-00004A4E0000}"/>
    <cellStyle name="Normal 46 2 2 2 3 3 3" xfId="8475" xr:uid="{00000000-0005-0000-0000-00004B4E0000}"/>
    <cellStyle name="Normal 46 2 2 2 3 3 3 2" xfId="38809" xr:uid="{00000000-0005-0000-0000-00004C4E0000}"/>
    <cellStyle name="Normal 46 2 2 2 3 3 3 3" xfId="23576" xr:uid="{00000000-0005-0000-0000-00004D4E0000}"/>
    <cellStyle name="Normal 46 2 2 2 3 3 4" xfId="33796" xr:uid="{00000000-0005-0000-0000-00004E4E0000}"/>
    <cellStyle name="Normal 46 2 2 2 3 3 5" xfId="18563" xr:uid="{00000000-0005-0000-0000-00004F4E0000}"/>
    <cellStyle name="Normal 46 2 2 2 3 4" xfId="5114" xr:uid="{00000000-0005-0000-0000-0000504E0000}"/>
    <cellStyle name="Normal 46 2 2 2 3 4 2" xfId="15166" xr:uid="{00000000-0005-0000-0000-0000514E0000}"/>
    <cellStyle name="Normal 46 2 2 2 3 4 2 2" xfId="45497" xr:uid="{00000000-0005-0000-0000-0000524E0000}"/>
    <cellStyle name="Normal 46 2 2 2 3 4 2 3" xfId="30264" xr:uid="{00000000-0005-0000-0000-0000534E0000}"/>
    <cellStyle name="Normal 46 2 2 2 3 4 3" xfId="10146" xr:uid="{00000000-0005-0000-0000-0000544E0000}"/>
    <cellStyle name="Normal 46 2 2 2 3 4 3 2" xfId="40480" xr:uid="{00000000-0005-0000-0000-0000554E0000}"/>
    <cellStyle name="Normal 46 2 2 2 3 4 3 3" xfId="25247" xr:uid="{00000000-0005-0000-0000-0000564E0000}"/>
    <cellStyle name="Normal 46 2 2 2 3 4 4" xfId="35467" xr:uid="{00000000-0005-0000-0000-0000574E0000}"/>
    <cellStyle name="Normal 46 2 2 2 3 4 5" xfId="20234" xr:uid="{00000000-0005-0000-0000-0000584E0000}"/>
    <cellStyle name="Normal 46 2 2 2 3 5" xfId="11824" xr:uid="{00000000-0005-0000-0000-0000594E0000}"/>
    <cellStyle name="Normal 46 2 2 2 3 5 2" xfId="42155" xr:uid="{00000000-0005-0000-0000-00005A4E0000}"/>
    <cellStyle name="Normal 46 2 2 2 3 5 3" xfId="26922" xr:uid="{00000000-0005-0000-0000-00005B4E0000}"/>
    <cellStyle name="Normal 46 2 2 2 3 6" xfId="6803" xr:uid="{00000000-0005-0000-0000-00005C4E0000}"/>
    <cellStyle name="Normal 46 2 2 2 3 6 2" xfId="37138" xr:uid="{00000000-0005-0000-0000-00005D4E0000}"/>
    <cellStyle name="Normal 46 2 2 2 3 6 3" xfId="21905" xr:uid="{00000000-0005-0000-0000-00005E4E0000}"/>
    <cellStyle name="Normal 46 2 2 2 3 7" xfId="32126" xr:uid="{00000000-0005-0000-0000-00005F4E0000}"/>
    <cellStyle name="Normal 46 2 2 2 3 8" xfId="16892" xr:uid="{00000000-0005-0000-0000-0000604E0000}"/>
    <cellStyle name="Normal 46 2 2 2 4" xfId="2150" xr:uid="{00000000-0005-0000-0000-0000614E0000}"/>
    <cellStyle name="Normal 46 2 2 2 4 2" xfId="3840" xr:uid="{00000000-0005-0000-0000-0000624E0000}"/>
    <cellStyle name="Normal 46 2 2 2 4 2 2" xfId="13913" xr:uid="{00000000-0005-0000-0000-0000634E0000}"/>
    <cellStyle name="Normal 46 2 2 2 4 2 2 2" xfId="44244" xr:uid="{00000000-0005-0000-0000-0000644E0000}"/>
    <cellStyle name="Normal 46 2 2 2 4 2 2 3" xfId="29011" xr:uid="{00000000-0005-0000-0000-0000654E0000}"/>
    <cellStyle name="Normal 46 2 2 2 4 2 3" xfId="8893" xr:uid="{00000000-0005-0000-0000-0000664E0000}"/>
    <cellStyle name="Normal 46 2 2 2 4 2 3 2" xfId="39227" xr:uid="{00000000-0005-0000-0000-0000674E0000}"/>
    <cellStyle name="Normal 46 2 2 2 4 2 3 3" xfId="23994" xr:uid="{00000000-0005-0000-0000-0000684E0000}"/>
    <cellStyle name="Normal 46 2 2 2 4 2 4" xfId="34214" xr:uid="{00000000-0005-0000-0000-0000694E0000}"/>
    <cellStyle name="Normal 46 2 2 2 4 2 5" xfId="18981" xr:uid="{00000000-0005-0000-0000-00006A4E0000}"/>
    <cellStyle name="Normal 46 2 2 2 4 3" xfId="5532" xr:uid="{00000000-0005-0000-0000-00006B4E0000}"/>
    <cellStyle name="Normal 46 2 2 2 4 3 2" xfId="15584" xr:uid="{00000000-0005-0000-0000-00006C4E0000}"/>
    <cellStyle name="Normal 46 2 2 2 4 3 2 2" xfId="45915" xr:uid="{00000000-0005-0000-0000-00006D4E0000}"/>
    <cellStyle name="Normal 46 2 2 2 4 3 2 3" xfId="30682" xr:uid="{00000000-0005-0000-0000-00006E4E0000}"/>
    <cellStyle name="Normal 46 2 2 2 4 3 3" xfId="10564" xr:uid="{00000000-0005-0000-0000-00006F4E0000}"/>
    <cellStyle name="Normal 46 2 2 2 4 3 3 2" xfId="40898" xr:uid="{00000000-0005-0000-0000-0000704E0000}"/>
    <cellStyle name="Normal 46 2 2 2 4 3 3 3" xfId="25665" xr:uid="{00000000-0005-0000-0000-0000714E0000}"/>
    <cellStyle name="Normal 46 2 2 2 4 3 4" xfId="35885" xr:uid="{00000000-0005-0000-0000-0000724E0000}"/>
    <cellStyle name="Normal 46 2 2 2 4 3 5" xfId="20652" xr:uid="{00000000-0005-0000-0000-0000734E0000}"/>
    <cellStyle name="Normal 46 2 2 2 4 4" xfId="12242" xr:uid="{00000000-0005-0000-0000-0000744E0000}"/>
    <cellStyle name="Normal 46 2 2 2 4 4 2" xfId="42573" xr:uid="{00000000-0005-0000-0000-0000754E0000}"/>
    <cellStyle name="Normal 46 2 2 2 4 4 3" xfId="27340" xr:uid="{00000000-0005-0000-0000-0000764E0000}"/>
    <cellStyle name="Normal 46 2 2 2 4 5" xfId="7221" xr:uid="{00000000-0005-0000-0000-0000774E0000}"/>
    <cellStyle name="Normal 46 2 2 2 4 5 2" xfId="37556" xr:uid="{00000000-0005-0000-0000-0000784E0000}"/>
    <cellStyle name="Normal 46 2 2 2 4 5 3" xfId="22323" xr:uid="{00000000-0005-0000-0000-0000794E0000}"/>
    <cellStyle name="Normal 46 2 2 2 4 6" xfId="32544" xr:uid="{00000000-0005-0000-0000-00007A4E0000}"/>
    <cellStyle name="Normal 46 2 2 2 4 7" xfId="17310" xr:uid="{00000000-0005-0000-0000-00007B4E0000}"/>
    <cellStyle name="Normal 46 2 2 2 5" xfId="3003" xr:uid="{00000000-0005-0000-0000-00007C4E0000}"/>
    <cellStyle name="Normal 46 2 2 2 5 2" xfId="13077" xr:uid="{00000000-0005-0000-0000-00007D4E0000}"/>
    <cellStyle name="Normal 46 2 2 2 5 2 2" xfId="43408" xr:uid="{00000000-0005-0000-0000-00007E4E0000}"/>
    <cellStyle name="Normal 46 2 2 2 5 2 3" xfId="28175" xr:uid="{00000000-0005-0000-0000-00007F4E0000}"/>
    <cellStyle name="Normal 46 2 2 2 5 3" xfId="8057" xr:uid="{00000000-0005-0000-0000-0000804E0000}"/>
    <cellStyle name="Normal 46 2 2 2 5 3 2" xfId="38391" xr:uid="{00000000-0005-0000-0000-0000814E0000}"/>
    <cellStyle name="Normal 46 2 2 2 5 3 3" xfId="23158" xr:uid="{00000000-0005-0000-0000-0000824E0000}"/>
    <cellStyle name="Normal 46 2 2 2 5 4" xfId="33378" xr:uid="{00000000-0005-0000-0000-0000834E0000}"/>
    <cellStyle name="Normal 46 2 2 2 5 5" xfId="18145" xr:uid="{00000000-0005-0000-0000-0000844E0000}"/>
    <cellStyle name="Normal 46 2 2 2 6" xfId="4696" xr:uid="{00000000-0005-0000-0000-0000854E0000}"/>
    <cellStyle name="Normal 46 2 2 2 6 2" xfId="14748" xr:uid="{00000000-0005-0000-0000-0000864E0000}"/>
    <cellStyle name="Normal 46 2 2 2 6 2 2" xfId="45079" xr:uid="{00000000-0005-0000-0000-0000874E0000}"/>
    <cellStyle name="Normal 46 2 2 2 6 2 3" xfId="29846" xr:uid="{00000000-0005-0000-0000-0000884E0000}"/>
    <cellStyle name="Normal 46 2 2 2 6 3" xfId="9728" xr:uid="{00000000-0005-0000-0000-0000894E0000}"/>
    <cellStyle name="Normal 46 2 2 2 6 3 2" xfId="40062" xr:uid="{00000000-0005-0000-0000-00008A4E0000}"/>
    <cellStyle name="Normal 46 2 2 2 6 3 3" xfId="24829" xr:uid="{00000000-0005-0000-0000-00008B4E0000}"/>
    <cellStyle name="Normal 46 2 2 2 6 4" xfId="35049" xr:uid="{00000000-0005-0000-0000-00008C4E0000}"/>
    <cellStyle name="Normal 46 2 2 2 6 5" xfId="19816" xr:uid="{00000000-0005-0000-0000-00008D4E0000}"/>
    <cellStyle name="Normal 46 2 2 2 7" xfId="11406" xr:uid="{00000000-0005-0000-0000-00008E4E0000}"/>
    <cellStyle name="Normal 46 2 2 2 7 2" xfId="41737" xr:uid="{00000000-0005-0000-0000-00008F4E0000}"/>
    <cellStyle name="Normal 46 2 2 2 7 3" xfId="26504" xr:uid="{00000000-0005-0000-0000-0000904E0000}"/>
    <cellStyle name="Normal 46 2 2 2 8" xfId="6385" xr:uid="{00000000-0005-0000-0000-0000914E0000}"/>
    <cellStyle name="Normal 46 2 2 2 8 2" xfId="36720" xr:uid="{00000000-0005-0000-0000-0000924E0000}"/>
    <cellStyle name="Normal 46 2 2 2 8 3" xfId="21487" xr:uid="{00000000-0005-0000-0000-0000934E0000}"/>
    <cellStyle name="Normal 46 2 2 2 9" xfId="31708" xr:uid="{00000000-0005-0000-0000-0000944E0000}"/>
    <cellStyle name="Normal 46 2 2 3" xfId="1412" xr:uid="{00000000-0005-0000-0000-0000954E0000}"/>
    <cellStyle name="Normal 46 2 2 3 2" xfId="1833" xr:uid="{00000000-0005-0000-0000-0000964E0000}"/>
    <cellStyle name="Normal 46 2 2 3 2 2" xfId="2672" xr:uid="{00000000-0005-0000-0000-0000974E0000}"/>
    <cellStyle name="Normal 46 2 2 3 2 2 2" xfId="4362" xr:uid="{00000000-0005-0000-0000-0000984E0000}"/>
    <cellStyle name="Normal 46 2 2 3 2 2 2 2" xfId="14435" xr:uid="{00000000-0005-0000-0000-0000994E0000}"/>
    <cellStyle name="Normal 46 2 2 3 2 2 2 2 2" xfId="44766" xr:uid="{00000000-0005-0000-0000-00009A4E0000}"/>
    <cellStyle name="Normal 46 2 2 3 2 2 2 2 3" xfId="29533" xr:uid="{00000000-0005-0000-0000-00009B4E0000}"/>
    <cellStyle name="Normal 46 2 2 3 2 2 2 3" xfId="9415" xr:uid="{00000000-0005-0000-0000-00009C4E0000}"/>
    <cellStyle name="Normal 46 2 2 3 2 2 2 3 2" xfId="39749" xr:uid="{00000000-0005-0000-0000-00009D4E0000}"/>
    <cellStyle name="Normal 46 2 2 3 2 2 2 3 3" xfId="24516" xr:uid="{00000000-0005-0000-0000-00009E4E0000}"/>
    <cellStyle name="Normal 46 2 2 3 2 2 2 4" xfId="34736" xr:uid="{00000000-0005-0000-0000-00009F4E0000}"/>
    <cellStyle name="Normal 46 2 2 3 2 2 2 5" xfId="19503" xr:uid="{00000000-0005-0000-0000-0000A04E0000}"/>
    <cellStyle name="Normal 46 2 2 3 2 2 3" xfId="6054" xr:uid="{00000000-0005-0000-0000-0000A14E0000}"/>
    <cellStyle name="Normal 46 2 2 3 2 2 3 2" xfId="16106" xr:uid="{00000000-0005-0000-0000-0000A24E0000}"/>
    <cellStyle name="Normal 46 2 2 3 2 2 3 2 2" xfId="46437" xr:uid="{00000000-0005-0000-0000-0000A34E0000}"/>
    <cellStyle name="Normal 46 2 2 3 2 2 3 2 3" xfId="31204" xr:uid="{00000000-0005-0000-0000-0000A44E0000}"/>
    <cellStyle name="Normal 46 2 2 3 2 2 3 3" xfId="11086" xr:uid="{00000000-0005-0000-0000-0000A54E0000}"/>
    <cellStyle name="Normal 46 2 2 3 2 2 3 3 2" xfId="41420" xr:uid="{00000000-0005-0000-0000-0000A64E0000}"/>
    <cellStyle name="Normal 46 2 2 3 2 2 3 3 3" xfId="26187" xr:uid="{00000000-0005-0000-0000-0000A74E0000}"/>
    <cellStyle name="Normal 46 2 2 3 2 2 3 4" xfId="36407" xr:uid="{00000000-0005-0000-0000-0000A84E0000}"/>
    <cellStyle name="Normal 46 2 2 3 2 2 3 5" xfId="21174" xr:uid="{00000000-0005-0000-0000-0000A94E0000}"/>
    <cellStyle name="Normal 46 2 2 3 2 2 4" xfId="12764" xr:uid="{00000000-0005-0000-0000-0000AA4E0000}"/>
    <cellStyle name="Normal 46 2 2 3 2 2 4 2" xfId="43095" xr:uid="{00000000-0005-0000-0000-0000AB4E0000}"/>
    <cellStyle name="Normal 46 2 2 3 2 2 4 3" xfId="27862" xr:uid="{00000000-0005-0000-0000-0000AC4E0000}"/>
    <cellStyle name="Normal 46 2 2 3 2 2 5" xfId="7743" xr:uid="{00000000-0005-0000-0000-0000AD4E0000}"/>
    <cellStyle name="Normal 46 2 2 3 2 2 5 2" xfId="38078" xr:uid="{00000000-0005-0000-0000-0000AE4E0000}"/>
    <cellStyle name="Normal 46 2 2 3 2 2 5 3" xfId="22845" xr:uid="{00000000-0005-0000-0000-0000AF4E0000}"/>
    <cellStyle name="Normal 46 2 2 3 2 2 6" xfId="33066" xr:uid="{00000000-0005-0000-0000-0000B04E0000}"/>
    <cellStyle name="Normal 46 2 2 3 2 2 7" xfId="17832" xr:uid="{00000000-0005-0000-0000-0000B14E0000}"/>
    <cellStyle name="Normal 46 2 2 3 2 3" xfId="3525" xr:uid="{00000000-0005-0000-0000-0000B24E0000}"/>
    <cellStyle name="Normal 46 2 2 3 2 3 2" xfId="13599" xr:uid="{00000000-0005-0000-0000-0000B34E0000}"/>
    <cellStyle name="Normal 46 2 2 3 2 3 2 2" xfId="43930" xr:uid="{00000000-0005-0000-0000-0000B44E0000}"/>
    <cellStyle name="Normal 46 2 2 3 2 3 2 3" xfId="28697" xr:uid="{00000000-0005-0000-0000-0000B54E0000}"/>
    <cellStyle name="Normal 46 2 2 3 2 3 3" xfId="8579" xr:uid="{00000000-0005-0000-0000-0000B64E0000}"/>
    <cellStyle name="Normal 46 2 2 3 2 3 3 2" xfId="38913" xr:uid="{00000000-0005-0000-0000-0000B74E0000}"/>
    <cellStyle name="Normal 46 2 2 3 2 3 3 3" xfId="23680" xr:uid="{00000000-0005-0000-0000-0000B84E0000}"/>
    <cellStyle name="Normal 46 2 2 3 2 3 4" xfId="33900" xr:uid="{00000000-0005-0000-0000-0000B94E0000}"/>
    <cellStyle name="Normal 46 2 2 3 2 3 5" xfId="18667" xr:uid="{00000000-0005-0000-0000-0000BA4E0000}"/>
    <cellStyle name="Normal 46 2 2 3 2 4" xfId="5218" xr:uid="{00000000-0005-0000-0000-0000BB4E0000}"/>
    <cellStyle name="Normal 46 2 2 3 2 4 2" xfId="15270" xr:uid="{00000000-0005-0000-0000-0000BC4E0000}"/>
    <cellStyle name="Normal 46 2 2 3 2 4 2 2" xfId="45601" xr:uid="{00000000-0005-0000-0000-0000BD4E0000}"/>
    <cellStyle name="Normal 46 2 2 3 2 4 2 3" xfId="30368" xr:uid="{00000000-0005-0000-0000-0000BE4E0000}"/>
    <cellStyle name="Normal 46 2 2 3 2 4 3" xfId="10250" xr:uid="{00000000-0005-0000-0000-0000BF4E0000}"/>
    <cellStyle name="Normal 46 2 2 3 2 4 3 2" xfId="40584" xr:uid="{00000000-0005-0000-0000-0000C04E0000}"/>
    <cellStyle name="Normal 46 2 2 3 2 4 3 3" xfId="25351" xr:uid="{00000000-0005-0000-0000-0000C14E0000}"/>
    <cellStyle name="Normal 46 2 2 3 2 4 4" xfId="35571" xr:uid="{00000000-0005-0000-0000-0000C24E0000}"/>
    <cellStyle name="Normal 46 2 2 3 2 4 5" xfId="20338" xr:uid="{00000000-0005-0000-0000-0000C34E0000}"/>
    <cellStyle name="Normal 46 2 2 3 2 5" xfId="11928" xr:uid="{00000000-0005-0000-0000-0000C44E0000}"/>
    <cellStyle name="Normal 46 2 2 3 2 5 2" xfId="42259" xr:uid="{00000000-0005-0000-0000-0000C54E0000}"/>
    <cellStyle name="Normal 46 2 2 3 2 5 3" xfId="27026" xr:uid="{00000000-0005-0000-0000-0000C64E0000}"/>
    <cellStyle name="Normal 46 2 2 3 2 6" xfId="6907" xr:uid="{00000000-0005-0000-0000-0000C74E0000}"/>
    <cellStyle name="Normal 46 2 2 3 2 6 2" xfId="37242" xr:uid="{00000000-0005-0000-0000-0000C84E0000}"/>
    <cellStyle name="Normal 46 2 2 3 2 6 3" xfId="22009" xr:uid="{00000000-0005-0000-0000-0000C94E0000}"/>
    <cellStyle name="Normal 46 2 2 3 2 7" xfId="32230" xr:uid="{00000000-0005-0000-0000-0000CA4E0000}"/>
    <cellStyle name="Normal 46 2 2 3 2 8" xfId="16996" xr:uid="{00000000-0005-0000-0000-0000CB4E0000}"/>
    <cellStyle name="Normal 46 2 2 3 3" xfId="2254" xr:uid="{00000000-0005-0000-0000-0000CC4E0000}"/>
    <cellStyle name="Normal 46 2 2 3 3 2" xfId="3944" xr:uid="{00000000-0005-0000-0000-0000CD4E0000}"/>
    <cellStyle name="Normal 46 2 2 3 3 2 2" xfId="14017" xr:uid="{00000000-0005-0000-0000-0000CE4E0000}"/>
    <cellStyle name="Normal 46 2 2 3 3 2 2 2" xfId="44348" xr:uid="{00000000-0005-0000-0000-0000CF4E0000}"/>
    <cellStyle name="Normal 46 2 2 3 3 2 2 3" xfId="29115" xr:uid="{00000000-0005-0000-0000-0000D04E0000}"/>
    <cellStyle name="Normal 46 2 2 3 3 2 3" xfId="8997" xr:uid="{00000000-0005-0000-0000-0000D14E0000}"/>
    <cellStyle name="Normal 46 2 2 3 3 2 3 2" xfId="39331" xr:uid="{00000000-0005-0000-0000-0000D24E0000}"/>
    <cellStyle name="Normal 46 2 2 3 3 2 3 3" xfId="24098" xr:uid="{00000000-0005-0000-0000-0000D34E0000}"/>
    <cellStyle name="Normal 46 2 2 3 3 2 4" xfId="34318" xr:uid="{00000000-0005-0000-0000-0000D44E0000}"/>
    <cellStyle name="Normal 46 2 2 3 3 2 5" xfId="19085" xr:uid="{00000000-0005-0000-0000-0000D54E0000}"/>
    <cellStyle name="Normal 46 2 2 3 3 3" xfId="5636" xr:uid="{00000000-0005-0000-0000-0000D64E0000}"/>
    <cellStyle name="Normal 46 2 2 3 3 3 2" xfId="15688" xr:uid="{00000000-0005-0000-0000-0000D74E0000}"/>
    <cellStyle name="Normal 46 2 2 3 3 3 2 2" xfId="46019" xr:uid="{00000000-0005-0000-0000-0000D84E0000}"/>
    <cellStyle name="Normal 46 2 2 3 3 3 2 3" xfId="30786" xr:uid="{00000000-0005-0000-0000-0000D94E0000}"/>
    <cellStyle name="Normal 46 2 2 3 3 3 3" xfId="10668" xr:uid="{00000000-0005-0000-0000-0000DA4E0000}"/>
    <cellStyle name="Normal 46 2 2 3 3 3 3 2" xfId="41002" xr:uid="{00000000-0005-0000-0000-0000DB4E0000}"/>
    <cellStyle name="Normal 46 2 2 3 3 3 3 3" xfId="25769" xr:uid="{00000000-0005-0000-0000-0000DC4E0000}"/>
    <cellStyle name="Normal 46 2 2 3 3 3 4" xfId="35989" xr:uid="{00000000-0005-0000-0000-0000DD4E0000}"/>
    <cellStyle name="Normal 46 2 2 3 3 3 5" xfId="20756" xr:uid="{00000000-0005-0000-0000-0000DE4E0000}"/>
    <cellStyle name="Normal 46 2 2 3 3 4" xfId="12346" xr:uid="{00000000-0005-0000-0000-0000DF4E0000}"/>
    <cellStyle name="Normal 46 2 2 3 3 4 2" xfId="42677" xr:uid="{00000000-0005-0000-0000-0000E04E0000}"/>
    <cellStyle name="Normal 46 2 2 3 3 4 3" xfId="27444" xr:uid="{00000000-0005-0000-0000-0000E14E0000}"/>
    <cellStyle name="Normal 46 2 2 3 3 5" xfId="7325" xr:uid="{00000000-0005-0000-0000-0000E24E0000}"/>
    <cellStyle name="Normal 46 2 2 3 3 5 2" xfId="37660" xr:uid="{00000000-0005-0000-0000-0000E34E0000}"/>
    <cellStyle name="Normal 46 2 2 3 3 5 3" xfId="22427" xr:uid="{00000000-0005-0000-0000-0000E44E0000}"/>
    <cellStyle name="Normal 46 2 2 3 3 6" xfId="32648" xr:uid="{00000000-0005-0000-0000-0000E54E0000}"/>
    <cellStyle name="Normal 46 2 2 3 3 7" xfId="17414" xr:uid="{00000000-0005-0000-0000-0000E64E0000}"/>
    <cellStyle name="Normal 46 2 2 3 4" xfId="3107" xr:uid="{00000000-0005-0000-0000-0000E74E0000}"/>
    <cellStyle name="Normal 46 2 2 3 4 2" xfId="13181" xr:uid="{00000000-0005-0000-0000-0000E84E0000}"/>
    <cellStyle name="Normal 46 2 2 3 4 2 2" xfId="43512" xr:uid="{00000000-0005-0000-0000-0000E94E0000}"/>
    <cellStyle name="Normal 46 2 2 3 4 2 3" xfId="28279" xr:uid="{00000000-0005-0000-0000-0000EA4E0000}"/>
    <cellStyle name="Normal 46 2 2 3 4 3" xfId="8161" xr:uid="{00000000-0005-0000-0000-0000EB4E0000}"/>
    <cellStyle name="Normal 46 2 2 3 4 3 2" xfId="38495" xr:uid="{00000000-0005-0000-0000-0000EC4E0000}"/>
    <cellStyle name="Normal 46 2 2 3 4 3 3" xfId="23262" xr:uid="{00000000-0005-0000-0000-0000ED4E0000}"/>
    <cellStyle name="Normal 46 2 2 3 4 4" xfId="33482" xr:uid="{00000000-0005-0000-0000-0000EE4E0000}"/>
    <cellStyle name="Normal 46 2 2 3 4 5" xfId="18249" xr:uid="{00000000-0005-0000-0000-0000EF4E0000}"/>
    <cellStyle name="Normal 46 2 2 3 5" xfId="4800" xr:uid="{00000000-0005-0000-0000-0000F04E0000}"/>
    <cellStyle name="Normal 46 2 2 3 5 2" xfId="14852" xr:uid="{00000000-0005-0000-0000-0000F14E0000}"/>
    <cellStyle name="Normal 46 2 2 3 5 2 2" xfId="45183" xr:uid="{00000000-0005-0000-0000-0000F24E0000}"/>
    <cellStyle name="Normal 46 2 2 3 5 2 3" xfId="29950" xr:uid="{00000000-0005-0000-0000-0000F34E0000}"/>
    <cellStyle name="Normal 46 2 2 3 5 3" xfId="9832" xr:uid="{00000000-0005-0000-0000-0000F44E0000}"/>
    <cellStyle name="Normal 46 2 2 3 5 3 2" xfId="40166" xr:uid="{00000000-0005-0000-0000-0000F54E0000}"/>
    <cellStyle name="Normal 46 2 2 3 5 3 3" xfId="24933" xr:uid="{00000000-0005-0000-0000-0000F64E0000}"/>
    <cellStyle name="Normal 46 2 2 3 5 4" xfId="35153" xr:uid="{00000000-0005-0000-0000-0000F74E0000}"/>
    <cellStyle name="Normal 46 2 2 3 5 5" xfId="19920" xr:uid="{00000000-0005-0000-0000-0000F84E0000}"/>
    <cellStyle name="Normal 46 2 2 3 6" xfId="11510" xr:uid="{00000000-0005-0000-0000-0000F94E0000}"/>
    <cellStyle name="Normal 46 2 2 3 6 2" xfId="41841" xr:uid="{00000000-0005-0000-0000-0000FA4E0000}"/>
    <cellStyle name="Normal 46 2 2 3 6 3" xfId="26608" xr:uid="{00000000-0005-0000-0000-0000FB4E0000}"/>
    <cellStyle name="Normal 46 2 2 3 7" xfId="6489" xr:uid="{00000000-0005-0000-0000-0000FC4E0000}"/>
    <cellStyle name="Normal 46 2 2 3 7 2" xfId="36824" xr:uid="{00000000-0005-0000-0000-0000FD4E0000}"/>
    <cellStyle name="Normal 46 2 2 3 7 3" xfId="21591" xr:uid="{00000000-0005-0000-0000-0000FE4E0000}"/>
    <cellStyle name="Normal 46 2 2 3 8" xfId="31812" xr:uid="{00000000-0005-0000-0000-0000FF4E0000}"/>
    <cellStyle name="Normal 46 2 2 3 9" xfId="16578" xr:uid="{00000000-0005-0000-0000-0000004F0000}"/>
    <cellStyle name="Normal 46 2 2 4" xfId="1625" xr:uid="{00000000-0005-0000-0000-0000014F0000}"/>
    <cellStyle name="Normal 46 2 2 4 2" xfId="2464" xr:uid="{00000000-0005-0000-0000-0000024F0000}"/>
    <cellStyle name="Normal 46 2 2 4 2 2" xfId="4154" xr:uid="{00000000-0005-0000-0000-0000034F0000}"/>
    <cellStyle name="Normal 46 2 2 4 2 2 2" xfId="14227" xr:uid="{00000000-0005-0000-0000-0000044F0000}"/>
    <cellStyle name="Normal 46 2 2 4 2 2 2 2" xfId="44558" xr:uid="{00000000-0005-0000-0000-0000054F0000}"/>
    <cellStyle name="Normal 46 2 2 4 2 2 2 3" xfId="29325" xr:uid="{00000000-0005-0000-0000-0000064F0000}"/>
    <cellStyle name="Normal 46 2 2 4 2 2 3" xfId="9207" xr:uid="{00000000-0005-0000-0000-0000074F0000}"/>
    <cellStyle name="Normal 46 2 2 4 2 2 3 2" xfId="39541" xr:uid="{00000000-0005-0000-0000-0000084F0000}"/>
    <cellStyle name="Normal 46 2 2 4 2 2 3 3" xfId="24308" xr:uid="{00000000-0005-0000-0000-0000094F0000}"/>
    <cellStyle name="Normal 46 2 2 4 2 2 4" xfId="34528" xr:uid="{00000000-0005-0000-0000-00000A4F0000}"/>
    <cellStyle name="Normal 46 2 2 4 2 2 5" xfId="19295" xr:uid="{00000000-0005-0000-0000-00000B4F0000}"/>
    <cellStyle name="Normal 46 2 2 4 2 3" xfId="5846" xr:uid="{00000000-0005-0000-0000-00000C4F0000}"/>
    <cellStyle name="Normal 46 2 2 4 2 3 2" xfId="15898" xr:uid="{00000000-0005-0000-0000-00000D4F0000}"/>
    <cellStyle name="Normal 46 2 2 4 2 3 2 2" xfId="46229" xr:uid="{00000000-0005-0000-0000-00000E4F0000}"/>
    <cellStyle name="Normal 46 2 2 4 2 3 2 3" xfId="30996" xr:uid="{00000000-0005-0000-0000-00000F4F0000}"/>
    <cellStyle name="Normal 46 2 2 4 2 3 3" xfId="10878" xr:uid="{00000000-0005-0000-0000-0000104F0000}"/>
    <cellStyle name="Normal 46 2 2 4 2 3 3 2" xfId="41212" xr:uid="{00000000-0005-0000-0000-0000114F0000}"/>
    <cellStyle name="Normal 46 2 2 4 2 3 3 3" xfId="25979" xr:uid="{00000000-0005-0000-0000-0000124F0000}"/>
    <cellStyle name="Normal 46 2 2 4 2 3 4" xfId="36199" xr:uid="{00000000-0005-0000-0000-0000134F0000}"/>
    <cellStyle name="Normal 46 2 2 4 2 3 5" xfId="20966" xr:uid="{00000000-0005-0000-0000-0000144F0000}"/>
    <cellStyle name="Normal 46 2 2 4 2 4" xfId="12556" xr:uid="{00000000-0005-0000-0000-0000154F0000}"/>
    <cellStyle name="Normal 46 2 2 4 2 4 2" xfId="42887" xr:uid="{00000000-0005-0000-0000-0000164F0000}"/>
    <cellStyle name="Normal 46 2 2 4 2 4 3" xfId="27654" xr:uid="{00000000-0005-0000-0000-0000174F0000}"/>
    <cellStyle name="Normal 46 2 2 4 2 5" xfId="7535" xr:uid="{00000000-0005-0000-0000-0000184F0000}"/>
    <cellStyle name="Normal 46 2 2 4 2 5 2" xfId="37870" xr:uid="{00000000-0005-0000-0000-0000194F0000}"/>
    <cellStyle name="Normal 46 2 2 4 2 5 3" xfId="22637" xr:uid="{00000000-0005-0000-0000-00001A4F0000}"/>
    <cellStyle name="Normal 46 2 2 4 2 6" xfId="32858" xr:uid="{00000000-0005-0000-0000-00001B4F0000}"/>
    <cellStyle name="Normal 46 2 2 4 2 7" xfId="17624" xr:uid="{00000000-0005-0000-0000-00001C4F0000}"/>
    <cellStyle name="Normal 46 2 2 4 3" xfId="3317" xr:uid="{00000000-0005-0000-0000-00001D4F0000}"/>
    <cellStyle name="Normal 46 2 2 4 3 2" xfId="13391" xr:uid="{00000000-0005-0000-0000-00001E4F0000}"/>
    <cellStyle name="Normal 46 2 2 4 3 2 2" xfId="43722" xr:uid="{00000000-0005-0000-0000-00001F4F0000}"/>
    <cellStyle name="Normal 46 2 2 4 3 2 3" xfId="28489" xr:uid="{00000000-0005-0000-0000-0000204F0000}"/>
    <cellStyle name="Normal 46 2 2 4 3 3" xfId="8371" xr:uid="{00000000-0005-0000-0000-0000214F0000}"/>
    <cellStyle name="Normal 46 2 2 4 3 3 2" xfId="38705" xr:uid="{00000000-0005-0000-0000-0000224F0000}"/>
    <cellStyle name="Normal 46 2 2 4 3 3 3" xfId="23472" xr:uid="{00000000-0005-0000-0000-0000234F0000}"/>
    <cellStyle name="Normal 46 2 2 4 3 4" xfId="33692" xr:uid="{00000000-0005-0000-0000-0000244F0000}"/>
    <cellStyle name="Normal 46 2 2 4 3 5" xfId="18459" xr:uid="{00000000-0005-0000-0000-0000254F0000}"/>
    <cellStyle name="Normal 46 2 2 4 4" xfId="5010" xr:uid="{00000000-0005-0000-0000-0000264F0000}"/>
    <cellStyle name="Normal 46 2 2 4 4 2" xfId="15062" xr:uid="{00000000-0005-0000-0000-0000274F0000}"/>
    <cellStyle name="Normal 46 2 2 4 4 2 2" xfId="45393" xr:uid="{00000000-0005-0000-0000-0000284F0000}"/>
    <cellStyle name="Normal 46 2 2 4 4 2 3" xfId="30160" xr:uid="{00000000-0005-0000-0000-0000294F0000}"/>
    <cellStyle name="Normal 46 2 2 4 4 3" xfId="10042" xr:uid="{00000000-0005-0000-0000-00002A4F0000}"/>
    <cellStyle name="Normal 46 2 2 4 4 3 2" xfId="40376" xr:uid="{00000000-0005-0000-0000-00002B4F0000}"/>
    <cellStyle name="Normal 46 2 2 4 4 3 3" xfId="25143" xr:uid="{00000000-0005-0000-0000-00002C4F0000}"/>
    <cellStyle name="Normal 46 2 2 4 4 4" xfId="35363" xr:uid="{00000000-0005-0000-0000-00002D4F0000}"/>
    <cellStyle name="Normal 46 2 2 4 4 5" xfId="20130" xr:uid="{00000000-0005-0000-0000-00002E4F0000}"/>
    <cellStyle name="Normal 46 2 2 4 5" xfId="11720" xr:uid="{00000000-0005-0000-0000-00002F4F0000}"/>
    <cellStyle name="Normal 46 2 2 4 5 2" xfId="42051" xr:uid="{00000000-0005-0000-0000-0000304F0000}"/>
    <cellStyle name="Normal 46 2 2 4 5 3" xfId="26818" xr:uid="{00000000-0005-0000-0000-0000314F0000}"/>
    <cellStyle name="Normal 46 2 2 4 6" xfId="6699" xr:uid="{00000000-0005-0000-0000-0000324F0000}"/>
    <cellStyle name="Normal 46 2 2 4 6 2" xfId="37034" xr:uid="{00000000-0005-0000-0000-0000334F0000}"/>
    <cellStyle name="Normal 46 2 2 4 6 3" xfId="21801" xr:uid="{00000000-0005-0000-0000-0000344F0000}"/>
    <cellStyle name="Normal 46 2 2 4 7" xfId="32022" xr:uid="{00000000-0005-0000-0000-0000354F0000}"/>
    <cellStyle name="Normal 46 2 2 4 8" xfId="16788" xr:uid="{00000000-0005-0000-0000-0000364F0000}"/>
    <cellStyle name="Normal 46 2 2 5" xfId="2046" xr:uid="{00000000-0005-0000-0000-0000374F0000}"/>
    <cellStyle name="Normal 46 2 2 5 2" xfId="3736" xr:uid="{00000000-0005-0000-0000-0000384F0000}"/>
    <cellStyle name="Normal 46 2 2 5 2 2" xfId="13809" xr:uid="{00000000-0005-0000-0000-0000394F0000}"/>
    <cellStyle name="Normal 46 2 2 5 2 2 2" xfId="44140" xr:uid="{00000000-0005-0000-0000-00003A4F0000}"/>
    <cellStyle name="Normal 46 2 2 5 2 2 3" xfId="28907" xr:uid="{00000000-0005-0000-0000-00003B4F0000}"/>
    <cellStyle name="Normal 46 2 2 5 2 3" xfId="8789" xr:uid="{00000000-0005-0000-0000-00003C4F0000}"/>
    <cellStyle name="Normal 46 2 2 5 2 3 2" xfId="39123" xr:uid="{00000000-0005-0000-0000-00003D4F0000}"/>
    <cellStyle name="Normal 46 2 2 5 2 3 3" xfId="23890" xr:uid="{00000000-0005-0000-0000-00003E4F0000}"/>
    <cellStyle name="Normal 46 2 2 5 2 4" xfId="34110" xr:uid="{00000000-0005-0000-0000-00003F4F0000}"/>
    <cellStyle name="Normal 46 2 2 5 2 5" xfId="18877" xr:uid="{00000000-0005-0000-0000-0000404F0000}"/>
    <cellStyle name="Normal 46 2 2 5 3" xfId="5428" xr:uid="{00000000-0005-0000-0000-0000414F0000}"/>
    <cellStyle name="Normal 46 2 2 5 3 2" xfId="15480" xr:uid="{00000000-0005-0000-0000-0000424F0000}"/>
    <cellStyle name="Normal 46 2 2 5 3 2 2" xfId="45811" xr:uid="{00000000-0005-0000-0000-0000434F0000}"/>
    <cellStyle name="Normal 46 2 2 5 3 2 3" xfId="30578" xr:uid="{00000000-0005-0000-0000-0000444F0000}"/>
    <cellStyle name="Normal 46 2 2 5 3 3" xfId="10460" xr:uid="{00000000-0005-0000-0000-0000454F0000}"/>
    <cellStyle name="Normal 46 2 2 5 3 3 2" xfId="40794" xr:uid="{00000000-0005-0000-0000-0000464F0000}"/>
    <cellStyle name="Normal 46 2 2 5 3 3 3" xfId="25561" xr:uid="{00000000-0005-0000-0000-0000474F0000}"/>
    <cellStyle name="Normal 46 2 2 5 3 4" xfId="35781" xr:uid="{00000000-0005-0000-0000-0000484F0000}"/>
    <cellStyle name="Normal 46 2 2 5 3 5" xfId="20548" xr:uid="{00000000-0005-0000-0000-0000494F0000}"/>
    <cellStyle name="Normal 46 2 2 5 4" xfId="12138" xr:uid="{00000000-0005-0000-0000-00004A4F0000}"/>
    <cellStyle name="Normal 46 2 2 5 4 2" xfId="42469" xr:uid="{00000000-0005-0000-0000-00004B4F0000}"/>
    <cellStyle name="Normal 46 2 2 5 4 3" xfId="27236" xr:uid="{00000000-0005-0000-0000-00004C4F0000}"/>
    <cellStyle name="Normal 46 2 2 5 5" xfId="7117" xr:uid="{00000000-0005-0000-0000-00004D4F0000}"/>
    <cellStyle name="Normal 46 2 2 5 5 2" xfId="37452" xr:uid="{00000000-0005-0000-0000-00004E4F0000}"/>
    <cellStyle name="Normal 46 2 2 5 5 3" xfId="22219" xr:uid="{00000000-0005-0000-0000-00004F4F0000}"/>
    <cellStyle name="Normal 46 2 2 5 6" xfId="32440" xr:uid="{00000000-0005-0000-0000-0000504F0000}"/>
    <cellStyle name="Normal 46 2 2 5 7" xfId="17206" xr:uid="{00000000-0005-0000-0000-0000514F0000}"/>
    <cellStyle name="Normal 46 2 2 6" xfId="2899" xr:uid="{00000000-0005-0000-0000-0000524F0000}"/>
    <cellStyle name="Normal 46 2 2 6 2" xfId="12973" xr:uid="{00000000-0005-0000-0000-0000534F0000}"/>
    <cellStyle name="Normal 46 2 2 6 2 2" xfId="43304" xr:uid="{00000000-0005-0000-0000-0000544F0000}"/>
    <cellStyle name="Normal 46 2 2 6 2 3" xfId="28071" xr:uid="{00000000-0005-0000-0000-0000554F0000}"/>
    <cellStyle name="Normal 46 2 2 6 3" xfId="7953" xr:uid="{00000000-0005-0000-0000-0000564F0000}"/>
    <cellStyle name="Normal 46 2 2 6 3 2" xfId="38287" xr:uid="{00000000-0005-0000-0000-0000574F0000}"/>
    <cellStyle name="Normal 46 2 2 6 3 3" xfId="23054" xr:uid="{00000000-0005-0000-0000-0000584F0000}"/>
    <cellStyle name="Normal 46 2 2 6 4" xfId="33274" xr:uid="{00000000-0005-0000-0000-0000594F0000}"/>
    <cellStyle name="Normal 46 2 2 6 5" xfId="18041" xr:uid="{00000000-0005-0000-0000-00005A4F0000}"/>
    <cellStyle name="Normal 46 2 2 7" xfId="4592" xr:uid="{00000000-0005-0000-0000-00005B4F0000}"/>
    <cellStyle name="Normal 46 2 2 7 2" xfId="14644" xr:uid="{00000000-0005-0000-0000-00005C4F0000}"/>
    <cellStyle name="Normal 46 2 2 7 2 2" xfId="44975" xr:uid="{00000000-0005-0000-0000-00005D4F0000}"/>
    <cellStyle name="Normal 46 2 2 7 2 3" xfId="29742" xr:uid="{00000000-0005-0000-0000-00005E4F0000}"/>
    <cellStyle name="Normal 46 2 2 7 3" xfId="9624" xr:uid="{00000000-0005-0000-0000-00005F4F0000}"/>
    <cellStyle name="Normal 46 2 2 7 3 2" xfId="39958" xr:uid="{00000000-0005-0000-0000-0000604F0000}"/>
    <cellStyle name="Normal 46 2 2 7 3 3" xfId="24725" xr:uid="{00000000-0005-0000-0000-0000614F0000}"/>
    <cellStyle name="Normal 46 2 2 7 4" xfId="34945" xr:uid="{00000000-0005-0000-0000-0000624F0000}"/>
    <cellStyle name="Normal 46 2 2 7 5" xfId="19712" xr:uid="{00000000-0005-0000-0000-0000634F0000}"/>
    <cellStyle name="Normal 46 2 2 8" xfId="11302" xr:uid="{00000000-0005-0000-0000-0000644F0000}"/>
    <cellStyle name="Normal 46 2 2 8 2" xfId="41633" xr:uid="{00000000-0005-0000-0000-0000654F0000}"/>
    <cellStyle name="Normal 46 2 2 8 3" xfId="26400" xr:uid="{00000000-0005-0000-0000-0000664F0000}"/>
    <cellStyle name="Normal 46 2 2 9" xfId="6281" xr:uid="{00000000-0005-0000-0000-0000674F0000}"/>
    <cellStyle name="Normal 46 2 2 9 2" xfId="36616" xr:uid="{00000000-0005-0000-0000-0000684F0000}"/>
    <cellStyle name="Normal 46 2 2 9 3" xfId="21383" xr:uid="{00000000-0005-0000-0000-0000694F0000}"/>
    <cellStyle name="Normal 46 2 3" xfId="1245" xr:uid="{00000000-0005-0000-0000-00006A4F0000}"/>
    <cellStyle name="Normal 46 2 3 10" xfId="16422" xr:uid="{00000000-0005-0000-0000-00006B4F0000}"/>
    <cellStyle name="Normal 46 2 3 2" xfId="1464" xr:uid="{00000000-0005-0000-0000-00006C4F0000}"/>
    <cellStyle name="Normal 46 2 3 2 2" xfId="1885" xr:uid="{00000000-0005-0000-0000-00006D4F0000}"/>
    <cellStyle name="Normal 46 2 3 2 2 2" xfId="2724" xr:uid="{00000000-0005-0000-0000-00006E4F0000}"/>
    <cellStyle name="Normal 46 2 3 2 2 2 2" xfId="4414" xr:uid="{00000000-0005-0000-0000-00006F4F0000}"/>
    <cellStyle name="Normal 46 2 3 2 2 2 2 2" xfId="14487" xr:uid="{00000000-0005-0000-0000-0000704F0000}"/>
    <cellStyle name="Normal 46 2 3 2 2 2 2 2 2" xfId="44818" xr:uid="{00000000-0005-0000-0000-0000714F0000}"/>
    <cellStyle name="Normal 46 2 3 2 2 2 2 2 3" xfId="29585" xr:uid="{00000000-0005-0000-0000-0000724F0000}"/>
    <cellStyle name="Normal 46 2 3 2 2 2 2 3" xfId="9467" xr:uid="{00000000-0005-0000-0000-0000734F0000}"/>
    <cellStyle name="Normal 46 2 3 2 2 2 2 3 2" xfId="39801" xr:uid="{00000000-0005-0000-0000-0000744F0000}"/>
    <cellStyle name="Normal 46 2 3 2 2 2 2 3 3" xfId="24568" xr:uid="{00000000-0005-0000-0000-0000754F0000}"/>
    <cellStyle name="Normal 46 2 3 2 2 2 2 4" xfId="34788" xr:uid="{00000000-0005-0000-0000-0000764F0000}"/>
    <cellStyle name="Normal 46 2 3 2 2 2 2 5" xfId="19555" xr:uid="{00000000-0005-0000-0000-0000774F0000}"/>
    <cellStyle name="Normal 46 2 3 2 2 2 3" xfId="6106" xr:uid="{00000000-0005-0000-0000-0000784F0000}"/>
    <cellStyle name="Normal 46 2 3 2 2 2 3 2" xfId="16158" xr:uid="{00000000-0005-0000-0000-0000794F0000}"/>
    <cellStyle name="Normal 46 2 3 2 2 2 3 2 2" xfId="46489" xr:uid="{00000000-0005-0000-0000-00007A4F0000}"/>
    <cellStyle name="Normal 46 2 3 2 2 2 3 2 3" xfId="31256" xr:uid="{00000000-0005-0000-0000-00007B4F0000}"/>
    <cellStyle name="Normal 46 2 3 2 2 2 3 3" xfId="11138" xr:uid="{00000000-0005-0000-0000-00007C4F0000}"/>
    <cellStyle name="Normal 46 2 3 2 2 2 3 3 2" xfId="41472" xr:uid="{00000000-0005-0000-0000-00007D4F0000}"/>
    <cellStyle name="Normal 46 2 3 2 2 2 3 3 3" xfId="26239" xr:uid="{00000000-0005-0000-0000-00007E4F0000}"/>
    <cellStyle name="Normal 46 2 3 2 2 2 3 4" xfId="36459" xr:uid="{00000000-0005-0000-0000-00007F4F0000}"/>
    <cellStyle name="Normal 46 2 3 2 2 2 3 5" xfId="21226" xr:uid="{00000000-0005-0000-0000-0000804F0000}"/>
    <cellStyle name="Normal 46 2 3 2 2 2 4" xfId="12816" xr:uid="{00000000-0005-0000-0000-0000814F0000}"/>
    <cellStyle name="Normal 46 2 3 2 2 2 4 2" xfId="43147" xr:uid="{00000000-0005-0000-0000-0000824F0000}"/>
    <cellStyle name="Normal 46 2 3 2 2 2 4 3" xfId="27914" xr:uid="{00000000-0005-0000-0000-0000834F0000}"/>
    <cellStyle name="Normal 46 2 3 2 2 2 5" xfId="7795" xr:uid="{00000000-0005-0000-0000-0000844F0000}"/>
    <cellStyle name="Normal 46 2 3 2 2 2 5 2" xfId="38130" xr:uid="{00000000-0005-0000-0000-0000854F0000}"/>
    <cellStyle name="Normal 46 2 3 2 2 2 5 3" xfId="22897" xr:uid="{00000000-0005-0000-0000-0000864F0000}"/>
    <cellStyle name="Normal 46 2 3 2 2 2 6" xfId="33118" xr:uid="{00000000-0005-0000-0000-0000874F0000}"/>
    <cellStyle name="Normal 46 2 3 2 2 2 7" xfId="17884" xr:uid="{00000000-0005-0000-0000-0000884F0000}"/>
    <cellStyle name="Normal 46 2 3 2 2 3" xfId="3577" xr:uid="{00000000-0005-0000-0000-0000894F0000}"/>
    <cellStyle name="Normal 46 2 3 2 2 3 2" xfId="13651" xr:uid="{00000000-0005-0000-0000-00008A4F0000}"/>
    <cellStyle name="Normal 46 2 3 2 2 3 2 2" xfId="43982" xr:uid="{00000000-0005-0000-0000-00008B4F0000}"/>
    <cellStyle name="Normal 46 2 3 2 2 3 2 3" xfId="28749" xr:uid="{00000000-0005-0000-0000-00008C4F0000}"/>
    <cellStyle name="Normal 46 2 3 2 2 3 3" xfId="8631" xr:uid="{00000000-0005-0000-0000-00008D4F0000}"/>
    <cellStyle name="Normal 46 2 3 2 2 3 3 2" xfId="38965" xr:uid="{00000000-0005-0000-0000-00008E4F0000}"/>
    <cellStyle name="Normal 46 2 3 2 2 3 3 3" xfId="23732" xr:uid="{00000000-0005-0000-0000-00008F4F0000}"/>
    <cellStyle name="Normal 46 2 3 2 2 3 4" xfId="33952" xr:uid="{00000000-0005-0000-0000-0000904F0000}"/>
    <cellStyle name="Normal 46 2 3 2 2 3 5" xfId="18719" xr:uid="{00000000-0005-0000-0000-0000914F0000}"/>
    <cellStyle name="Normal 46 2 3 2 2 4" xfId="5270" xr:uid="{00000000-0005-0000-0000-0000924F0000}"/>
    <cellStyle name="Normal 46 2 3 2 2 4 2" xfId="15322" xr:uid="{00000000-0005-0000-0000-0000934F0000}"/>
    <cellStyle name="Normal 46 2 3 2 2 4 2 2" xfId="45653" xr:uid="{00000000-0005-0000-0000-0000944F0000}"/>
    <cellStyle name="Normal 46 2 3 2 2 4 2 3" xfId="30420" xr:uid="{00000000-0005-0000-0000-0000954F0000}"/>
    <cellStyle name="Normal 46 2 3 2 2 4 3" xfId="10302" xr:uid="{00000000-0005-0000-0000-0000964F0000}"/>
    <cellStyle name="Normal 46 2 3 2 2 4 3 2" xfId="40636" xr:uid="{00000000-0005-0000-0000-0000974F0000}"/>
    <cellStyle name="Normal 46 2 3 2 2 4 3 3" xfId="25403" xr:uid="{00000000-0005-0000-0000-0000984F0000}"/>
    <cellStyle name="Normal 46 2 3 2 2 4 4" xfId="35623" xr:uid="{00000000-0005-0000-0000-0000994F0000}"/>
    <cellStyle name="Normal 46 2 3 2 2 4 5" xfId="20390" xr:uid="{00000000-0005-0000-0000-00009A4F0000}"/>
    <cellStyle name="Normal 46 2 3 2 2 5" xfId="11980" xr:uid="{00000000-0005-0000-0000-00009B4F0000}"/>
    <cellStyle name="Normal 46 2 3 2 2 5 2" xfId="42311" xr:uid="{00000000-0005-0000-0000-00009C4F0000}"/>
    <cellStyle name="Normal 46 2 3 2 2 5 3" xfId="27078" xr:uid="{00000000-0005-0000-0000-00009D4F0000}"/>
    <cellStyle name="Normal 46 2 3 2 2 6" xfId="6959" xr:uid="{00000000-0005-0000-0000-00009E4F0000}"/>
    <cellStyle name="Normal 46 2 3 2 2 6 2" xfId="37294" xr:uid="{00000000-0005-0000-0000-00009F4F0000}"/>
    <cellStyle name="Normal 46 2 3 2 2 6 3" xfId="22061" xr:uid="{00000000-0005-0000-0000-0000A04F0000}"/>
    <cellStyle name="Normal 46 2 3 2 2 7" xfId="32282" xr:uid="{00000000-0005-0000-0000-0000A14F0000}"/>
    <cellStyle name="Normal 46 2 3 2 2 8" xfId="17048" xr:uid="{00000000-0005-0000-0000-0000A24F0000}"/>
    <cellStyle name="Normal 46 2 3 2 3" xfId="2306" xr:uid="{00000000-0005-0000-0000-0000A34F0000}"/>
    <cellStyle name="Normal 46 2 3 2 3 2" xfId="3996" xr:uid="{00000000-0005-0000-0000-0000A44F0000}"/>
    <cellStyle name="Normal 46 2 3 2 3 2 2" xfId="14069" xr:uid="{00000000-0005-0000-0000-0000A54F0000}"/>
    <cellStyle name="Normal 46 2 3 2 3 2 2 2" xfId="44400" xr:uid="{00000000-0005-0000-0000-0000A64F0000}"/>
    <cellStyle name="Normal 46 2 3 2 3 2 2 3" xfId="29167" xr:uid="{00000000-0005-0000-0000-0000A74F0000}"/>
    <cellStyle name="Normal 46 2 3 2 3 2 3" xfId="9049" xr:uid="{00000000-0005-0000-0000-0000A84F0000}"/>
    <cellStyle name="Normal 46 2 3 2 3 2 3 2" xfId="39383" xr:uid="{00000000-0005-0000-0000-0000A94F0000}"/>
    <cellStyle name="Normal 46 2 3 2 3 2 3 3" xfId="24150" xr:uid="{00000000-0005-0000-0000-0000AA4F0000}"/>
    <cellStyle name="Normal 46 2 3 2 3 2 4" xfId="34370" xr:uid="{00000000-0005-0000-0000-0000AB4F0000}"/>
    <cellStyle name="Normal 46 2 3 2 3 2 5" xfId="19137" xr:uid="{00000000-0005-0000-0000-0000AC4F0000}"/>
    <cellStyle name="Normal 46 2 3 2 3 3" xfId="5688" xr:uid="{00000000-0005-0000-0000-0000AD4F0000}"/>
    <cellStyle name="Normal 46 2 3 2 3 3 2" xfId="15740" xr:uid="{00000000-0005-0000-0000-0000AE4F0000}"/>
    <cellStyle name="Normal 46 2 3 2 3 3 2 2" xfId="46071" xr:uid="{00000000-0005-0000-0000-0000AF4F0000}"/>
    <cellStyle name="Normal 46 2 3 2 3 3 2 3" xfId="30838" xr:uid="{00000000-0005-0000-0000-0000B04F0000}"/>
    <cellStyle name="Normal 46 2 3 2 3 3 3" xfId="10720" xr:uid="{00000000-0005-0000-0000-0000B14F0000}"/>
    <cellStyle name="Normal 46 2 3 2 3 3 3 2" xfId="41054" xr:uid="{00000000-0005-0000-0000-0000B24F0000}"/>
    <cellStyle name="Normal 46 2 3 2 3 3 3 3" xfId="25821" xr:uid="{00000000-0005-0000-0000-0000B34F0000}"/>
    <cellStyle name="Normal 46 2 3 2 3 3 4" xfId="36041" xr:uid="{00000000-0005-0000-0000-0000B44F0000}"/>
    <cellStyle name="Normal 46 2 3 2 3 3 5" xfId="20808" xr:uid="{00000000-0005-0000-0000-0000B54F0000}"/>
    <cellStyle name="Normal 46 2 3 2 3 4" xfId="12398" xr:uid="{00000000-0005-0000-0000-0000B64F0000}"/>
    <cellStyle name="Normal 46 2 3 2 3 4 2" xfId="42729" xr:uid="{00000000-0005-0000-0000-0000B74F0000}"/>
    <cellStyle name="Normal 46 2 3 2 3 4 3" xfId="27496" xr:uid="{00000000-0005-0000-0000-0000B84F0000}"/>
    <cellStyle name="Normal 46 2 3 2 3 5" xfId="7377" xr:uid="{00000000-0005-0000-0000-0000B94F0000}"/>
    <cellStyle name="Normal 46 2 3 2 3 5 2" xfId="37712" xr:uid="{00000000-0005-0000-0000-0000BA4F0000}"/>
    <cellStyle name="Normal 46 2 3 2 3 5 3" xfId="22479" xr:uid="{00000000-0005-0000-0000-0000BB4F0000}"/>
    <cellStyle name="Normal 46 2 3 2 3 6" xfId="32700" xr:uid="{00000000-0005-0000-0000-0000BC4F0000}"/>
    <cellStyle name="Normal 46 2 3 2 3 7" xfId="17466" xr:uid="{00000000-0005-0000-0000-0000BD4F0000}"/>
    <cellStyle name="Normal 46 2 3 2 4" xfId="3159" xr:uid="{00000000-0005-0000-0000-0000BE4F0000}"/>
    <cellStyle name="Normal 46 2 3 2 4 2" xfId="13233" xr:uid="{00000000-0005-0000-0000-0000BF4F0000}"/>
    <cellStyle name="Normal 46 2 3 2 4 2 2" xfId="43564" xr:uid="{00000000-0005-0000-0000-0000C04F0000}"/>
    <cellStyle name="Normal 46 2 3 2 4 2 3" xfId="28331" xr:uid="{00000000-0005-0000-0000-0000C14F0000}"/>
    <cellStyle name="Normal 46 2 3 2 4 3" xfId="8213" xr:uid="{00000000-0005-0000-0000-0000C24F0000}"/>
    <cellStyle name="Normal 46 2 3 2 4 3 2" xfId="38547" xr:uid="{00000000-0005-0000-0000-0000C34F0000}"/>
    <cellStyle name="Normal 46 2 3 2 4 3 3" xfId="23314" xr:uid="{00000000-0005-0000-0000-0000C44F0000}"/>
    <cellStyle name="Normal 46 2 3 2 4 4" xfId="33534" xr:uid="{00000000-0005-0000-0000-0000C54F0000}"/>
    <cellStyle name="Normal 46 2 3 2 4 5" xfId="18301" xr:uid="{00000000-0005-0000-0000-0000C64F0000}"/>
    <cellStyle name="Normal 46 2 3 2 5" xfId="4852" xr:uid="{00000000-0005-0000-0000-0000C74F0000}"/>
    <cellStyle name="Normal 46 2 3 2 5 2" xfId="14904" xr:uid="{00000000-0005-0000-0000-0000C84F0000}"/>
    <cellStyle name="Normal 46 2 3 2 5 2 2" xfId="45235" xr:uid="{00000000-0005-0000-0000-0000C94F0000}"/>
    <cellStyle name="Normal 46 2 3 2 5 2 3" xfId="30002" xr:uid="{00000000-0005-0000-0000-0000CA4F0000}"/>
    <cellStyle name="Normal 46 2 3 2 5 3" xfId="9884" xr:uid="{00000000-0005-0000-0000-0000CB4F0000}"/>
    <cellStyle name="Normal 46 2 3 2 5 3 2" xfId="40218" xr:uid="{00000000-0005-0000-0000-0000CC4F0000}"/>
    <cellStyle name="Normal 46 2 3 2 5 3 3" xfId="24985" xr:uid="{00000000-0005-0000-0000-0000CD4F0000}"/>
    <cellStyle name="Normal 46 2 3 2 5 4" xfId="35205" xr:uid="{00000000-0005-0000-0000-0000CE4F0000}"/>
    <cellStyle name="Normal 46 2 3 2 5 5" xfId="19972" xr:uid="{00000000-0005-0000-0000-0000CF4F0000}"/>
    <cellStyle name="Normal 46 2 3 2 6" xfId="11562" xr:uid="{00000000-0005-0000-0000-0000D04F0000}"/>
    <cellStyle name="Normal 46 2 3 2 6 2" xfId="41893" xr:uid="{00000000-0005-0000-0000-0000D14F0000}"/>
    <cellStyle name="Normal 46 2 3 2 6 3" xfId="26660" xr:uid="{00000000-0005-0000-0000-0000D24F0000}"/>
    <cellStyle name="Normal 46 2 3 2 7" xfId="6541" xr:uid="{00000000-0005-0000-0000-0000D34F0000}"/>
    <cellStyle name="Normal 46 2 3 2 7 2" xfId="36876" xr:uid="{00000000-0005-0000-0000-0000D44F0000}"/>
    <cellStyle name="Normal 46 2 3 2 7 3" xfId="21643" xr:uid="{00000000-0005-0000-0000-0000D54F0000}"/>
    <cellStyle name="Normal 46 2 3 2 8" xfId="31864" xr:uid="{00000000-0005-0000-0000-0000D64F0000}"/>
    <cellStyle name="Normal 46 2 3 2 9" xfId="16630" xr:uid="{00000000-0005-0000-0000-0000D74F0000}"/>
    <cellStyle name="Normal 46 2 3 3" xfId="1677" xr:uid="{00000000-0005-0000-0000-0000D84F0000}"/>
    <cellStyle name="Normal 46 2 3 3 2" xfId="2516" xr:uid="{00000000-0005-0000-0000-0000D94F0000}"/>
    <cellStyle name="Normal 46 2 3 3 2 2" xfId="4206" xr:uid="{00000000-0005-0000-0000-0000DA4F0000}"/>
    <cellStyle name="Normal 46 2 3 3 2 2 2" xfId="14279" xr:uid="{00000000-0005-0000-0000-0000DB4F0000}"/>
    <cellStyle name="Normal 46 2 3 3 2 2 2 2" xfId="44610" xr:uid="{00000000-0005-0000-0000-0000DC4F0000}"/>
    <cellStyle name="Normal 46 2 3 3 2 2 2 3" xfId="29377" xr:uid="{00000000-0005-0000-0000-0000DD4F0000}"/>
    <cellStyle name="Normal 46 2 3 3 2 2 3" xfId="9259" xr:uid="{00000000-0005-0000-0000-0000DE4F0000}"/>
    <cellStyle name="Normal 46 2 3 3 2 2 3 2" xfId="39593" xr:uid="{00000000-0005-0000-0000-0000DF4F0000}"/>
    <cellStyle name="Normal 46 2 3 3 2 2 3 3" xfId="24360" xr:uid="{00000000-0005-0000-0000-0000E04F0000}"/>
    <cellStyle name="Normal 46 2 3 3 2 2 4" xfId="34580" xr:uid="{00000000-0005-0000-0000-0000E14F0000}"/>
    <cellStyle name="Normal 46 2 3 3 2 2 5" xfId="19347" xr:uid="{00000000-0005-0000-0000-0000E24F0000}"/>
    <cellStyle name="Normal 46 2 3 3 2 3" xfId="5898" xr:uid="{00000000-0005-0000-0000-0000E34F0000}"/>
    <cellStyle name="Normal 46 2 3 3 2 3 2" xfId="15950" xr:uid="{00000000-0005-0000-0000-0000E44F0000}"/>
    <cellStyle name="Normal 46 2 3 3 2 3 2 2" xfId="46281" xr:uid="{00000000-0005-0000-0000-0000E54F0000}"/>
    <cellStyle name="Normal 46 2 3 3 2 3 2 3" xfId="31048" xr:uid="{00000000-0005-0000-0000-0000E64F0000}"/>
    <cellStyle name="Normal 46 2 3 3 2 3 3" xfId="10930" xr:uid="{00000000-0005-0000-0000-0000E74F0000}"/>
    <cellStyle name="Normal 46 2 3 3 2 3 3 2" xfId="41264" xr:uid="{00000000-0005-0000-0000-0000E84F0000}"/>
    <cellStyle name="Normal 46 2 3 3 2 3 3 3" xfId="26031" xr:uid="{00000000-0005-0000-0000-0000E94F0000}"/>
    <cellStyle name="Normal 46 2 3 3 2 3 4" xfId="36251" xr:uid="{00000000-0005-0000-0000-0000EA4F0000}"/>
    <cellStyle name="Normal 46 2 3 3 2 3 5" xfId="21018" xr:uid="{00000000-0005-0000-0000-0000EB4F0000}"/>
    <cellStyle name="Normal 46 2 3 3 2 4" xfId="12608" xr:uid="{00000000-0005-0000-0000-0000EC4F0000}"/>
    <cellStyle name="Normal 46 2 3 3 2 4 2" xfId="42939" xr:uid="{00000000-0005-0000-0000-0000ED4F0000}"/>
    <cellStyle name="Normal 46 2 3 3 2 4 3" xfId="27706" xr:uid="{00000000-0005-0000-0000-0000EE4F0000}"/>
    <cellStyle name="Normal 46 2 3 3 2 5" xfId="7587" xr:uid="{00000000-0005-0000-0000-0000EF4F0000}"/>
    <cellStyle name="Normal 46 2 3 3 2 5 2" xfId="37922" xr:uid="{00000000-0005-0000-0000-0000F04F0000}"/>
    <cellStyle name="Normal 46 2 3 3 2 5 3" xfId="22689" xr:uid="{00000000-0005-0000-0000-0000F14F0000}"/>
    <cellStyle name="Normal 46 2 3 3 2 6" xfId="32910" xr:uid="{00000000-0005-0000-0000-0000F24F0000}"/>
    <cellStyle name="Normal 46 2 3 3 2 7" xfId="17676" xr:uid="{00000000-0005-0000-0000-0000F34F0000}"/>
    <cellStyle name="Normal 46 2 3 3 3" xfId="3369" xr:uid="{00000000-0005-0000-0000-0000F44F0000}"/>
    <cellStyle name="Normal 46 2 3 3 3 2" xfId="13443" xr:uid="{00000000-0005-0000-0000-0000F54F0000}"/>
    <cellStyle name="Normal 46 2 3 3 3 2 2" xfId="43774" xr:uid="{00000000-0005-0000-0000-0000F64F0000}"/>
    <cellStyle name="Normal 46 2 3 3 3 2 3" xfId="28541" xr:uid="{00000000-0005-0000-0000-0000F74F0000}"/>
    <cellStyle name="Normal 46 2 3 3 3 3" xfId="8423" xr:uid="{00000000-0005-0000-0000-0000F84F0000}"/>
    <cellStyle name="Normal 46 2 3 3 3 3 2" xfId="38757" xr:uid="{00000000-0005-0000-0000-0000F94F0000}"/>
    <cellStyle name="Normal 46 2 3 3 3 3 3" xfId="23524" xr:uid="{00000000-0005-0000-0000-0000FA4F0000}"/>
    <cellStyle name="Normal 46 2 3 3 3 4" xfId="33744" xr:uid="{00000000-0005-0000-0000-0000FB4F0000}"/>
    <cellStyle name="Normal 46 2 3 3 3 5" xfId="18511" xr:uid="{00000000-0005-0000-0000-0000FC4F0000}"/>
    <cellStyle name="Normal 46 2 3 3 4" xfId="5062" xr:uid="{00000000-0005-0000-0000-0000FD4F0000}"/>
    <cellStyle name="Normal 46 2 3 3 4 2" xfId="15114" xr:uid="{00000000-0005-0000-0000-0000FE4F0000}"/>
    <cellStyle name="Normal 46 2 3 3 4 2 2" xfId="45445" xr:uid="{00000000-0005-0000-0000-0000FF4F0000}"/>
    <cellStyle name="Normal 46 2 3 3 4 2 3" xfId="30212" xr:uid="{00000000-0005-0000-0000-000000500000}"/>
    <cellStyle name="Normal 46 2 3 3 4 3" xfId="10094" xr:uid="{00000000-0005-0000-0000-000001500000}"/>
    <cellStyle name="Normal 46 2 3 3 4 3 2" xfId="40428" xr:uid="{00000000-0005-0000-0000-000002500000}"/>
    <cellStyle name="Normal 46 2 3 3 4 3 3" xfId="25195" xr:uid="{00000000-0005-0000-0000-000003500000}"/>
    <cellStyle name="Normal 46 2 3 3 4 4" xfId="35415" xr:uid="{00000000-0005-0000-0000-000004500000}"/>
    <cellStyle name="Normal 46 2 3 3 4 5" xfId="20182" xr:uid="{00000000-0005-0000-0000-000005500000}"/>
    <cellStyle name="Normal 46 2 3 3 5" xfId="11772" xr:uid="{00000000-0005-0000-0000-000006500000}"/>
    <cellStyle name="Normal 46 2 3 3 5 2" xfId="42103" xr:uid="{00000000-0005-0000-0000-000007500000}"/>
    <cellStyle name="Normal 46 2 3 3 5 3" xfId="26870" xr:uid="{00000000-0005-0000-0000-000008500000}"/>
    <cellStyle name="Normal 46 2 3 3 6" xfId="6751" xr:uid="{00000000-0005-0000-0000-000009500000}"/>
    <cellStyle name="Normal 46 2 3 3 6 2" xfId="37086" xr:uid="{00000000-0005-0000-0000-00000A500000}"/>
    <cellStyle name="Normal 46 2 3 3 6 3" xfId="21853" xr:uid="{00000000-0005-0000-0000-00000B500000}"/>
    <cellStyle name="Normal 46 2 3 3 7" xfId="32074" xr:uid="{00000000-0005-0000-0000-00000C500000}"/>
    <cellStyle name="Normal 46 2 3 3 8" xfId="16840" xr:uid="{00000000-0005-0000-0000-00000D500000}"/>
    <cellStyle name="Normal 46 2 3 4" xfId="2098" xr:uid="{00000000-0005-0000-0000-00000E500000}"/>
    <cellStyle name="Normal 46 2 3 4 2" xfId="3788" xr:uid="{00000000-0005-0000-0000-00000F500000}"/>
    <cellStyle name="Normal 46 2 3 4 2 2" xfId="13861" xr:uid="{00000000-0005-0000-0000-000010500000}"/>
    <cellStyle name="Normal 46 2 3 4 2 2 2" xfId="44192" xr:uid="{00000000-0005-0000-0000-000011500000}"/>
    <cellStyle name="Normal 46 2 3 4 2 2 3" xfId="28959" xr:uid="{00000000-0005-0000-0000-000012500000}"/>
    <cellStyle name="Normal 46 2 3 4 2 3" xfId="8841" xr:uid="{00000000-0005-0000-0000-000013500000}"/>
    <cellStyle name="Normal 46 2 3 4 2 3 2" xfId="39175" xr:uid="{00000000-0005-0000-0000-000014500000}"/>
    <cellStyle name="Normal 46 2 3 4 2 3 3" xfId="23942" xr:uid="{00000000-0005-0000-0000-000015500000}"/>
    <cellStyle name="Normal 46 2 3 4 2 4" xfId="34162" xr:uid="{00000000-0005-0000-0000-000016500000}"/>
    <cellStyle name="Normal 46 2 3 4 2 5" xfId="18929" xr:uid="{00000000-0005-0000-0000-000017500000}"/>
    <cellStyle name="Normal 46 2 3 4 3" xfId="5480" xr:uid="{00000000-0005-0000-0000-000018500000}"/>
    <cellStyle name="Normal 46 2 3 4 3 2" xfId="15532" xr:uid="{00000000-0005-0000-0000-000019500000}"/>
    <cellStyle name="Normal 46 2 3 4 3 2 2" xfId="45863" xr:uid="{00000000-0005-0000-0000-00001A500000}"/>
    <cellStyle name="Normal 46 2 3 4 3 2 3" xfId="30630" xr:uid="{00000000-0005-0000-0000-00001B500000}"/>
    <cellStyle name="Normal 46 2 3 4 3 3" xfId="10512" xr:uid="{00000000-0005-0000-0000-00001C500000}"/>
    <cellStyle name="Normal 46 2 3 4 3 3 2" xfId="40846" xr:uid="{00000000-0005-0000-0000-00001D500000}"/>
    <cellStyle name="Normal 46 2 3 4 3 3 3" xfId="25613" xr:uid="{00000000-0005-0000-0000-00001E500000}"/>
    <cellStyle name="Normal 46 2 3 4 3 4" xfId="35833" xr:uid="{00000000-0005-0000-0000-00001F500000}"/>
    <cellStyle name="Normal 46 2 3 4 3 5" xfId="20600" xr:uid="{00000000-0005-0000-0000-000020500000}"/>
    <cellStyle name="Normal 46 2 3 4 4" xfId="12190" xr:uid="{00000000-0005-0000-0000-000021500000}"/>
    <cellStyle name="Normal 46 2 3 4 4 2" xfId="42521" xr:uid="{00000000-0005-0000-0000-000022500000}"/>
    <cellStyle name="Normal 46 2 3 4 4 3" xfId="27288" xr:uid="{00000000-0005-0000-0000-000023500000}"/>
    <cellStyle name="Normal 46 2 3 4 5" xfId="7169" xr:uid="{00000000-0005-0000-0000-000024500000}"/>
    <cellStyle name="Normal 46 2 3 4 5 2" xfId="37504" xr:uid="{00000000-0005-0000-0000-000025500000}"/>
    <cellStyle name="Normal 46 2 3 4 5 3" xfId="22271" xr:uid="{00000000-0005-0000-0000-000026500000}"/>
    <cellStyle name="Normal 46 2 3 4 6" xfId="32492" xr:uid="{00000000-0005-0000-0000-000027500000}"/>
    <cellStyle name="Normal 46 2 3 4 7" xfId="17258" xr:uid="{00000000-0005-0000-0000-000028500000}"/>
    <cellStyle name="Normal 46 2 3 5" xfId="2951" xr:uid="{00000000-0005-0000-0000-000029500000}"/>
    <cellStyle name="Normal 46 2 3 5 2" xfId="13025" xr:uid="{00000000-0005-0000-0000-00002A500000}"/>
    <cellStyle name="Normal 46 2 3 5 2 2" xfId="43356" xr:uid="{00000000-0005-0000-0000-00002B500000}"/>
    <cellStyle name="Normal 46 2 3 5 2 3" xfId="28123" xr:uid="{00000000-0005-0000-0000-00002C500000}"/>
    <cellStyle name="Normal 46 2 3 5 3" xfId="8005" xr:uid="{00000000-0005-0000-0000-00002D500000}"/>
    <cellStyle name="Normal 46 2 3 5 3 2" xfId="38339" xr:uid="{00000000-0005-0000-0000-00002E500000}"/>
    <cellStyle name="Normal 46 2 3 5 3 3" xfId="23106" xr:uid="{00000000-0005-0000-0000-00002F500000}"/>
    <cellStyle name="Normal 46 2 3 5 4" xfId="33326" xr:uid="{00000000-0005-0000-0000-000030500000}"/>
    <cellStyle name="Normal 46 2 3 5 5" xfId="18093" xr:uid="{00000000-0005-0000-0000-000031500000}"/>
    <cellStyle name="Normal 46 2 3 6" xfId="4644" xr:uid="{00000000-0005-0000-0000-000032500000}"/>
    <cellStyle name="Normal 46 2 3 6 2" xfId="14696" xr:uid="{00000000-0005-0000-0000-000033500000}"/>
    <cellStyle name="Normal 46 2 3 6 2 2" xfId="45027" xr:uid="{00000000-0005-0000-0000-000034500000}"/>
    <cellStyle name="Normal 46 2 3 6 2 3" xfId="29794" xr:uid="{00000000-0005-0000-0000-000035500000}"/>
    <cellStyle name="Normal 46 2 3 6 3" xfId="9676" xr:uid="{00000000-0005-0000-0000-000036500000}"/>
    <cellStyle name="Normal 46 2 3 6 3 2" xfId="40010" xr:uid="{00000000-0005-0000-0000-000037500000}"/>
    <cellStyle name="Normal 46 2 3 6 3 3" xfId="24777" xr:uid="{00000000-0005-0000-0000-000038500000}"/>
    <cellStyle name="Normal 46 2 3 6 4" xfId="34997" xr:uid="{00000000-0005-0000-0000-000039500000}"/>
    <cellStyle name="Normal 46 2 3 6 5" xfId="19764" xr:uid="{00000000-0005-0000-0000-00003A500000}"/>
    <cellStyle name="Normal 46 2 3 7" xfId="11354" xr:uid="{00000000-0005-0000-0000-00003B500000}"/>
    <cellStyle name="Normal 46 2 3 7 2" xfId="41685" xr:uid="{00000000-0005-0000-0000-00003C500000}"/>
    <cellStyle name="Normal 46 2 3 7 3" xfId="26452" xr:uid="{00000000-0005-0000-0000-00003D500000}"/>
    <cellStyle name="Normal 46 2 3 8" xfId="6333" xr:uid="{00000000-0005-0000-0000-00003E500000}"/>
    <cellStyle name="Normal 46 2 3 8 2" xfId="36668" xr:uid="{00000000-0005-0000-0000-00003F500000}"/>
    <cellStyle name="Normal 46 2 3 8 3" xfId="21435" xr:uid="{00000000-0005-0000-0000-000040500000}"/>
    <cellStyle name="Normal 46 2 3 9" xfId="31657" xr:uid="{00000000-0005-0000-0000-000041500000}"/>
    <cellStyle name="Normal 46 2 4" xfId="1358" xr:uid="{00000000-0005-0000-0000-000042500000}"/>
    <cellStyle name="Normal 46 2 4 2" xfId="1781" xr:uid="{00000000-0005-0000-0000-000043500000}"/>
    <cellStyle name="Normal 46 2 4 2 2" xfId="2620" xr:uid="{00000000-0005-0000-0000-000044500000}"/>
    <cellStyle name="Normal 46 2 4 2 2 2" xfId="4310" xr:uid="{00000000-0005-0000-0000-000045500000}"/>
    <cellStyle name="Normal 46 2 4 2 2 2 2" xfId="14383" xr:uid="{00000000-0005-0000-0000-000046500000}"/>
    <cellStyle name="Normal 46 2 4 2 2 2 2 2" xfId="44714" xr:uid="{00000000-0005-0000-0000-000047500000}"/>
    <cellStyle name="Normal 46 2 4 2 2 2 2 3" xfId="29481" xr:uid="{00000000-0005-0000-0000-000048500000}"/>
    <cellStyle name="Normal 46 2 4 2 2 2 3" xfId="9363" xr:uid="{00000000-0005-0000-0000-000049500000}"/>
    <cellStyle name="Normal 46 2 4 2 2 2 3 2" xfId="39697" xr:uid="{00000000-0005-0000-0000-00004A500000}"/>
    <cellStyle name="Normal 46 2 4 2 2 2 3 3" xfId="24464" xr:uid="{00000000-0005-0000-0000-00004B500000}"/>
    <cellStyle name="Normal 46 2 4 2 2 2 4" xfId="34684" xr:uid="{00000000-0005-0000-0000-00004C500000}"/>
    <cellStyle name="Normal 46 2 4 2 2 2 5" xfId="19451" xr:uid="{00000000-0005-0000-0000-00004D500000}"/>
    <cellStyle name="Normal 46 2 4 2 2 3" xfId="6002" xr:uid="{00000000-0005-0000-0000-00004E500000}"/>
    <cellStyle name="Normal 46 2 4 2 2 3 2" xfId="16054" xr:uid="{00000000-0005-0000-0000-00004F500000}"/>
    <cellStyle name="Normal 46 2 4 2 2 3 2 2" xfId="46385" xr:uid="{00000000-0005-0000-0000-000050500000}"/>
    <cellStyle name="Normal 46 2 4 2 2 3 2 3" xfId="31152" xr:uid="{00000000-0005-0000-0000-000051500000}"/>
    <cellStyle name="Normal 46 2 4 2 2 3 3" xfId="11034" xr:uid="{00000000-0005-0000-0000-000052500000}"/>
    <cellStyle name="Normal 46 2 4 2 2 3 3 2" xfId="41368" xr:uid="{00000000-0005-0000-0000-000053500000}"/>
    <cellStyle name="Normal 46 2 4 2 2 3 3 3" xfId="26135" xr:uid="{00000000-0005-0000-0000-000054500000}"/>
    <cellStyle name="Normal 46 2 4 2 2 3 4" xfId="36355" xr:uid="{00000000-0005-0000-0000-000055500000}"/>
    <cellStyle name="Normal 46 2 4 2 2 3 5" xfId="21122" xr:uid="{00000000-0005-0000-0000-000056500000}"/>
    <cellStyle name="Normal 46 2 4 2 2 4" xfId="12712" xr:uid="{00000000-0005-0000-0000-000057500000}"/>
    <cellStyle name="Normal 46 2 4 2 2 4 2" xfId="43043" xr:uid="{00000000-0005-0000-0000-000058500000}"/>
    <cellStyle name="Normal 46 2 4 2 2 4 3" xfId="27810" xr:uid="{00000000-0005-0000-0000-000059500000}"/>
    <cellStyle name="Normal 46 2 4 2 2 5" xfId="7691" xr:uid="{00000000-0005-0000-0000-00005A500000}"/>
    <cellStyle name="Normal 46 2 4 2 2 5 2" xfId="38026" xr:uid="{00000000-0005-0000-0000-00005B500000}"/>
    <cellStyle name="Normal 46 2 4 2 2 5 3" xfId="22793" xr:uid="{00000000-0005-0000-0000-00005C500000}"/>
    <cellStyle name="Normal 46 2 4 2 2 6" xfId="33014" xr:uid="{00000000-0005-0000-0000-00005D500000}"/>
    <cellStyle name="Normal 46 2 4 2 2 7" xfId="17780" xr:uid="{00000000-0005-0000-0000-00005E500000}"/>
    <cellStyle name="Normal 46 2 4 2 3" xfId="3473" xr:uid="{00000000-0005-0000-0000-00005F500000}"/>
    <cellStyle name="Normal 46 2 4 2 3 2" xfId="13547" xr:uid="{00000000-0005-0000-0000-000060500000}"/>
    <cellStyle name="Normal 46 2 4 2 3 2 2" xfId="43878" xr:uid="{00000000-0005-0000-0000-000061500000}"/>
    <cellStyle name="Normal 46 2 4 2 3 2 3" xfId="28645" xr:uid="{00000000-0005-0000-0000-000062500000}"/>
    <cellStyle name="Normal 46 2 4 2 3 3" xfId="8527" xr:uid="{00000000-0005-0000-0000-000063500000}"/>
    <cellStyle name="Normal 46 2 4 2 3 3 2" xfId="38861" xr:uid="{00000000-0005-0000-0000-000064500000}"/>
    <cellStyle name="Normal 46 2 4 2 3 3 3" xfId="23628" xr:uid="{00000000-0005-0000-0000-000065500000}"/>
    <cellStyle name="Normal 46 2 4 2 3 4" xfId="33848" xr:uid="{00000000-0005-0000-0000-000066500000}"/>
    <cellStyle name="Normal 46 2 4 2 3 5" xfId="18615" xr:uid="{00000000-0005-0000-0000-000067500000}"/>
    <cellStyle name="Normal 46 2 4 2 4" xfId="5166" xr:uid="{00000000-0005-0000-0000-000068500000}"/>
    <cellStyle name="Normal 46 2 4 2 4 2" xfId="15218" xr:uid="{00000000-0005-0000-0000-000069500000}"/>
    <cellStyle name="Normal 46 2 4 2 4 2 2" xfId="45549" xr:uid="{00000000-0005-0000-0000-00006A500000}"/>
    <cellStyle name="Normal 46 2 4 2 4 2 3" xfId="30316" xr:uid="{00000000-0005-0000-0000-00006B500000}"/>
    <cellStyle name="Normal 46 2 4 2 4 3" xfId="10198" xr:uid="{00000000-0005-0000-0000-00006C500000}"/>
    <cellStyle name="Normal 46 2 4 2 4 3 2" xfId="40532" xr:uid="{00000000-0005-0000-0000-00006D500000}"/>
    <cellStyle name="Normal 46 2 4 2 4 3 3" xfId="25299" xr:uid="{00000000-0005-0000-0000-00006E500000}"/>
    <cellStyle name="Normal 46 2 4 2 4 4" xfId="35519" xr:uid="{00000000-0005-0000-0000-00006F500000}"/>
    <cellStyle name="Normal 46 2 4 2 4 5" xfId="20286" xr:uid="{00000000-0005-0000-0000-000070500000}"/>
    <cellStyle name="Normal 46 2 4 2 5" xfId="11876" xr:uid="{00000000-0005-0000-0000-000071500000}"/>
    <cellStyle name="Normal 46 2 4 2 5 2" xfId="42207" xr:uid="{00000000-0005-0000-0000-000072500000}"/>
    <cellStyle name="Normal 46 2 4 2 5 3" xfId="26974" xr:uid="{00000000-0005-0000-0000-000073500000}"/>
    <cellStyle name="Normal 46 2 4 2 6" xfId="6855" xr:uid="{00000000-0005-0000-0000-000074500000}"/>
    <cellStyle name="Normal 46 2 4 2 6 2" xfId="37190" xr:uid="{00000000-0005-0000-0000-000075500000}"/>
    <cellStyle name="Normal 46 2 4 2 6 3" xfId="21957" xr:uid="{00000000-0005-0000-0000-000076500000}"/>
    <cellStyle name="Normal 46 2 4 2 7" xfId="32178" xr:uid="{00000000-0005-0000-0000-000077500000}"/>
    <cellStyle name="Normal 46 2 4 2 8" xfId="16944" xr:uid="{00000000-0005-0000-0000-000078500000}"/>
    <cellStyle name="Normal 46 2 4 3" xfId="2202" xr:uid="{00000000-0005-0000-0000-000079500000}"/>
    <cellStyle name="Normal 46 2 4 3 2" xfId="3892" xr:uid="{00000000-0005-0000-0000-00007A500000}"/>
    <cellStyle name="Normal 46 2 4 3 2 2" xfId="13965" xr:uid="{00000000-0005-0000-0000-00007B500000}"/>
    <cellStyle name="Normal 46 2 4 3 2 2 2" xfId="44296" xr:uid="{00000000-0005-0000-0000-00007C500000}"/>
    <cellStyle name="Normal 46 2 4 3 2 2 3" xfId="29063" xr:uid="{00000000-0005-0000-0000-00007D500000}"/>
    <cellStyle name="Normal 46 2 4 3 2 3" xfId="8945" xr:uid="{00000000-0005-0000-0000-00007E500000}"/>
    <cellStyle name="Normal 46 2 4 3 2 3 2" xfId="39279" xr:uid="{00000000-0005-0000-0000-00007F500000}"/>
    <cellStyle name="Normal 46 2 4 3 2 3 3" xfId="24046" xr:uid="{00000000-0005-0000-0000-000080500000}"/>
    <cellStyle name="Normal 46 2 4 3 2 4" xfId="34266" xr:uid="{00000000-0005-0000-0000-000081500000}"/>
    <cellStyle name="Normal 46 2 4 3 2 5" xfId="19033" xr:uid="{00000000-0005-0000-0000-000082500000}"/>
    <cellStyle name="Normal 46 2 4 3 3" xfId="5584" xr:uid="{00000000-0005-0000-0000-000083500000}"/>
    <cellStyle name="Normal 46 2 4 3 3 2" xfId="15636" xr:uid="{00000000-0005-0000-0000-000084500000}"/>
    <cellStyle name="Normal 46 2 4 3 3 2 2" xfId="45967" xr:uid="{00000000-0005-0000-0000-000085500000}"/>
    <cellStyle name="Normal 46 2 4 3 3 2 3" xfId="30734" xr:uid="{00000000-0005-0000-0000-000086500000}"/>
    <cellStyle name="Normal 46 2 4 3 3 3" xfId="10616" xr:uid="{00000000-0005-0000-0000-000087500000}"/>
    <cellStyle name="Normal 46 2 4 3 3 3 2" xfId="40950" xr:uid="{00000000-0005-0000-0000-000088500000}"/>
    <cellStyle name="Normal 46 2 4 3 3 3 3" xfId="25717" xr:uid="{00000000-0005-0000-0000-000089500000}"/>
    <cellStyle name="Normal 46 2 4 3 3 4" xfId="35937" xr:uid="{00000000-0005-0000-0000-00008A500000}"/>
    <cellStyle name="Normal 46 2 4 3 3 5" xfId="20704" xr:uid="{00000000-0005-0000-0000-00008B500000}"/>
    <cellStyle name="Normal 46 2 4 3 4" xfId="12294" xr:uid="{00000000-0005-0000-0000-00008C500000}"/>
    <cellStyle name="Normal 46 2 4 3 4 2" xfId="42625" xr:uid="{00000000-0005-0000-0000-00008D500000}"/>
    <cellStyle name="Normal 46 2 4 3 4 3" xfId="27392" xr:uid="{00000000-0005-0000-0000-00008E500000}"/>
    <cellStyle name="Normal 46 2 4 3 5" xfId="7273" xr:uid="{00000000-0005-0000-0000-00008F500000}"/>
    <cellStyle name="Normal 46 2 4 3 5 2" xfId="37608" xr:uid="{00000000-0005-0000-0000-000090500000}"/>
    <cellStyle name="Normal 46 2 4 3 5 3" xfId="22375" xr:uid="{00000000-0005-0000-0000-000091500000}"/>
    <cellStyle name="Normal 46 2 4 3 6" xfId="32596" xr:uid="{00000000-0005-0000-0000-000092500000}"/>
    <cellStyle name="Normal 46 2 4 3 7" xfId="17362" xr:uid="{00000000-0005-0000-0000-000093500000}"/>
    <cellStyle name="Normal 46 2 4 4" xfId="3055" xr:uid="{00000000-0005-0000-0000-000094500000}"/>
    <cellStyle name="Normal 46 2 4 4 2" xfId="13129" xr:uid="{00000000-0005-0000-0000-000095500000}"/>
    <cellStyle name="Normal 46 2 4 4 2 2" xfId="43460" xr:uid="{00000000-0005-0000-0000-000096500000}"/>
    <cellStyle name="Normal 46 2 4 4 2 3" xfId="28227" xr:uid="{00000000-0005-0000-0000-000097500000}"/>
    <cellStyle name="Normal 46 2 4 4 3" xfId="8109" xr:uid="{00000000-0005-0000-0000-000098500000}"/>
    <cellStyle name="Normal 46 2 4 4 3 2" xfId="38443" xr:uid="{00000000-0005-0000-0000-000099500000}"/>
    <cellStyle name="Normal 46 2 4 4 3 3" xfId="23210" xr:uid="{00000000-0005-0000-0000-00009A500000}"/>
    <cellStyle name="Normal 46 2 4 4 4" xfId="33430" xr:uid="{00000000-0005-0000-0000-00009B500000}"/>
    <cellStyle name="Normal 46 2 4 4 5" xfId="18197" xr:uid="{00000000-0005-0000-0000-00009C500000}"/>
    <cellStyle name="Normal 46 2 4 5" xfId="4748" xr:uid="{00000000-0005-0000-0000-00009D500000}"/>
    <cellStyle name="Normal 46 2 4 5 2" xfId="14800" xr:uid="{00000000-0005-0000-0000-00009E500000}"/>
    <cellStyle name="Normal 46 2 4 5 2 2" xfId="45131" xr:uid="{00000000-0005-0000-0000-00009F500000}"/>
    <cellStyle name="Normal 46 2 4 5 2 3" xfId="29898" xr:uid="{00000000-0005-0000-0000-0000A0500000}"/>
    <cellStyle name="Normal 46 2 4 5 3" xfId="9780" xr:uid="{00000000-0005-0000-0000-0000A1500000}"/>
    <cellStyle name="Normal 46 2 4 5 3 2" xfId="40114" xr:uid="{00000000-0005-0000-0000-0000A2500000}"/>
    <cellStyle name="Normal 46 2 4 5 3 3" xfId="24881" xr:uid="{00000000-0005-0000-0000-0000A3500000}"/>
    <cellStyle name="Normal 46 2 4 5 4" xfId="35101" xr:uid="{00000000-0005-0000-0000-0000A4500000}"/>
    <cellStyle name="Normal 46 2 4 5 5" xfId="19868" xr:uid="{00000000-0005-0000-0000-0000A5500000}"/>
    <cellStyle name="Normal 46 2 4 6" xfId="11458" xr:uid="{00000000-0005-0000-0000-0000A6500000}"/>
    <cellStyle name="Normal 46 2 4 6 2" xfId="41789" xr:uid="{00000000-0005-0000-0000-0000A7500000}"/>
    <cellStyle name="Normal 46 2 4 6 3" xfId="26556" xr:uid="{00000000-0005-0000-0000-0000A8500000}"/>
    <cellStyle name="Normal 46 2 4 7" xfId="6437" xr:uid="{00000000-0005-0000-0000-0000A9500000}"/>
    <cellStyle name="Normal 46 2 4 7 2" xfId="36772" xr:uid="{00000000-0005-0000-0000-0000AA500000}"/>
    <cellStyle name="Normal 46 2 4 7 3" xfId="21539" xr:uid="{00000000-0005-0000-0000-0000AB500000}"/>
    <cellStyle name="Normal 46 2 4 8" xfId="31760" xr:uid="{00000000-0005-0000-0000-0000AC500000}"/>
    <cellStyle name="Normal 46 2 4 9" xfId="16526" xr:uid="{00000000-0005-0000-0000-0000AD500000}"/>
    <cellStyle name="Normal 46 2 5" xfId="1571" xr:uid="{00000000-0005-0000-0000-0000AE500000}"/>
    <cellStyle name="Normal 46 2 5 2" xfId="2412" xr:uid="{00000000-0005-0000-0000-0000AF500000}"/>
    <cellStyle name="Normal 46 2 5 2 2" xfId="4102" xr:uid="{00000000-0005-0000-0000-0000B0500000}"/>
    <cellStyle name="Normal 46 2 5 2 2 2" xfId="14175" xr:uid="{00000000-0005-0000-0000-0000B1500000}"/>
    <cellStyle name="Normal 46 2 5 2 2 2 2" xfId="44506" xr:uid="{00000000-0005-0000-0000-0000B2500000}"/>
    <cellStyle name="Normal 46 2 5 2 2 2 3" xfId="29273" xr:uid="{00000000-0005-0000-0000-0000B3500000}"/>
    <cellStyle name="Normal 46 2 5 2 2 3" xfId="9155" xr:uid="{00000000-0005-0000-0000-0000B4500000}"/>
    <cellStyle name="Normal 46 2 5 2 2 3 2" xfId="39489" xr:uid="{00000000-0005-0000-0000-0000B5500000}"/>
    <cellStyle name="Normal 46 2 5 2 2 3 3" xfId="24256" xr:uid="{00000000-0005-0000-0000-0000B6500000}"/>
    <cellStyle name="Normal 46 2 5 2 2 4" xfId="34476" xr:uid="{00000000-0005-0000-0000-0000B7500000}"/>
    <cellStyle name="Normal 46 2 5 2 2 5" xfId="19243" xr:uid="{00000000-0005-0000-0000-0000B8500000}"/>
    <cellStyle name="Normal 46 2 5 2 3" xfId="5794" xr:uid="{00000000-0005-0000-0000-0000B9500000}"/>
    <cellStyle name="Normal 46 2 5 2 3 2" xfId="15846" xr:uid="{00000000-0005-0000-0000-0000BA500000}"/>
    <cellStyle name="Normal 46 2 5 2 3 2 2" xfId="46177" xr:uid="{00000000-0005-0000-0000-0000BB500000}"/>
    <cellStyle name="Normal 46 2 5 2 3 2 3" xfId="30944" xr:uid="{00000000-0005-0000-0000-0000BC500000}"/>
    <cellStyle name="Normal 46 2 5 2 3 3" xfId="10826" xr:uid="{00000000-0005-0000-0000-0000BD500000}"/>
    <cellStyle name="Normal 46 2 5 2 3 3 2" xfId="41160" xr:uid="{00000000-0005-0000-0000-0000BE500000}"/>
    <cellStyle name="Normal 46 2 5 2 3 3 3" xfId="25927" xr:uid="{00000000-0005-0000-0000-0000BF500000}"/>
    <cellStyle name="Normal 46 2 5 2 3 4" xfId="36147" xr:uid="{00000000-0005-0000-0000-0000C0500000}"/>
    <cellStyle name="Normal 46 2 5 2 3 5" xfId="20914" xr:uid="{00000000-0005-0000-0000-0000C1500000}"/>
    <cellStyle name="Normal 46 2 5 2 4" xfId="12504" xr:uid="{00000000-0005-0000-0000-0000C2500000}"/>
    <cellStyle name="Normal 46 2 5 2 4 2" xfId="42835" xr:uid="{00000000-0005-0000-0000-0000C3500000}"/>
    <cellStyle name="Normal 46 2 5 2 4 3" xfId="27602" xr:uid="{00000000-0005-0000-0000-0000C4500000}"/>
    <cellStyle name="Normal 46 2 5 2 5" xfId="7483" xr:uid="{00000000-0005-0000-0000-0000C5500000}"/>
    <cellStyle name="Normal 46 2 5 2 5 2" xfId="37818" xr:uid="{00000000-0005-0000-0000-0000C6500000}"/>
    <cellStyle name="Normal 46 2 5 2 5 3" xfId="22585" xr:uid="{00000000-0005-0000-0000-0000C7500000}"/>
    <cellStyle name="Normal 46 2 5 2 6" xfId="32806" xr:uid="{00000000-0005-0000-0000-0000C8500000}"/>
    <cellStyle name="Normal 46 2 5 2 7" xfId="17572" xr:uid="{00000000-0005-0000-0000-0000C9500000}"/>
    <cellStyle name="Normal 46 2 5 3" xfId="3265" xr:uid="{00000000-0005-0000-0000-0000CA500000}"/>
    <cellStyle name="Normal 46 2 5 3 2" xfId="13339" xr:uid="{00000000-0005-0000-0000-0000CB500000}"/>
    <cellStyle name="Normal 46 2 5 3 2 2" xfId="43670" xr:uid="{00000000-0005-0000-0000-0000CC500000}"/>
    <cellStyle name="Normal 46 2 5 3 2 3" xfId="28437" xr:uid="{00000000-0005-0000-0000-0000CD500000}"/>
    <cellStyle name="Normal 46 2 5 3 3" xfId="8319" xr:uid="{00000000-0005-0000-0000-0000CE500000}"/>
    <cellStyle name="Normal 46 2 5 3 3 2" xfId="38653" xr:uid="{00000000-0005-0000-0000-0000CF500000}"/>
    <cellStyle name="Normal 46 2 5 3 3 3" xfId="23420" xr:uid="{00000000-0005-0000-0000-0000D0500000}"/>
    <cellStyle name="Normal 46 2 5 3 4" xfId="33640" xr:uid="{00000000-0005-0000-0000-0000D1500000}"/>
    <cellStyle name="Normal 46 2 5 3 5" xfId="18407" xr:uid="{00000000-0005-0000-0000-0000D2500000}"/>
    <cellStyle name="Normal 46 2 5 4" xfId="4958" xr:uid="{00000000-0005-0000-0000-0000D3500000}"/>
    <cellStyle name="Normal 46 2 5 4 2" xfId="15010" xr:uid="{00000000-0005-0000-0000-0000D4500000}"/>
    <cellStyle name="Normal 46 2 5 4 2 2" xfId="45341" xr:uid="{00000000-0005-0000-0000-0000D5500000}"/>
    <cellStyle name="Normal 46 2 5 4 2 3" xfId="30108" xr:uid="{00000000-0005-0000-0000-0000D6500000}"/>
    <cellStyle name="Normal 46 2 5 4 3" xfId="9990" xr:uid="{00000000-0005-0000-0000-0000D7500000}"/>
    <cellStyle name="Normal 46 2 5 4 3 2" xfId="40324" xr:uid="{00000000-0005-0000-0000-0000D8500000}"/>
    <cellStyle name="Normal 46 2 5 4 3 3" xfId="25091" xr:uid="{00000000-0005-0000-0000-0000D9500000}"/>
    <cellStyle name="Normal 46 2 5 4 4" xfId="35311" xr:uid="{00000000-0005-0000-0000-0000DA500000}"/>
    <cellStyle name="Normal 46 2 5 4 5" xfId="20078" xr:uid="{00000000-0005-0000-0000-0000DB500000}"/>
    <cellStyle name="Normal 46 2 5 5" xfId="11668" xr:uid="{00000000-0005-0000-0000-0000DC500000}"/>
    <cellStyle name="Normal 46 2 5 5 2" xfId="41999" xr:uid="{00000000-0005-0000-0000-0000DD500000}"/>
    <cellStyle name="Normal 46 2 5 5 3" xfId="26766" xr:uid="{00000000-0005-0000-0000-0000DE500000}"/>
    <cellStyle name="Normal 46 2 5 6" xfId="6647" xr:uid="{00000000-0005-0000-0000-0000DF500000}"/>
    <cellStyle name="Normal 46 2 5 6 2" xfId="36982" xr:uid="{00000000-0005-0000-0000-0000E0500000}"/>
    <cellStyle name="Normal 46 2 5 6 3" xfId="21749" xr:uid="{00000000-0005-0000-0000-0000E1500000}"/>
    <cellStyle name="Normal 46 2 5 7" xfId="31970" xr:uid="{00000000-0005-0000-0000-0000E2500000}"/>
    <cellStyle name="Normal 46 2 5 8" xfId="16736" xr:uid="{00000000-0005-0000-0000-0000E3500000}"/>
    <cellStyle name="Normal 46 2 6" xfId="1992" xr:uid="{00000000-0005-0000-0000-0000E4500000}"/>
    <cellStyle name="Normal 46 2 6 2" xfId="3684" xr:uid="{00000000-0005-0000-0000-0000E5500000}"/>
    <cellStyle name="Normal 46 2 6 2 2" xfId="13757" xr:uid="{00000000-0005-0000-0000-0000E6500000}"/>
    <cellStyle name="Normal 46 2 6 2 2 2" xfId="44088" xr:uid="{00000000-0005-0000-0000-0000E7500000}"/>
    <cellStyle name="Normal 46 2 6 2 2 3" xfId="28855" xr:uid="{00000000-0005-0000-0000-0000E8500000}"/>
    <cellStyle name="Normal 46 2 6 2 3" xfId="8737" xr:uid="{00000000-0005-0000-0000-0000E9500000}"/>
    <cellStyle name="Normal 46 2 6 2 3 2" xfId="39071" xr:uid="{00000000-0005-0000-0000-0000EA500000}"/>
    <cellStyle name="Normal 46 2 6 2 3 3" xfId="23838" xr:uid="{00000000-0005-0000-0000-0000EB500000}"/>
    <cellStyle name="Normal 46 2 6 2 4" xfId="34058" xr:uid="{00000000-0005-0000-0000-0000EC500000}"/>
    <cellStyle name="Normal 46 2 6 2 5" xfId="18825" xr:uid="{00000000-0005-0000-0000-0000ED500000}"/>
    <cellStyle name="Normal 46 2 6 3" xfId="5376" xr:uid="{00000000-0005-0000-0000-0000EE500000}"/>
    <cellStyle name="Normal 46 2 6 3 2" xfId="15428" xr:uid="{00000000-0005-0000-0000-0000EF500000}"/>
    <cellStyle name="Normal 46 2 6 3 2 2" xfId="45759" xr:uid="{00000000-0005-0000-0000-0000F0500000}"/>
    <cellStyle name="Normal 46 2 6 3 2 3" xfId="30526" xr:uid="{00000000-0005-0000-0000-0000F1500000}"/>
    <cellStyle name="Normal 46 2 6 3 3" xfId="10408" xr:uid="{00000000-0005-0000-0000-0000F2500000}"/>
    <cellStyle name="Normal 46 2 6 3 3 2" xfId="40742" xr:uid="{00000000-0005-0000-0000-0000F3500000}"/>
    <cellStyle name="Normal 46 2 6 3 3 3" xfId="25509" xr:uid="{00000000-0005-0000-0000-0000F4500000}"/>
    <cellStyle name="Normal 46 2 6 3 4" xfId="35729" xr:uid="{00000000-0005-0000-0000-0000F5500000}"/>
    <cellStyle name="Normal 46 2 6 3 5" xfId="20496" xr:uid="{00000000-0005-0000-0000-0000F6500000}"/>
    <cellStyle name="Normal 46 2 6 4" xfId="12086" xr:uid="{00000000-0005-0000-0000-0000F7500000}"/>
    <cellStyle name="Normal 46 2 6 4 2" xfId="42417" xr:uid="{00000000-0005-0000-0000-0000F8500000}"/>
    <cellStyle name="Normal 46 2 6 4 3" xfId="27184" xr:uid="{00000000-0005-0000-0000-0000F9500000}"/>
    <cellStyle name="Normal 46 2 6 5" xfId="7065" xr:uid="{00000000-0005-0000-0000-0000FA500000}"/>
    <cellStyle name="Normal 46 2 6 5 2" xfId="37400" xr:uid="{00000000-0005-0000-0000-0000FB500000}"/>
    <cellStyle name="Normal 46 2 6 5 3" xfId="22167" xr:uid="{00000000-0005-0000-0000-0000FC500000}"/>
    <cellStyle name="Normal 46 2 6 6" xfId="32388" xr:uid="{00000000-0005-0000-0000-0000FD500000}"/>
    <cellStyle name="Normal 46 2 6 7" xfId="17154" xr:uid="{00000000-0005-0000-0000-0000FE500000}"/>
    <cellStyle name="Normal 46 2 7" xfId="2843" xr:uid="{00000000-0005-0000-0000-0000FF500000}"/>
    <cellStyle name="Normal 46 2 7 2" xfId="12921" xr:uid="{00000000-0005-0000-0000-000000510000}"/>
    <cellStyle name="Normal 46 2 7 2 2" xfId="43252" xr:uid="{00000000-0005-0000-0000-000001510000}"/>
    <cellStyle name="Normal 46 2 7 2 3" xfId="28019" xr:uid="{00000000-0005-0000-0000-000002510000}"/>
    <cellStyle name="Normal 46 2 7 3" xfId="7901" xr:uid="{00000000-0005-0000-0000-000003510000}"/>
    <cellStyle name="Normal 46 2 7 3 2" xfId="38235" xr:uid="{00000000-0005-0000-0000-000004510000}"/>
    <cellStyle name="Normal 46 2 7 3 3" xfId="23002" xr:uid="{00000000-0005-0000-0000-000005510000}"/>
    <cellStyle name="Normal 46 2 7 4" xfId="33222" xr:uid="{00000000-0005-0000-0000-000006510000}"/>
    <cellStyle name="Normal 46 2 7 5" xfId="17989" xr:uid="{00000000-0005-0000-0000-000007510000}"/>
    <cellStyle name="Normal 46 2 8" xfId="4537" xr:uid="{00000000-0005-0000-0000-000008510000}"/>
    <cellStyle name="Normal 46 2 8 2" xfId="14592" xr:uid="{00000000-0005-0000-0000-000009510000}"/>
    <cellStyle name="Normal 46 2 8 2 2" xfId="44923" xr:uid="{00000000-0005-0000-0000-00000A510000}"/>
    <cellStyle name="Normal 46 2 8 2 3" xfId="29690" xr:uid="{00000000-0005-0000-0000-00000B510000}"/>
    <cellStyle name="Normal 46 2 8 3" xfId="9572" xr:uid="{00000000-0005-0000-0000-00000C510000}"/>
    <cellStyle name="Normal 46 2 8 3 2" xfId="39906" xr:uid="{00000000-0005-0000-0000-00000D510000}"/>
    <cellStyle name="Normal 46 2 8 3 3" xfId="24673" xr:uid="{00000000-0005-0000-0000-00000E510000}"/>
    <cellStyle name="Normal 46 2 8 4" xfId="34893" xr:uid="{00000000-0005-0000-0000-00000F510000}"/>
    <cellStyle name="Normal 46 2 8 5" xfId="19660" xr:uid="{00000000-0005-0000-0000-000010510000}"/>
    <cellStyle name="Normal 46 2 9" xfId="11248" xr:uid="{00000000-0005-0000-0000-000011510000}"/>
    <cellStyle name="Normal 46 2 9 2" xfId="41581" xr:uid="{00000000-0005-0000-0000-000012510000}"/>
    <cellStyle name="Normal 46 2 9 3" xfId="26348" xr:uid="{00000000-0005-0000-0000-000013510000}"/>
    <cellStyle name="Normal 47" xfId="363" xr:uid="{00000000-0005-0000-0000-000014510000}"/>
    <cellStyle name="Normal 47 2" xfId="863" xr:uid="{00000000-0005-0000-0000-000015510000}"/>
    <cellStyle name="Normal 47 2 10" xfId="6228" xr:uid="{00000000-0005-0000-0000-000016510000}"/>
    <cellStyle name="Normal 47 2 10 2" xfId="36565" xr:uid="{00000000-0005-0000-0000-000017510000}"/>
    <cellStyle name="Normal 47 2 10 3" xfId="21332" xr:uid="{00000000-0005-0000-0000-000018510000}"/>
    <cellStyle name="Normal 47 2 11" xfId="31556" xr:uid="{00000000-0005-0000-0000-000019510000}"/>
    <cellStyle name="Normal 47 2 12" xfId="16317" xr:uid="{00000000-0005-0000-0000-00001A510000}"/>
    <cellStyle name="Normal 47 2 2" xfId="1192" xr:uid="{00000000-0005-0000-0000-00001B510000}"/>
    <cellStyle name="Normal 47 2 2 10" xfId="31608" xr:uid="{00000000-0005-0000-0000-00001C510000}"/>
    <cellStyle name="Normal 47 2 2 11" xfId="16371" xr:uid="{00000000-0005-0000-0000-00001D510000}"/>
    <cellStyle name="Normal 47 2 2 2" xfId="1300" xr:uid="{00000000-0005-0000-0000-00001E510000}"/>
    <cellStyle name="Normal 47 2 2 2 10" xfId="16475" xr:uid="{00000000-0005-0000-0000-00001F510000}"/>
    <cellStyle name="Normal 47 2 2 2 2" xfId="1517" xr:uid="{00000000-0005-0000-0000-000020510000}"/>
    <cellStyle name="Normal 47 2 2 2 2 2" xfId="1938" xr:uid="{00000000-0005-0000-0000-000021510000}"/>
    <cellStyle name="Normal 47 2 2 2 2 2 2" xfId="2777" xr:uid="{00000000-0005-0000-0000-000022510000}"/>
    <cellStyle name="Normal 47 2 2 2 2 2 2 2" xfId="4467" xr:uid="{00000000-0005-0000-0000-000023510000}"/>
    <cellStyle name="Normal 47 2 2 2 2 2 2 2 2" xfId="14540" xr:uid="{00000000-0005-0000-0000-000024510000}"/>
    <cellStyle name="Normal 47 2 2 2 2 2 2 2 2 2" xfId="44871" xr:uid="{00000000-0005-0000-0000-000025510000}"/>
    <cellStyle name="Normal 47 2 2 2 2 2 2 2 2 3" xfId="29638" xr:uid="{00000000-0005-0000-0000-000026510000}"/>
    <cellStyle name="Normal 47 2 2 2 2 2 2 2 3" xfId="9520" xr:uid="{00000000-0005-0000-0000-000027510000}"/>
    <cellStyle name="Normal 47 2 2 2 2 2 2 2 3 2" xfId="39854" xr:uid="{00000000-0005-0000-0000-000028510000}"/>
    <cellStyle name="Normal 47 2 2 2 2 2 2 2 3 3" xfId="24621" xr:uid="{00000000-0005-0000-0000-000029510000}"/>
    <cellStyle name="Normal 47 2 2 2 2 2 2 2 4" xfId="34841" xr:uid="{00000000-0005-0000-0000-00002A510000}"/>
    <cellStyle name="Normal 47 2 2 2 2 2 2 2 5" xfId="19608" xr:uid="{00000000-0005-0000-0000-00002B510000}"/>
    <cellStyle name="Normal 47 2 2 2 2 2 2 3" xfId="6159" xr:uid="{00000000-0005-0000-0000-00002C510000}"/>
    <cellStyle name="Normal 47 2 2 2 2 2 2 3 2" xfId="16211" xr:uid="{00000000-0005-0000-0000-00002D510000}"/>
    <cellStyle name="Normal 47 2 2 2 2 2 2 3 2 2" xfId="46542" xr:uid="{00000000-0005-0000-0000-00002E510000}"/>
    <cellStyle name="Normal 47 2 2 2 2 2 2 3 2 3" xfId="31309" xr:uid="{00000000-0005-0000-0000-00002F510000}"/>
    <cellStyle name="Normal 47 2 2 2 2 2 2 3 3" xfId="11191" xr:uid="{00000000-0005-0000-0000-000030510000}"/>
    <cellStyle name="Normal 47 2 2 2 2 2 2 3 3 2" xfId="41525" xr:uid="{00000000-0005-0000-0000-000031510000}"/>
    <cellStyle name="Normal 47 2 2 2 2 2 2 3 3 3" xfId="26292" xr:uid="{00000000-0005-0000-0000-000032510000}"/>
    <cellStyle name="Normal 47 2 2 2 2 2 2 3 4" xfId="36512" xr:uid="{00000000-0005-0000-0000-000033510000}"/>
    <cellStyle name="Normal 47 2 2 2 2 2 2 3 5" xfId="21279" xr:uid="{00000000-0005-0000-0000-000034510000}"/>
    <cellStyle name="Normal 47 2 2 2 2 2 2 4" xfId="12869" xr:uid="{00000000-0005-0000-0000-000035510000}"/>
    <cellStyle name="Normal 47 2 2 2 2 2 2 4 2" xfId="43200" xr:uid="{00000000-0005-0000-0000-000036510000}"/>
    <cellStyle name="Normal 47 2 2 2 2 2 2 4 3" xfId="27967" xr:uid="{00000000-0005-0000-0000-000037510000}"/>
    <cellStyle name="Normal 47 2 2 2 2 2 2 5" xfId="7848" xr:uid="{00000000-0005-0000-0000-000038510000}"/>
    <cellStyle name="Normal 47 2 2 2 2 2 2 5 2" xfId="38183" xr:uid="{00000000-0005-0000-0000-000039510000}"/>
    <cellStyle name="Normal 47 2 2 2 2 2 2 5 3" xfId="22950" xr:uid="{00000000-0005-0000-0000-00003A510000}"/>
    <cellStyle name="Normal 47 2 2 2 2 2 2 6" xfId="33171" xr:uid="{00000000-0005-0000-0000-00003B510000}"/>
    <cellStyle name="Normal 47 2 2 2 2 2 2 7" xfId="17937" xr:uid="{00000000-0005-0000-0000-00003C510000}"/>
    <cellStyle name="Normal 47 2 2 2 2 2 3" xfId="3630" xr:uid="{00000000-0005-0000-0000-00003D510000}"/>
    <cellStyle name="Normal 47 2 2 2 2 2 3 2" xfId="13704" xr:uid="{00000000-0005-0000-0000-00003E510000}"/>
    <cellStyle name="Normal 47 2 2 2 2 2 3 2 2" xfId="44035" xr:uid="{00000000-0005-0000-0000-00003F510000}"/>
    <cellStyle name="Normal 47 2 2 2 2 2 3 2 3" xfId="28802" xr:uid="{00000000-0005-0000-0000-000040510000}"/>
    <cellStyle name="Normal 47 2 2 2 2 2 3 3" xfId="8684" xr:uid="{00000000-0005-0000-0000-000041510000}"/>
    <cellStyle name="Normal 47 2 2 2 2 2 3 3 2" xfId="39018" xr:uid="{00000000-0005-0000-0000-000042510000}"/>
    <cellStyle name="Normal 47 2 2 2 2 2 3 3 3" xfId="23785" xr:uid="{00000000-0005-0000-0000-000043510000}"/>
    <cellStyle name="Normal 47 2 2 2 2 2 3 4" xfId="34005" xr:uid="{00000000-0005-0000-0000-000044510000}"/>
    <cellStyle name="Normal 47 2 2 2 2 2 3 5" xfId="18772" xr:uid="{00000000-0005-0000-0000-000045510000}"/>
    <cellStyle name="Normal 47 2 2 2 2 2 4" xfId="5323" xr:uid="{00000000-0005-0000-0000-000046510000}"/>
    <cellStyle name="Normal 47 2 2 2 2 2 4 2" xfId="15375" xr:uid="{00000000-0005-0000-0000-000047510000}"/>
    <cellStyle name="Normal 47 2 2 2 2 2 4 2 2" xfId="45706" xr:uid="{00000000-0005-0000-0000-000048510000}"/>
    <cellStyle name="Normal 47 2 2 2 2 2 4 2 3" xfId="30473" xr:uid="{00000000-0005-0000-0000-000049510000}"/>
    <cellStyle name="Normal 47 2 2 2 2 2 4 3" xfId="10355" xr:uid="{00000000-0005-0000-0000-00004A510000}"/>
    <cellStyle name="Normal 47 2 2 2 2 2 4 3 2" xfId="40689" xr:uid="{00000000-0005-0000-0000-00004B510000}"/>
    <cellStyle name="Normal 47 2 2 2 2 2 4 3 3" xfId="25456" xr:uid="{00000000-0005-0000-0000-00004C510000}"/>
    <cellStyle name="Normal 47 2 2 2 2 2 4 4" xfId="35676" xr:uid="{00000000-0005-0000-0000-00004D510000}"/>
    <cellStyle name="Normal 47 2 2 2 2 2 4 5" xfId="20443" xr:uid="{00000000-0005-0000-0000-00004E510000}"/>
    <cellStyle name="Normal 47 2 2 2 2 2 5" xfId="12033" xr:uid="{00000000-0005-0000-0000-00004F510000}"/>
    <cellStyle name="Normal 47 2 2 2 2 2 5 2" xfId="42364" xr:uid="{00000000-0005-0000-0000-000050510000}"/>
    <cellStyle name="Normal 47 2 2 2 2 2 5 3" xfId="27131" xr:uid="{00000000-0005-0000-0000-000051510000}"/>
    <cellStyle name="Normal 47 2 2 2 2 2 6" xfId="7012" xr:uid="{00000000-0005-0000-0000-000052510000}"/>
    <cellStyle name="Normal 47 2 2 2 2 2 6 2" xfId="37347" xr:uid="{00000000-0005-0000-0000-000053510000}"/>
    <cellStyle name="Normal 47 2 2 2 2 2 6 3" xfId="22114" xr:uid="{00000000-0005-0000-0000-000054510000}"/>
    <cellStyle name="Normal 47 2 2 2 2 2 7" xfId="32335" xr:uid="{00000000-0005-0000-0000-000055510000}"/>
    <cellStyle name="Normal 47 2 2 2 2 2 8" xfId="17101" xr:uid="{00000000-0005-0000-0000-000056510000}"/>
    <cellStyle name="Normal 47 2 2 2 2 3" xfId="2359" xr:uid="{00000000-0005-0000-0000-000057510000}"/>
    <cellStyle name="Normal 47 2 2 2 2 3 2" xfId="4049" xr:uid="{00000000-0005-0000-0000-000058510000}"/>
    <cellStyle name="Normal 47 2 2 2 2 3 2 2" xfId="14122" xr:uid="{00000000-0005-0000-0000-000059510000}"/>
    <cellStyle name="Normal 47 2 2 2 2 3 2 2 2" xfId="44453" xr:uid="{00000000-0005-0000-0000-00005A510000}"/>
    <cellStyle name="Normal 47 2 2 2 2 3 2 2 3" xfId="29220" xr:uid="{00000000-0005-0000-0000-00005B510000}"/>
    <cellStyle name="Normal 47 2 2 2 2 3 2 3" xfId="9102" xr:uid="{00000000-0005-0000-0000-00005C510000}"/>
    <cellStyle name="Normal 47 2 2 2 2 3 2 3 2" xfId="39436" xr:uid="{00000000-0005-0000-0000-00005D510000}"/>
    <cellStyle name="Normal 47 2 2 2 2 3 2 3 3" xfId="24203" xr:uid="{00000000-0005-0000-0000-00005E510000}"/>
    <cellStyle name="Normal 47 2 2 2 2 3 2 4" xfId="34423" xr:uid="{00000000-0005-0000-0000-00005F510000}"/>
    <cellStyle name="Normal 47 2 2 2 2 3 2 5" xfId="19190" xr:uid="{00000000-0005-0000-0000-000060510000}"/>
    <cellStyle name="Normal 47 2 2 2 2 3 3" xfId="5741" xr:uid="{00000000-0005-0000-0000-000061510000}"/>
    <cellStyle name="Normal 47 2 2 2 2 3 3 2" xfId="15793" xr:uid="{00000000-0005-0000-0000-000062510000}"/>
    <cellStyle name="Normal 47 2 2 2 2 3 3 2 2" xfId="46124" xr:uid="{00000000-0005-0000-0000-000063510000}"/>
    <cellStyle name="Normal 47 2 2 2 2 3 3 2 3" xfId="30891" xr:uid="{00000000-0005-0000-0000-000064510000}"/>
    <cellStyle name="Normal 47 2 2 2 2 3 3 3" xfId="10773" xr:uid="{00000000-0005-0000-0000-000065510000}"/>
    <cellStyle name="Normal 47 2 2 2 2 3 3 3 2" xfId="41107" xr:uid="{00000000-0005-0000-0000-000066510000}"/>
    <cellStyle name="Normal 47 2 2 2 2 3 3 3 3" xfId="25874" xr:uid="{00000000-0005-0000-0000-000067510000}"/>
    <cellStyle name="Normal 47 2 2 2 2 3 3 4" xfId="36094" xr:uid="{00000000-0005-0000-0000-000068510000}"/>
    <cellStyle name="Normal 47 2 2 2 2 3 3 5" xfId="20861" xr:uid="{00000000-0005-0000-0000-000069510000}"/>
    <cellStyle name="Normal 47 2 2 2 2 3 4" xfId="12451" xr:uid="{00000000-0005-0000-0000-00006A510000}"/>
    <cellStyle name="Normal 47 2 2 2 2 3 4 2" xfId="42782" xr:uid="{00000000-0005-0000-0000-00006B510000}"/>
    <cellStyle name="Normal 47 2 2 2 2 3 4 3" xfId="27549" xr:uid="{00000000-0005-0000-0000-00006C510000}"/>
    <cellStyle name="Normal 47 2 2 2 2 3 5" xfId="7430" xr:uid="{00000000-0005-0000-0000-00006D510000}"/>
    <cellStyle name="Normal 47 2 2 2 2 3 5 2" xfId="37765" xr:uid="{00000000-0005-0000-0000-00006E510000}"/>
    <cellStyle name="Normal 47 2 2 2 2 3 5 3" xfId="22532" xr:uid="{00000000-0005-0000-0000-00006F510000}"/>
    <cellStyle name="Normal 47 2 2 2 2 3 6" xfId="32753" xr:uid="{00000000-0005-0000-0000-000070510000}"/>
    <cellStyle name="Normal 47 2 2 2 2 3 7" xfId="17519" xr:uid="{00000000-0005-0000-0000-000071510000}"/>
    <cellStyle name="Normal 47 2 2 2 2 4" xfId="3212" xr:uid="{00000000-0005-0000-0000-000072510000}"/>
    <cellStyle name="Normal 47 2 2 2 2 4 2" xfId="13286" xr:uid="{00000000-0005-0000-0000-000073510000}"/>
    <cellStyle name="Normal 47 2 2 2 2 4 2 2" xfId="43617" xr:uid="{00000000-0005-0000-0000-000074510000}"/>
    <cellStyle name="Normal 47 2 2 2 2 4 2 3" xfId="28384" xr:uid="{00000000-0005-0000-0000-000075510000}"/>
    <cellStyle name="Normal 47 2 2 2 2 4 3" xfId="8266" xr:uid="{00000000-0005-0000-0000-000076510000}"/>
    <cellStyle name="Normal 47 2 2 2 2 4 3 2" xfId="38600" xr:uid="{00000000-0005-0000-0000-000077510000}"/>
    <cellStyle name="Normal 47 2 2 2 2 4 3 3" xfId="23367" xr:uid="{00000000-0005-0000-0000-000078510000}"/>
    <cellStyle name="Normal 47 2 2 2 2 4 4" xfId="33587" xr:uid="{00000000-0005-0000-0000-000079510000}"/>
    <cellStyle name="Normal 47 2 2 2 2 4 5" xfId="18354" xr:uid="{00000000-0005-0000-0000-00007A510000}"/>
    <cellStyle name="Normal 47 2 2 2 2 5" xfId="4905" xr:uid="{00000000-0005-0000-0000-00007B510000}"/>
    <cellStyle name="Normal 47 2 2 2 2 5 2" xfId="14957" xr:uid="{00000000-0005-0000-0000-00007C510000}"/>
    <cellStyle name="Normal 47 2 2 2 2 5 2 2" xfId="45288" xr:uid="{00000000-0005-0000-0000-00007D510000}"/>
    <cellStyle name="Normal 47 2 2 2 2 5 2 3" xfId="30055" xr:uid="{00000000-0005-0000-0000-00007E510000}"/>
    <cellStyle name="Normal 47 2 2 2 2 5 3" xfId="9937" xr:uid="{00000000-0005-0000-0000-00007F510000}"/>
    <cellStyle name="Normal 47 2 2 2 2 5 3 2" xfId="40271" xr:uid="{00000000-0005-0000-0000-000080510000}"/>
    <cellStyle name="Normal 47 2 2 2 2 5 3 3" xfId="25038" xr:uid="{00000000-0005-0000-0000-000081510000}"/>
    <cellStyle name="Normal 47 2 2 2 2 5 4" xfId="35258" xr:uid="{00000000-0005-0000-0000-000082510000}"/>
    <cellStyle name="Normal 47 2 2 2 2 5 5" xfId="20025" xr:uid="{00000000-0005-0000-0000-000083510000}"/>
    <cellStyle name="Normal 47 2 2 2 2 6" xfId="11615" xr:uid="{00000000-0005-0000-0000-000084510000}"/>
    <cellStyle name="Normal 47 2 2 2 2 6 2" xfId="41946" xr:uid="{00000000-0005-0000-0000-000085510000}"/>
    <cellStyle name="Normal 47 2 2 2 2 6 3" xfId="26713" xr:uid="{00000000-0005-0000-0000-000086510000}"/>
    <cellStyle name="Normal 47 2 2 2 2 7" xfId="6594" xr:uid="{00000000-0005-0000-0000-000087510000}"/>
    <cellStyle name="Normal 47 2 2 2 2 7 2" xfId="36929" xr:uid="{00000000-0005-0000-0000-000088510000}"/>
    <cellStyle name="Normal 47 2 2 2 2 7 3" xfId="21696" xr:uid="{00000000-0005-0000-0000-000089510000}"/>
    <cellStyle name="Normal 47 2 2 2 2 8" xfId="31917" xr:uid="{00000000-0005-0000-0000-00008A510000}"/>
    <cellStyle name="Normal 47 2 2 2 2 9" xfId="16683" xr:uid="{00000000-0005-0000-0000-00008B510000}"/>
    <cellStyle name="Normal 47 2 2 2 3" xfId="1730" xr:uid="{00000000-0005-0000-0000-00008C510000}"/>
    <cellStyle name="Normal 47 2 2 2 3 2" xfId="2569" xr:uid="{00000000-0005-0000-0000-00008D510000}"/>
    <cellStyle name="Normal 47 2 2 2 3 2 2" xfId="4259" xr:uid="{00000000-0005-0000-0000-00008E510000}"/>
    <cellStyle name="Normal 47 2 2 2 3 2 2 2" xfId="14332" xr:uid="{00000000-0005-0000-0000-00008F510000}"/>
    <cellStyle name="Normal 47 2 2 2 3 2 2 2 2" xfId="44663" xr:uid="{00000000-0005-0000-0000-000090510000}"/>
    <cellStyle name="Normal 47 2 2 2 3 2 2 2 3" xfId="29430" xr:uid="{00000000-0005-0000-0000-000091510000}"/>
    <cellStyle name="Normal 47 2 2 2 3 2 2 3" xfId="9312" xr:uid="{00000000-0005-0000-0000-000092510000}"/>
    <cellStyle name="Normal 47 2 2 2 3 2 2 3 2" xfId="39646" xr:uid="{00000000-0005-0000-0000-000093510000}"/>
    <cellStyle name="Normal 47 2 2 2 3 2 2 3 3" xfId="24413" xr:uid="{00000000-0005-0000-0000-000094510000}"/>
    <cellStyle name="Normal 47 2 2 2 3 2 2 4" xfId="34633" xr:uid="{00000000-0005-0000-0000-000095510000}"/>
    <cellStyle name="Normal 47 2 2 2 3 2 2 5" xfId="19400" xr:uid="{00000000-0005-0000-0000-000096510000}"/>
    <cellStyle name="Normal 47 2 2 2 3 2 3" xfId="5951" xr:uid="{00000000-0005-0000-0000-000097510000}"/>
    <cellStyle name="Normal 47 2 2 2 3 2 3 2" xfId="16003" xr:uid="{00000000-0005-0000-0000-000098510000}"/>
    <cellStyle name="Normal 47 2 2 2 3 2 3 2 2" xfId="46334" xr:uid="{00000000-0005-0000-0000-000099510000}"/>
    <cellStyle name="Normal 47 2 2 2 3 2 3 2 3" xfId="31101" xr:uid="{00000000-0005-0000-0000-00009A510000}"/>
    <cellStyle name="Normal 47 2 2 2 3 2 3 3" xfId="10983" xr:uid="{00000000-0005-0000-0000-00009B510000}"/>
    <cellStyle name="Normal 47 2 2 2 3 2 3 3 2" xfId="41317" xr:uid="{00000000-0005-0000-0000-00009C510000}"/>
    <cellStyle name="Normal 47 2 2 2 3 2 3 3 3" xfId="26084" xr:uid="{00000000-0005-0000-0000-00009D510000}"/>
    <cellStyle name="Normal 47 2 2 2 3 2 3 4" xfId="36304" xr:uid="{00000000-0005-0000-0000-00009E510000}"/>
    <cellStyle name="Normal 47 2 2 2 3 2 3 5" xfId="21071" xr:uid="{00000000-0005-0000-0000-00009F510000}"/>
    <cellStyle name="Normal 47 2 2 2 3 2 4" xfId="12661" xr:uid="{00000000-0005-0000-0000-0000A0510000}"/>
    <cellStyle name="Normal 47 2 2 2 3 2 4 2" xfId="42992" xr:uid="{00000000-0005-0000-0000-0000A1510000}"/>
    <cellStyle name="Normal 47 2 2 2 3 2 4 3" xfId="27759" xr:uid="{00000000-0005-0000-0000-0000A2510000}"/>
    <cellStyle name="Normal 47 2 2 2 3 2 5" xfId="7640" xr:uid="{00000000-0005-0000-0000-0000A3510000}"/>
    <cellStyle name="Normal 47 2 2 2 3 2 5 2" xfId="37975" xr:uid="{00000000-0005-0000-0000-0000A4510000}"/>
    <cellStyle name="Normal 47 2 2 2 3 2 5 3" xfId="22742" xr:uid="{00000000-0005-0000-0000-0000A5510000}"/>
    <cellStyle name="Normal 47 2 2 2 3 2 6" xfId="32963" xr:uid="{00000000-0005-0000-0000-0000A6510000}"/>
    <cellStyle name="Normal 47 2 2 2 3 2 7" xfId="17729" xr:uid="{00000000-0005-0000-0000-0000A7510000}"/>
    <cellStyle name="Normal 47 2 2 2 3 3" xfId="3422" xr:uid="{00000000-0005-0000-0000-0000A8510000}"/>
    <cellStyle name="Normal 47 2 2 2 3 3 2" xfId="13496" xr:uid="{00000000-0005-0000-0000-0000A9510000}"/>
    <cellStyle name="Normal 47 2 2 2 3 3 2 2" xfId="43827" xr:uid="{00000000-0005-0000-0000-0000AA510000}"/>
    <cellStyle name="Normal 47 2 2 2 3 3 2 3" xfId="28594" xr:uid="{00000000-0005-0000-0000-0000AB510000}"/>
    <cellStyle name="Normal 47 2 2 2 3 3 3" xfId="8476" xr:uid="{00000000-0005-0000-0000-0000AC510000}"/>
    <cellStyle name="Normal 47 2 2 2 3 3 3 2" xfId="38810" xr:uid="{00000000-0005-0000-0000-0000AD510000}"/>
    <cellStyle name="Normal 47 2 2 2 3 3 3 3" xfId="23577" xr:uid="{00000000-0005-0000-0000-0000AE510000}"/>
    <cellStyle name="Normal 47 2 2 2 3 3 4" xfId="33797" xr:uid="{00000000-0005-0000-0000-0000AF510000}"/>
    <cellStyle name="Normal 47 2 2 2 3 3 5" xfId="18564" xr:uid="{00000000-0005-0000-0000-0000B0510000}"/>
    <cellStyle name="Normal 47 2 2 2 3 4" xfId="5115" xr:uid="{00000000-0005-0000-0000-0000B1510000}"/>
    <cellStyle name="Normal 47 2 2 2 3 4 2" xfId="15167" xr:uid="{00000000-0005-0000-0000-0000B2510000}"/>
    <cellStyle name="Normal 47 2 2 2 3 4 2 2" xfId="45498" xr:uid="{00000000-0005-0000-0000-0000B3510000}"/>
    <cellStyle name="Normal 47 2 2 2 3 4 2 3" xfId="30265" xr:uid="{00000000-0005-0000-0000-0000B4510000}"/>
    <cellStyle name="Normal 47 2 2 2 3 4 3" xfId="10147" xr:uid="{00000000-0005-0000-0000-0000B5510000}"/>
    <cellStyle name="Normal 47 2 2 2 3 4 3 2" xfId="40481" xr:uid="{00000000-0005-0000-0000-0000B6510000}"/>
    <cellStyle name="Normal 47 2 2 2 3 4 3 3" xfId="25248" xr:uid="{00000000-0005-0000-0000-0000B7510000}"/>
    <cellStyle name="Normal 47 2 2 2 3 4 4" xfId="35468" xr:uid="{00000000-0005-0000-0000-0000B8510000}"/>
    <cellStyle name="Normal 47 2 2 2 3 4 5" xfId="20235" xr:uid="{00000000-0005-0000-0000-0000B9510000}"/>
    <cellStyle name="Normal 47 2 2 2 3 5" xfId="11825" xr:uid="{00000000-0005-0000-0000-0000BA510000}"/>
    <cellStyle name="Normal 47 2 2 2 3 5 2" xfId="42156" xr:uid="{00000000-0005-0000-0000-0000BB510000}"/>
    <cellStyle name="Normal 47 2 2 2 3 5 3" xfId="26923" xr:uid="{00000000-0005-0000-0000-0000BC510000}"/>
    <cellStyle name="Normal 47 2 2 2 3 6" xfId="6804" xr:uid="{00000000-0005-0000-0000-0000BD510000}"/>
    <cellStyle name="Normal 47 2 2 2 3 6 2" xfId="37139" xr:uid="{00000000-0005-0000-0000-0000BE510000}"/>
    <cellStyle name="Normal 47 2 2 2 3 6 3" xfId="21906" xr:uid="{00000000-0005-0000-0000-0000BF510000}"/>
    <cellStyle name="Normal 47 2 2 2 3 7" xfId="32127" xr:uid="{00000000-0005-0000-0000-0000C0510000}"/>
    <cellStyle name="Normal 47 2 2 2 3 8" xfId="16893" xr:uid="{00000000-0005-0000-0000-0000C1510000}"/>
    <cellStyle name="Normal 47 2 2 2 4" xfId="2151" xr:uid="{00000000-0005-0000-0000-0000C2510000}"/>
    <cellStyle name="Normal 47 2 2 2 4 2" xfId="3841" xr:uid="{00000000-0005-0000-0000-0000C3510000}"/>
    <cellStyle name="Normal 47 2 2 2 4 2 2" xfId="13914" xr:uid="{00000000-0005-0000-0000-0000C4510000}"/>
    <cellStyle name="Normal 47 2 2 2 4 2 2 2" xfId="44245" xr:uid="{00000000-0005-0000-0000-0000C5510000}"/>
    <cellStyle name="Normal 47 2 2 2 4 2 2 3" xfId="29012" xr:uid="{00000000-0005-0000-0000-0000C6510000}"/>
    <cellStyle name="Normal 47 2 2 2 4 2 3" xfId="8894" xr:uid="{00000000-0005-0000-0000-0000C7510000}"/>
    <cellStyle name="Normal 47 2 2 2 4 2 3 2" xfId="39228" xr:uid="{00000000-0005-0000-0000-0000C8510000}"/>
    <cellStyle name="Normal 47 2 2 2 4 2 3 3" xfId="23995" xr:uid="{00000000-0005-0000-0000-0000C9510000}"/>
    <cellStyle name="Normal 47 2 2 2 4 2 4" xfId="34215" xr:uid="{00000000-0005-0000-0000-0000CA510000}"/>
    <cellStyle name="Normal 47 2 2 2 4 2 5" xfId="18982" xr:uid="{00000000-0005-0000-0000-0000CB510000}"/>
    <cellStyle name="Normal 47 2 2 2 4 3" xfId="5533" xr:uid="{00000000-0005-0000-0000-0000CC510000}"/>
    <cellStyle name="Normal 47 2 2 2 4 3 2" xfId="15585" xr:uid="{00000000-0005-0000-0000-0000CD510000}"/>
    <cellStyle name="Normal 47 2 2 2 4 3 2 2" xfId="45916" xr:uid="{00000000-0005-0000-0000-0000CE510000}"/>
    <cellStyle name="Normal 47 2 2 2 4 3 2 3" xfId="30683" xr:uid="{00000000-0005-0000-0000-0000CF510000}"/>
    <cellStyle name="Normal 47 2 2 2 4 3 3" xfId="10565" xr:uid="{00000000-0005-0000-0000-0000D0510000}"/>
    <cellStyle name="Normal 47 2 2 2 4 3 3 2" xfId="40899" xr:uid="{00000000-0005-0000-0000-0000D1510000}"/>
    <cellStyle name="Normal 47 2 2 2 4 3 3 3" xfId="25666" xr:uid="{00000000-0005-0000-0000-0000D2510000}"/>
    <cellStyle name="Normal 47 2 2 2 4 3 4" xfId="35886" xr:uid="{00000000-0005-0000-0000-0000D3510000}"/>
    <cellStyle name="Normal 47 2 2 2 4 3 5" xfId="20653" xr:uid="{00000000-0005-0000-0000-0000D4510000}"/>
    <cellStyle name="Normal 47 2 2 2 4 4" xfId="12243" xr:uid="{00000000-0005-0000-0000-0000D5510000}"/>
    <cellStyle name="Normal 47 2 2 2 4 4 2" xfId="42574" xr:uid="{00000000-0005-0000-0000-0000D6510000}"/>
    <cellStyle name="Normal 47 2 2 2 4 4 3" xfId="27341" xr:uid="{00000000-0005-0000-0000-0000D7510000}"/>
    <cellStyle name="Normal 47 2 2 2 4 5" xfId="7222" xr:uid="{00000000-0005-0000-0000-0000D8510000}"/>
    <cellStyle name="Normal 47 2 2 2 4 5 2" xfId="37557" xr:uid="{00000000-0005-0000-0000-0000D9510000}"/>
    <cellStyle name="Normal 47 2 2 2 4 5 3" xfId="22324" xr:uid="{00000000-0005-0000-0000-0000DA510000}"/>
    <cellStyle name="Normal 47 2 2 2 4 6" xfId="32545" xr:uid="{00000000-0005-0000-0000-0000DB510000}"/>
    <cellStyle name="Normal 47 2 2 2 4 7" xfId="17311" xr:uid="{00000000-0005-0000-0000-0000DC510000}"/>
    <cellStyle name="Normal 47 2 2 2 5" xfId="3004" xr:uid="{00000000-0005-0000-0000-0000DD510000}"/>
    <cellStyle name="Normal 47 2 2 2 5 2" xfId="13078" xr:uid="{00000000-0005-0000-0000-0000DE510000}"/>
    <cellStyle name="Normal 47 2 2 2 5 2 2" xfId="43409" xr:uid="{00000000-0005-0000-0000-0000DF510000}"/>
    <cellStyle name="Normal 47 2 2 2 5 2 3" xfId="28176" xr:uid="{00000000-0005-0000-0000-0000E0510000}"/>
    <cellStyle name="Normal 47 2 2 2 5 3" xfId="8058" xr:uid="{00000000-0005-0000-0000-0000E1510000}"/>
    <cellStyle name="Normal 47 2 2 2 5 3 2" xfId="38392" xr:uid="{00000000-0005-0000-0000-0000E2510000}"/>
    <cellStyle name="Normal 47 2 2 2 5 3 3" xfId="23159" xr:uid="{00000000-0005-0000-0000-0000E3510000}"/>
    <cellStyle name="Normal 47 2 2 2 5 4" xfId="33379" xr:uid="{00000000-0005-0000-0000-0000E4510000}"/>
    <cellStyle name="Normal 47 2 2 2 5 5" xfId="18146" xr:uid="{00000000-0005-0000-0000-0000E5510000}"/>
    <cellStyle name="Normal 47 2 2 2 6" xfId="4697" xr:uid="{00000000-0005-0000-0000-0000E6510000}"/>
    <cellStyle name="Normal 47 2 2 2 6 2" xfId="14749" xr:uid="{00000000-0005-0000-0000-0000E7510000}"/>
    <cellStyle name="Normal 47 2 2 2 6 2 2" xfId="45080" xr:uid="{00000000-0005-0000-0000-0000E8510000}"/>
    <cellStyle name="Normal 47 2 2 2 6 2 3" xfId="29847" xr:uid="{00000000-0005-0000-0000-0000E9510000}"/>
    <cellStyle name="Normal 47 2 2 2 6 3" xfId="9729" xr:uid="{00000000-0005-0000-0000-0000EA510000}"/>
    <cellStyle name="Normal 47 2 2 2 6 3 2" xfId="40063" xr:uid="{00000000-0005-0000-0000-0000EB510000}"/>
    <cellStyle name="Normal 47 2 2 2 6 3 3" xfId="24830" xr:uid="{00000000-0005-0000-0000-0000EC510000}"/>
    <cellStyle name="Normal 47 2 2 2 6 4" xfId="35050" xr:uid="{00000000-0005-0000-0000-0000ED510000}"/>
    <cellStyle name="Normal 47 2 2 2 6 5" xfId="19817" xr:uid="{00000000-0005-0000-0000-0000EE510000}"/>
    <cellStyle name="Normal 47 2 2 2 7" xfId="11407" xr:uid="{00000000-0005-0000-0000-0000EF510000}"/>
    <cellStyle name="Normal 47 2 2 2 7 2" xfId="41738" xr:uid="{00000000-0005-0000-0000-0000F0510000}"/>
    <cellStyle name="Normal 47 2 2 2 7 3" xfId="26505" xr:uid="{00000000-0005-0000-0000-0000F1510000}"/>
    <cellStyle name="Normal 47 2 2 2 8" xfId="6386" xr:uid="{00000000-0005-0000-0000-0000F2510000}"/>
    <cellStyle name="Normal 47 2 2 2 8 2" xfId="36721" xr:uid="{00000000-0005-0000-0000-0000F3510000}"/>
    <cellStyle name="Normal 47 2 2 2 8 3" xfId="21488" xr:uid="{00000000-0005-0000-0000-0000F4510000}"/>
    <cellStyle name="Normal 47 2 2 2 9" xfId="31709" xr:uid="{00000000-0005-0000-0000-0000F5510000}"/>
    <cellStyle name="Normal 47 2 2 3" xfId="1413" xr:uid="{00000000-0005-0000-0000-0000F6510000}"/>
    <cellStyle name="Normal 47 2 2 3 2" xfId="1834" xr:uid="{00000000-0005-0000-0000-0000F7510000}"/>
    <cellStyle name="Normal 47 2 2 3 2 2" xfId="2673" xr:uid="{00000000-0005-0000-0000-0000F8510000}"/>
    <cellStyle name="Normal 47 2 2 3 2 2 2" xfId="4363" xr:uid="{00000000-0005-0000-0000-0000F9510000}"/>
    <cellStyle name="Normal 47 2 2 3 2 2 2 2" xfId="14436" xr:uid="{00000000-0005-0000-0000-0000FA510000}"/>
    <cellStyle name="Normal 47 2 2 3 2 2 2 2 2" xfId="44767" xr:uid="{00000000-0005-0000-0000-0000FB510000}"/>
    <cellStyle name="Normal 47 2 2 3 2 2 2 2 3" xfId="29534" xr:uid="{00000000-0005-0000-0000-0000FC510000}"/>
    <cellStyle name="Normal 47 2 2 3 2 2 2 3" xfId="9416" xr:uid="{00000000-0005-0000-0000-0000FD510000}"/>
    <cellStyle name="Normal 47 2 2 3 2 2 2 3 2" xfId="39750" xr:uid="{00000000-0005-0000-0000-0000FE510000}"/>
    <cellStyle name="Normal 47 2 2 3 2 2 2 3 3" xfId="24517" xr:uid="{00000000-0005-0000-0000-0000FF510000}"/>
    <cellStyle name="Normal 47 2 2 3 2 2 2 4" xfId="34737" xr:uid="{00000000-0005-0000-0000-000000520000}"/>
    <cellStyle name="Normal 47 2 2 3 2 2 2 5" xfId="19504" xr:uid="{00000000-0005-0000-0000-000001520000}"/>
    <cellStyle name="Normal 47 2 2 3 2 2 3" xfId="6055" xr:uid="{00000000-0005-0000-0000-000002520000}"/>
    <cellStyle name="Normal 47 2 2 3 2 2 3 2" xfId="16107" xr:uid="{00000000-0005-0000-0000-000003520000}"/>
    <cellStyle name="Normal 47 2 2 3 2 2 3 2 2" xfId="46438" xr:uid="{00000000-0005-0000-0000-000004520000}"/>
    <cellStyle name="Normal 47 2 2 3 2 2 3 2 3" xfId="31205" xr:uid="{00000000-0005-0000-0000-000005520000}"/>
    <cellStyle name="Normal 47 2 2 3 2 2 3 3" xfId="11087" xr:uid="{00000000-0005-0000-0000-000006520000}"/>
    <cellStyle name="Normal 47 2 2 3 2 2 3 3 2" xfId="41421" xr:uid="{00000000-0005-0000-0000-000007520000}"/>
    <cellStyle name="Normal 47 2 2 3 2 2 3 3 3" xfId="26188" xr:uid="{00000000-0005-0000-0000-000008520000}"/>
    <cellStyle name="Normal 47 2 2 3 2 2 3 4" xfId="36408" xr:uid="{00000000-0005-0000-0000-000009520000}"/>
    <cellStyle name="Normal 47 2 2 3 2 2 3 5" xfId="21175" xr:uid="{00000000-0005-0000-0000-00000A520000}"/>
    <cellStyle name="Normal 47 2 2 3 2 2 4" xfId="12765" xr:uid="{00000000-0005-0000-0000-00000B520000}"/>
    <cellStyle name="Normal 47 2 2 3 2 2 4 2" xfId="43096" xr:uid="{00000000-0005-0000-0000-00000C520000}"/>
    <cellStyle name="Normal 47 2 2 3 2 2 4 3" xfId="27863" xr:uid="{00000000-0005-0000-0000-00000D520000}"/>
    <cellStyle name="Normal 47 2 2 3 2 2 5" xfId="7744" xr:uid="{00000000-0005-0000-0000-00000E520000}"/>
    <cellStyle name="Normal 47 2 2 3 2 2 5 2" xfId="38079" xr:uid="{00000000-0005-0000-0000-00000F520000}"/>
    <cellStyle name="Normal 47 2 2 3 2 2 5 3" xfId="22846" xr:uid="{00000000-0005-0000-0000-000010520000}"/>
    <cellStyle name="Normal 47 2 2 3 2 2 6" xfId="33067" xr:uid="{00000000-0005-0000-0000-000011520000}"/>
    <cellStyle name="Normal 47 2 2 3 2 2 7" xfId="17833" xr:uid="{00000000-0005-0000-0000-000012520000}"/>
    <cellStyle name="Normal 47 2 2 3 2 3" xfId="3526" xr:uid="{00000000-0005-0000-0000-000013520000}"/>
    <cellStyle name="Normal 47 2 2 3 2 3 2" xfId="13600" xr:uid="{00000000-0005-0000-0000-000014520000}"/>
    <cellStyle name="Normal 47 2 2 3 2 3 2 2" xfId="43931" xr:uid="{00000000-0005-0000-0000-000015520000}"/>
    <cellStyle name="Normal 47 2 2 3 2 3 2 3" xfId="28698" xr:uid="{00000000-0005-0000-0000-000016520000}"/>
    <cellStyle name="Normal 47 2 2 3 2 3 3" xfId="8580" xr:uid="{00000000-0005-0000-0000-000017520000}"/>
    <cellStyle name="Normal 47 2 2 3 2 3 3 2" xfId="38914" xr:uid="{00000000-0005-0000-0000-000018520000}"/>
    <cellStyle name="Normal 47 2 2 3 2 3 3 3" xfId="23681" xr:uid="{00000000-0005-0000-0000-000019520000}"/>
    <cellStyle name="Normal 47 2 2 3 2 3 4" xfId="33901" xr:uid="{00000000-0005-0000-0000-00001A520000}"/>
    <cellStyle name="Normal 47 2 2 3 2 3 5" xfId="18668" xr:uid="{00000000-0005-0000-0000-00001B520000}"/>
    <cellStyle name="Normal 47 2 2 3 2 4" xfId="5219" xr:uid="{00000000-0005-0000-0000-00001C520000}"/>
    <cellStyle name="Normal 47 2 2 3 2 4 2" xfId="15271" xr:uid="{00000000-0005-0000-0000-00001D520000}"/>
    <cellStyle name="Normal 47 2 2 3 2 4 2 2" xfId="45602" xr:uid="{00000000-0005-0000-0000-00001E520000}"/>
    <cellStyle name="Normal 47 2 2 3 2 4 2 3" xfId="30369" xr:uid="{00000000-0005-0000-0000-00001F520000}"/>
    <cellStyle name="Normal 47 2 2 3 2 4 3" xfId="10251" xr:uid="{00000000-0005-0000-0000-000020520000}"/>
    <cellStyle name="Normal 47 2 2 3 2 4 3 2" xfId="40585" xr:uid="{00000000-0005-0000-0000-000021520000}"/>
    <cellStyle name="Normal 47 2 2 3 2 4 3 3" xfId="25352" xr:uid="{00000000-0005-0000-0000-000022520000}"/>
    <cellStyle name="Normal 47 2 2 3 2 4 4" xfId="35572" xr:uid="{00000000-0005-0000-0000-000023520000}"/>
    <cellStyle name="Normal 47 2 2 3 2 4 5" xfId="20339" xr:uid="{00000000-0005-0000-0000-000024520000}"/>
    <cellStyle name="Normal 47 2 2 3 2 5" xfId="11929" xr:uid="{00000000-0005-0000-0000-000025520000}"/>
    <cellStyle name="Normal 47 2 2 3 2 5 2" xfId="42260" xr:uid="{00000000-0005-0000-0000-000026520000}"/>
    <cellStyle name="Normal 47 2 2 3 2 5 3" xfId="27027" xr:uid="{00000000-0005-0000-0000-000027520000}"/>
    <cellStyle name="Normal 47 2 2 3 2 6" xfId="6908" xr:uid="{00000000-0005-0000-0000-000028520000}"/>
    <cellStyle name="Normal 47 2 2 3 2 6 2" xfId="37243" xr:uid="{00000000-0005-0000-0000-000029520000}"/>
    <cellStyle name="Normal 47 2 2 3 2 6 3" xfId="22010" xr:uid="{00000000-0005-0000-0000-00002A520000}"/>
    <cellStyle name="Normal 47 2 2 3 2 7" xfId="32231" xr:uid="{00000000-0005-0000-0000-00002B520000}"/>
    <cellStyle name="Normal 47 2 2 3 2 8" xfId="16997" xr:uid="{00000000-0005-0000-0000-00002C520000}"/>
    <cellStyle name="Normal 47 2 2 3 3" xfId="2255" xr:uid="{00000000-0005-0000-0000-00002D520000}"/>
    <cellStyle name="Normal 47 2 2 3 3 2" xfId="3945" xr:uid="{00000000-0005-0000-0000-00002E520000}"/>
    <cellStyle name="Normal 47 2 2 3 3 2 2" xfId="14018" xr:uid="{00000000-0005-0000-0000-00002F520000}"/>
    <cellStyle name="Normal 47 2 2 3 3 2 2 2" xfId="44349" xr:uid="{00000000-0005-0000-0000-000030520000}"/>
    <cellStyle name="Normal 47 2 2 3 3 2 2 3" xfId="29116" xr:uid="{00000000-0005-0000-0000-000031520000}"/>
    <cellStyle name="Normal 47 2 2 3 3 2 3" xfId="8998" xr:uid="{00000000-0005-0000-0000-000032520000}"/>
    <cellStyle name="Normal 47 2 2 3 3 2 3 2" xfId="39332" xr:uid="{00000000-0005-0000-0000-000033520000}"/>
    <cellStyle name="Normal 47 2 2 3 3 2 3 3" xfId="24099" xr:uid="{00000000-0005-0000-0000-000034520000}"/>
    <cellStyle name="Normal 47 2 2 3 3 2 4" xfId="34319" xr:uid="{00000000-0005-0000-0000-000035520000}"/>
    <cellStyle name="Normal 47 2 2 3 3 2 5" xfId="19086" xr:uid="{00000000-0005-0000-0000-000036520000}"/>
    <cellStyle name="Normal 47 2 2 3 3 3" xfId="5637" xr:uid="{00000000-0005-0000-0000-000037520000}"/>
    <cellStyle name="Normal 47 2 2 3 3 3 2" xfId="15689" xr:uid="{00000000-0005-0000-0000-000038520000}"/>
    <cellStyle name="Normal 47 2 2 3 3 3 2 2" xfId="46020" xr:uid="{00000000-0005-0000-0000-000039520000}"/>
    <cellStyle name="Normal 47 2 2 3 3 3 2 3" xfId="30787" xr:uid="{00000000-0005-0000-0000-00003A520000}"/>
    <cellStyle name="Normal 47 2 2 3 3 3 3" xfId="10669" xr:uid="{00000000-0005-0000-0000-00003B520000}"/>
    <cellStyle name="Normal 47 2 2 3 3 3 3 2" xfId="41003" xr:uid="{00000000-0005-0000-0000-00003C520000}"/>
    <cellStyle name="Normal 47 2 2 3 3 3 3 3" xfId="25770" xr:uid="{00000000-0005-0000-0000-00003D520000}"/>
    <cellStyle name="Normal 47 2 2 3 3 3 4" xfId="35990" xr:uid="{00000000-0005-0000-0000-00003E520000}"/>
    <cellStyle name="Normal 47 2 2 3 3 3 5" xfId="20757" xr:uid="{00000000-0005-0000-0000-00003F520000}"/>
    <cellStyle name="Normal 47 2 2 3 3 4" xfId="12347" xr:uid="{00000000-0005-0000-0000-000040520000}"/>
    <cellStyle name="Normal 47 2 2 3 3 4 2" xfId="42678" xr:uid="{00000000-0005-0000-0000-000041520000}"/>
    <cellStyle name="Normal 47 2 2 3 3 4 3" xfId="27445" xr:uid="{00000000-0005-0000-0000-000042520000}"/>
    <cellStyle name="Normal 47 2 2 3 3 5" xfId="7326" xr:uid="{00000000-0005-0000-0000-000043520000}"/>
    <cellStyle name="Normal 47 2 2 3 3 5 2" xfId="37661" xr:uid="{00000000-0005-0000-0000-000044520000}"/>
    <cellStyle name="Normal 47 2 2 3 3 5 3" xfId="22428" xr:uid="{00000000-0005-0000-0000-000045520000}"/>
    <cellStyle name="Normal 47 2 2 3 3 6" xfId="32649" xr:uid="{00000000-0005-0000-0000-000046520000}"/>
    <cellStyle name="Normal 47 2 2 3 3 7" xfId="17415" xr:uid="{00000000-0005-0000-0000-000047520000}"/>
    <cellStyle name="Normal 47 2 2 3 4" xfId="3108" xr:uid="{00000000-0005-0000-0000-000048520000}"/>
    <cellStyle name="Normal 47 2 2 3 4 2" xfId="13182" xr:uid="{00000000-0005-0000-0000-000049520000}"/>
    <cellStyle name="Normal 47 2 2 3 4 2 2" xfId="43513" xr:uid="{00000000-0005-0000-0000-00004A520000}"/>
    <cellStyle name="Normal 47 2 2 3 4 2 3" xfId="28280" xr:uid="{00000000-0005-0000-0000-00004B520000}"/>
    <cellStyle name="Normal 47 2 2 3 4 3" xfId="8162" xr:uid="{00000000-0005-0000-0000-00004C520000}"/>
    <cellStyle name="Normal 47 2 2 3 4 3 2" xfId="38496" xr:uid="{00000000-0005-0000-0000-00004D520000}"/>
    <cellStyle name="Normal 47 2 2 3 4 3 3" xfId="23263" xr:uid="{00000000-0005-0000-0000-00004E520000}"/>
    <cellStyle name="Normal 47 2 2 3 4 4" xfId="33483" xr:uid="{00000000-0005-0000-0000-00004F520000}"/>
    <cellStyle name="Normal 47 2 2 3 4 5" xfId="18250" xr:uid="{00000000-0005-0000-0000-000050520000}"/>
    <cellStyle name="Normal 47 2 2 3 5" xfId="4801" xr:uid="{00000000-0005-0000-0000-000051520000}"/>
    <cellStyle name="Normal 47 2 2 3 5 2" xfId="14853" xr:uid="{00000000-0005-0000-0000-000052520000}"/>
    <cellStyle name="Normal 47 2 2 3 5 2 2" xfId="45184" xr:uid="{00000000-0005-0000-0000-000053520000}"/>
    <cellStyle name="Normal 47 2 2 3 5 2 3" xfId="29951" xr:uid="{00000000-0005-0000-0000-000054520000}"/>
    <cellStyle name="Normal 47 2 2 3 5 3" xfId="9833" xr:uid="{00000000-0005-0000-0000-000055520000}"/>
    <cellStyle name="Normal 47 2 2 3 5 3 2" xfId="40167" xr:uid="{00000000-0005-0000-0000-000056520000}"/>
    <cellStyle name="Normal 47 2 2 3 5 3 3" xfId="24934" xr:uid="{00000000-0005-0000-0000-000057520000}"/>
    <cellStyle name="Normal 47 2 2 3 5 4" xfId="35154" xr:uid="{00000000-0005-0000-0000-000058520000}"/>
    <cellStyle name="Normal 47 2 2 3 5 5" xfId="19921" xr:uid="{00000000-0005-0000-0000-000059520000}"/>
    <cellStyle name="Normal 47 2 2 3 6" xfId="11511" xr:uid="{00000000-0005-0000-0000-00005A520000}"/>
    <cellStyle name="Normal 47 2 2 3 6 2" xfId="41842" xr:uid="{00000000-0005-0000-0000-00005B520000}"/>
    <cellStyle name="Normal 47 2 2 3 6 3" xfId="26609" xr:uid="{00000000-0005-0000-0000-00005C520000}"/>
    <cellStyle name="Normal 47 2 2 3 7" xfId="6490" xr:uid="{00000000-0005-0000-0000-00005D520000}"/>
    <cellStyle name="Normal 47 2 2 3 7 2" xfId="36825" xr:uid="{00000000-0005-0000-0000-00005E520000}"/>
    <cellStyle name="Normal 47 2 2 3 7 3" xfId="21592" xr:uid="{00000000-0005-0000-0000-00005F520000}"/>
    <cellStyle name="Normal 47 2 2 3 8" xfId="31813" xr:uid="{00000000-0005-0000-0000-000060520000}"/>
    <cellStyle name="Normal 47 2 2 3 9" xfId="16579" xr:uid="{00000000-0005-0000-0000-000061520000}"/>
    <cellStyle name="Normal 47 2 2 4" xfId="1626" xr:uid="{00000000-0005-0000-0000-000062520000}"/>
    <cellStyle name="Normal 47 2 2 4 2" xfId="2465" xr:uid="{00000000-0005-0000-0000-000063520000}"/>
    <cellStyle name="Normal 47 2 2 4 2 2" xfId="4155" xr:uid="{00000000-0005-0000-0000-000064520000}"/>
    <cellStyle name="Normal 47 2 2 4 2 2 2" xfId="14228" xr:uid="{00000000-0005-0000-0000-000065520000}"/>
    <cellStyle name="Normal 47 2 2 4 2 2 2 2" xfId="44559" xr:uid="{00000000-0005-0000-0000-000066520000}"/>
    <cellStyle name="Normal 47 2 2 4 2 2 2 3" xfId="29326" xr:uid="{00000000-0005-0000-0000-000067520000}"/>
    <cellStyle name="Normal 47 2 2 4 2 2 3" xfId="9208" xr:uid="{00000000-0005-0000-0000-000068520000}"/>
    <cellStyle name="Normal 47 2 2 4 2 2 3 2" xfId="39542" xr:uid="{00000000-0005-0000-0000-000069520000}"/>
    <cellStyle name="Normal 47 2 2 4 2 2 3 3" xfId="24309" xr:uid="{00000000-0005-0000-0000-00006A520000}"/>
    <cellStyle name="Normal 47 2 2 4 2 2 4" xfId="34529" xr:uid="{00000000-0005-0000-0000-00006B520000}"/>
    <cellStyle name="Normal 47 2 2 4 2 2 5" xfId="19296" xr:uid="{00000000-0005-0000-0000-00006C520000}"/>
    <cellStyle name="Normal 47 2 2 4 2 3" xfId="5847" xr:uid="{00000000-0005-0000-0000-00006D520000}"/>
    <cellStyle name="Normal 47 2 2 4 2 3 2" xfId="15899" xr:uid="{00000000-0005-0000-0000-00006E520000}"/>
    <cellStyle name="Normal 47 2 2 4 2 3 2 2" xfId="46230" xr:uid="{00000000-0005-0000-0000-00006F520000}"/>
    <cellStyle name="Normal 47 2 2 4 2 3 2 3" xfId="30997" xr:uid="{00000000-0005-0000-0000-000070520000}"/>
    <cellStyle name="Normal 47 2 2 4 2 3 3" xfId="10879" xr:uid="{00000000-0005-0000-0000-000071520000}"/>
    <cellStyle name="Normal 47 2 2 4 2 3 3 2" xfId="41213" xr:uid="{00000000-0005-0000-0000-000072520000}"/>
    <cellStyle name="Normal 47 2 2 4 2 3 3 3" xfId="25980" xr:uid="{00000000-0005-0000-0000-000073520000}"/>
    <cellStyle name="Normal 47 2 2 4 2 3 4" xfId="36200" xr:uid="{00000000-0005-0000-0000-000074520000}"/>
    <cellStyle name="Normal 47 2 2 4 2 3 5" xfId="20967" xr:uid="{00000000-0005-0000-0000-000075520000}"/>
    <cellStyle name="Normal 47 2 2 4 2 4" xfId="12557" xr:uid="{00000000-0005-0000-0000-000076520000}"/>
    <cellStyle name="Normal 47 2 2 4 2 4 2" xfId="42888" xr:uid="{00000000-0005-0000-0000-000077520000}"/>
    <cellStyle name="Normal 47 2 2 4 2 4 3" xfId="27655" xr:uid="{00000000-0005-0000-0000-000078520000}"/>
    <cellStyle name="Normal 47 2 2 4 2 5" xfId="7536" xr:uid="{00000000-0005-0000-0000-000079520000}"/>
    <cellStyle name="Normal 47 2 2 4 2 5 2" xfId="37871" xr:uid="{00000000-0005-0000-0000-00007A520000}"/>
    <cellStyle name="Normal 47 2 2 4 2 5 3" xfId="22638" xr:uid="{00000000-0005-0000-0000-00007B520000}"/>
    <cellStyle name="Normal 47 2 2 4 2 6" xfId="32859" xr:uid="{00000000-0005-0000-0000-00007C520000}"/>
    <cellStyle name="Normal 47 2 2 4 2 7" xfId="17625" xr:uid="{00000000-0005-0000-0000-00007D520000}"/>
    <cellStyle name="Normal 47 2 2 4 3" xfId="3318" xr:uid="{00000000-0005-0000-0000-00007E520000}"/>
    <cellStyle name="Normal 47 2 2 4 3 2" xfId="13392" xr:uid="{00000000-0005-0000-0000-00007F520000}"/>
    <cellStyle name="Normal 47 2 2 4 3 2 2" xfId="43723" xr:uid="{00000000-0005-0000-0000-000080520000}"/>
    <cellStyle name="Normal 47 2 2 4 3 2 3" xfId="28490" xr:uid="{00000000-0005-0000-0000-000081520000}"/>
    <cellStyle name="Normal 47 2 2 4 3 3" xfId="8372" xr:uid="{00000000-0005-0000-0000-000082520000}"/>
    <cellStyle name="Normal 47 2 2 4 3 3 2" xfId="38706" xr:uid="{00000000-0005-0000-0000-000083520000}"/>
    <cellStyle name="Normal 47 2 2 4 3 3 3" xfId="23473" xr:uid="{00000000-0005-0000-0000-000084520000}"/>
    <cellStyle name="Normal 47 2 2 4 3 4" xfId="33693" xr:uid="{00000000-0005-0000-0000-000085520000}"/>
    <cellStyle name="Normal 47 2 2 4 3 5" xfId="18460" xr:uid="{00000000-0005-0000-0000-000086520000}"/>
    <cellStyle name="Normal 47 2 2 4 4" xfId="5011" xr:uid="{00000000-0005-0000-0000-000087520000}"/>
    <cellStyle name="Normal 47 2 2 4 4 2" xfId="15063" xr:uid="{00000000-0005-0000-0000-000088520000}"/>
    <cellStyle name="Normal 47 2 2 4 4 2 2" xfId="45394" xr:uid="{00000000-0005-0000-0000-000089520000}"/>
    <cellStyle name="Normal 47 2 2 4 4 2 3" xfId="30161" xr:uid="{00000000-0005-0000-0000-00008A520000}"/>
    <cellStyle name="Normal 47 2 2 4 4 3" xfId="10043" xr:uid="{00000000-0005-0000-0000-00008B520000}"/>
    <cellStyle name="Normal 47 2 2 4 4 3 2" xfId="40377" xr:uid="{00000000-0005-0000-0000-00008C520000}"/>
    <cellStyle name="Normal 47 2 2 4 4 3 3" xfId="25144" xr:uid="{00000000-0005-0000-0000-00008D520000}"/>
    <cellStyle name="Normal 47 2 2 4 4 4" xfId="35364" xr:uid="{00000000-0005-0000-0000-00008E520000}"/>
    <cellStyle name="Normal 47 2 2 4 4 5" xfId="20131" xr:uid="{00000000-0005-0000-0000-00008F520000}"/>
    <cellStyle name="Normal 47 2 2 4 5" xfId="11721" xr:uid="{00000000-0005-0000-0000-000090520000}"/>
    <cellStyle name="Normal 47 2 2 4 5 2" xfId="42052" xr:uid="{00000000-0005-0000-0000-000091520000}"/>
    <cellStyle name="Normal 47 2 2 4 5 3" xfId="26819" xr:uid="{00000000-0005-0000-0000-000092520000}"/>
    <cellStyle name="Normal 47 2 2 4 6" xfId="6700" xr:uid="{00000000-0005-0000-0000-000093520000}"/>
    <cellStyle name="Normal 47 2 2 4 6 2" xfId="37035" xr:uid="{00000000-0005-0000-0000-000094520000}"/>
    <cellStyle name="Normal 47 2 2 4 6 3" xfId="21802" xr:uid="{00000000-0005-0000-0000-000095520000}"/>
    <cellStyle name="Normal 47 2 2 4 7" xfId="32023" xr:uid="{00000000-0005-0000-0000-000096520000}"/>
    <cellStyle name="Normal 47 2 2 4 8" xfId="16789" xr:uid="{00000000-0005-0000-0000-000097520000}"/>
    <cellStyle name="Normal 47 2 2 5" xfId="2047" xr:uid="{00000000-0005-0000-0000-000098520000}"/>
    <cellStyle name="Normal 47 2 2 5 2" xfId="3737" xr:uid="{00000000-0005-0000-0000-000099520000}"/>
    <cellStyle name="Normal 47 2 2 5 2 2" xfId="13810" xr:uid="{00000000-0005-0000-0000-00009A520000}"/>
    <cellStyle name="Normal 47 2 2 5 2 2 2" xfId="44141" xr:uid="{00000000-0005-0000-0000-00009B520000}"/>
    <cellStyle name="Normal 47 2 2 5 2 2 3" xfId="28908" xr:uid="{00000000-0005-0000-0000-00009C520000}"/>
    <cellStyle name="Normal 47 2 2 5 2 3" xfId="8790" xr:uid="{00000000-0005-0000-0000-00009D520000}"/>
    <cellStyle name="Normal 47 2 2 5 2 3 2" xfId="39124" xr:uid="{00000000-0005-0000-0000-00009E520000}"/>
    <cellStyle name="Normal 47 2 2 5 2 3 3" xfId="23891" xr:uid="{00000000-0005-0000-0000-00009F520000}"/>
    <cellStyle name="Normal 47 2 2 5 2 4" xfId="34111" xr:uid="{00000000-0005-0000-0000-0000A0520000}"/>
    <cellStyle name="Normal 47 2 2 5 2 5" xfId="18878" xr:uid="{00000000-0005-0000-0000-0000A1520000}"/>
    <cellStyle name="Normal 47 2 2 5 3" xfId="5429" xr:uid="{00000000-0005-0000-0000-0000A2520000}"/>
    <cellStyle name="Normal 47 2 2 5 3 2" xfId="15481" xr:uid="{00000000-0005-0000-0000-0000A3520000}"/>
    <cellStyle name="Normal 47 2 2 5 3 2 2" xfId="45812" xr:uid="{00000000-0005-0000-0000-0000A4520000}"/>
    <cellStyle name="Normal 47 2 2 5 3 2 3" xfId="30579" xr:uid="{00000000-0005-0000-0000-0000A5520000}"/>
    <cellStyle name="Normal 47 2 2 5 3 3" xfId="10461" xr:uid="{00000000-0005-0000-0000-0000A6520000}"/>
    <cellStyle name="Normal 47 2 2 5 3 3 2" xfId="40795" xr:uid="{00000000-0005-0000-0000-0000A7520000}"/>
    <cellStyle name="Normal 47 2 2 5 3 3 3" xfId="25562" xr:uid="{00000000-0005-0000-0000-0000A8520000}"/>
    <cellStyle name="Normal 47 2 2 5 3 4" xfId="35782" xr:uid="{00000000-0005-0000-0000-0000A9520000}"/>
    <cellStyle name="Normal 47 2 2 5 3 5" xfId="20549" xr:uid="{00000000-0005-0000-0000-0000AA520000}"/>
    <cellStyle name="Normal 47 2 2 5 4" xfId="12139" xr:uid="{00000000-0005-0000-0000-0000AB520000}"/>
    <cellStyle name="Normal 47 2 2 5 4 2" xfId="42470" xr:uid="{00000000-0005-0000-0000-0000AC520000}"/>
    <cellStyle name="Normal 47 2 2 5 4 3" xfId="27237" xr:uid="{00000000-0005-0000-0000-0000AD520000}"/>
    <cellStyle name="Normal 47 2 2 5 5" xfId="7118" xr:uid="{00000000-0005-0000-0000-0000AE520000}"/>
    <cellStyle name="Normal 47 2 2 5 5 2" xfId="37453" xr:uid="{00000000-0005-0000-0000-0000AF520000}"/>
    <cellStyle name="Normal 47 2 2 5 5 3" xfId="22220" xr:uid="{00000000-0005-0000-0000-0000B0520000}"/>
    <cellStyle name="Normal 47 2 2 5 6" xfId="32441" xr:uid="{00000000-0005-0000-0000-0000B1520000}"/>
    <cellStyle name="Normal 47 2 2 5 7" xfId="17207" xr:uid="{00000000-0005-0000-0000-0000B2520000}"/>
    <cellStyle name="Normal 47 2 2 6" xfId="2900" xr:uid="{00000000-0005-0000-0000-0000B3520000}"/>
    <cellStyle name="Normal 47 2 2 6 2" xfId="12974" xr:uid="{00000000-0005-0000-0000-0000B4520000}"/>
    <cellStyle name="Normal 47 2 2 6 2 2" xfId="43305" xr:uid="{00000000-0005-0000-0000-0000B5520000}"/>
    <cellStyle name="Normal 47 2 2 6 2 3" xfId="28072" xr:uid="{00000000-0005-0000-0000-0000B6520000}"/>
    <cellStyle name="Normal 47 2 2 6 3" xfId="7954" xr:uid="{00000000-0005-0000-0000-0000B7520000}"/>
    <cellStyle name="Normal 47 2 2 6 3 2" xfId="38288" xr:uid="{00000000-0005-0000-0000-0000B8520000}"/>
    <cellStyle name="Normal 47 2 2 6 3 3" xfId="23055" xr:uid="{00000000-0005-0000-0000-0000B9520000}"/>
    <cellStyle name="Normal 47 2 2 6 4" xfId="33275" xr:uid="{00000000-0005-0000-0000-0000BA520000}"/>
    <cellStyle name="Normal 47 2 2 6 5" xfId="18042" xr:uid="{00000000-0005-0000-0000-0000BB520000}"/>
    <cellStyle name="Normal 47 2 2 7" xfId="4593" xr:uid="{00000000-0005-0000-0000-0000BC520000}"/>
    <cellStyle name="Normal 47 2 2 7 2" xfId="14645" xr:uid="{00000000-0005-0000-0000-0000BD520000}"/>
    <cellStyle name="Normal 47 2 2 7 2 2" xfId="44976" xr:uid="{00000000-0005-0000-0000-0000BE520000}"/>
    <cellStyle name="Normal 47 2 2 7 2 3" xfId="29743" xr:uid="{00000000-0005-0000-0000-0000BF520000}"/>
    <cellStyle name="Normal 47 2 2 7 3" xfId="9625" xr:uid="{00000000-0005-0000-0000-0000C0520000}"/>
    <cellStyle name="Normal 47 2 2 7 3 2" xfId="39959" xr:uid="{00000000-0005-0000-0000-0000C1520000}"/>
    <cellStyle name="Normal 47 2 2 7 3 3" xfId="24726" xr:uid="{00000000-0005-0000-0000-0000C2520000}"/>
    <cellStyle name="Normal 47 2 2 7 4" xfId="34946" xr:uid="{00000000-0005-0000-0000-0000C3520000}"/>
    <cellStyle name="Normal 47 2 2 7 5" xfId="19713" xr:uid="{00000000-0005-0000-0000-0000C4520000}"/>
    <cellStyle name="Normal 47 2 2 8" xfId="11303" xr:uid="{00000000-0005-0000-0000-0000C5520000}"/>
    <cellStyle name="Normal 47 2 2 8 2" xfId="41634" xr:uid="{00000000-0005-0000-0000-0000C6520000}"/>
    <cellStyle name="Normal 47 2 2 8 3" xfId="26401" xr:uid="{00000000-0005-0000-0000-0000C7520000}"/>
    <cellStyle name="Normal 47 2 2 9" xfId="6282" xr:uid="{00000000-0005-0000-0000-0000C8520000}"/>
    <cellStyle name="Normal 47 2 2 9 2" xfId="36617" xr:uid="{00000000-0005-0000-0000-0000C9520000}"/>
    <cellStyle name="Normal 47 2 2 9 3" xfId="21384" xr:uid="{00000000-0005-0000-0000-0000CA520000}"/>
    <cellStyle name="Normal 47 2 3" xfId="1246" xr:uid="{00000000-0005-0000-0000-0000CB520000}"/>
    <cellStyle name="Normal 47 2 3 10" xfId="16423" xr:uid="{00000000-0005-0000-0000-0000CC520000}"/>
    <cellStyle name="Normal 47 2 3 2" xfId="1465" xr:uid="{00000000-0005-0000-0000-0000CD520000}"/>
    <cellStyle name="Normal 47 2 3 2 2" xfId="1886" xr:uid="{00000000-0005-0000-0000-0000CE520000}"/>
    <cellStyle name="Normal 47 2 3 2 2 2" xfId="2725" xr:uid="{00000000-0005-0000-0000-0000CF520000}"/>
    <cellStyle name="Normal 47 2 3 2 2 2 2" xfId="4415" xr:uid="{00000000-0005-0000-0000-0000D0520000}"/>
    <cellStyle name="Normal 47 2 3 2 2 2 2 2" xfId="14488" xr:uid="{00000000-0005-0000-0000-0000D1520000}"/>
    <cellStyle name="Normal 47 2 3 2 2 2 2 2 2" xfId="44819" xr:uid="{00000000-0005-0000-0000-0000D2520000}"/>
    <cellStyle name="Normal 47 2 3 2 2 2 2 2 3" xfId="29586" xr:uid="{00000000-0005-0000-0000-0000D3520000}"/>
    <cellStyle name="Normal 47 2 3 2 2 2 2 3" xfId="9468" xr:uid="{00000000-0005-0000-0000-0000D4520000}"/>
    <cellStyle name="Normal 47 2 3 2 2 2 2 3 2" xfId="39802" xr:uid="{00000000-0005-0000-0000-0000D5520000}"/>
    <cellStyle name="Normal 47 2 3 2 2 2 2 3 3" xfId="24569" xr:uid="{00000000-0005-0000-0000-0000D6520000}"/>
    <cellStyle name="Normal 47 2 3 2 2 2 2 4" xfId="34789" xr:uid="{00000000-0005-0000-0000-0000D7520000}"/>
    <cellStyle name="Normal 47 2 3 2 2 2 2 5" xfId="19556" xr:uid="{00000000-0005-0000-0000-0000D8520000}"/>
    <cellStyle name="Normal 47 2 3 2 2 2 3" xfId="6107" xr:uid="{00000000-0005-0000-0000-0000D9520000}"/>
    <cellStyle name="Normal 47 2 3 2 2 2 3 2" xfId="16159" xr:uid="{00000000-0005-0000-0000-0000DA520000}"/>
    <cellStyle name="Normal 47 2 3 2 2 2 3 2 2" xfId="46490" xr:uid="{00000000-0005-0000-0000-0000DB520000}"/>
    <cellStyle name="Normal 47 2 3 2 2 2 3 2 3" xfId="31257" xr:uid="{00000000-0005-0000-0000-0000DC520000}"/>
    <cellStyle name="Normal 47 2 3 2 2 2 3 3" xfId="11139" xr:uid="{00000000-0005-0000-0000-0000DD520000}"/>
    <cellStyle name="Normal 47 2 3 2 2 2 3 3 2" xfId="41473" xr:uid="{00000000-0005-0000-0000-0000DE520000}"/>
    <cellStyle name="Normal 47 2 3 2 2 2 3 3 3" xfId="26240" xr:uid="{00000000-0005-0000-0000-0000DF520000}"/>
    <cellStyle name="Normal 47 2 3 2 2 2 3 4" xfId="36460" xr:uid="{00000000-0005-0000-0000-0000E0520000}"/>
    <cellStyle name="Normal 47 2 3 2 2 2 3 5" xfId="21227" xr:uid="{00000000-0005-0000-0000-0000E1520000}"/>
    <cellStyle name="Normal 47 2 3 2 2 2 4" xfId="12817" xr:uid="{00000000-0005-0000-0000-0000E2520000}"/>
    <cellStyle name="Normal 47 2 3 2 2 2 4 2" xfId="43148" xr:uid="{00000000-0005-0000-0000-0000E3520000}"/>
    <cellStyle name="Normal 47 2 3 2 2 2 4 3" xfId="27915" xr:uid="{00000000-0005-0000-0000-0000E4520000}"/>
    <cellStyle name="Normal 47 2 3 2 2 2 5" xfId="7796" xr:uid="{00000000-0005-0000-0000-0000E5520000}"/>
    <cellStyle name="Normal 47 2 3 2 2 2 5 2" xfId="38131" xr:uid="{00000000-0005-0000-0000-0000E6520000}"/>
    <cellStyle name="Normal 47 2 3 2 2 2 5 3" xfId="22898" xr:uid="{00000000-0005-0000-0000-0000E7520000}"/>
    <cellStyle name="Normal 47 2 3 2 2 2 6" xfId="33119" xr:uid="{00000000-0005-0000-0000-0000E8520000}"/>
    <cellStyle name="Normal 47 2 3 2 2 2 7" xfId="17885" xr:uid="{00000000-0005-0000-0000-0000E9520000}"/>
    <cellStyle name="Normal 47 2 3 2 2 3" xfId="3578" xr:uid="{00000000-0005-0000-0000-0000EA520000}"/>
    <cellStyle name="Normal 47 2 3 2 2 3 2" xfId="13652" xr:uid="{00000000-0005-0000-0000-0000EB520000}"/>
    <cellStyle name="Normal 47 2 3 2 2 3 2 2" xfId="43983" xr:uid="{00000000-0005-0000-0000-0000EC520000}"/>
    <cellStyle name="Normal 47 2 3 2 2 3 2 3" xfId="28750" xr:uid="{00000000-0005-0000-0000-0000ED520000}"/>
    <cellStyle name="Normal 47 2 3 2 2 3 3" xfId="8632" xr:uid="{00000000-0005-0000-0000-0000EE520000}"/>
    <cellStyle name="Normal 47 2 3 2 2 3 3 2" xfId="38966" xr:uid="{00000000-0005-0000-0000-0000EF520000}"/>
    <cellStyle name="Normal 47 2 3 2 2 3 3 3" xfId="23733" xr:uid="{00000000-0005-0000-0000-0000F0520000}"/>
    <cellStyle name="Normal 47 2 3 2 2 3 4" xfId="33953" xr:uid="{00000000-0005-0000-0000-0000F1520000}"/>
    <cellStyle name="Normal 47 2 3 2 2 3 5" xfId="18720" xr:uid="{00000000-0005-0000-0000-0000F2520000}"/>
    <cellStyle name="Normal 47 2 3 2 2 4" xfId="5271" xr:uid="{00000000-0005-0000-0000-0000F3520000}"/>
    <cellStyle name="Normal 47 2 3 2 2 4 2" xfId="15323" xr:uid="{00000000-0005-0000-0000-0000F4520000}"/>
    <cellStyle name="Normal 47 2 3 2 2 4 2 2" xfId="45654" xr:uid="{00000000-0005-0000-0000-0000F5520000}"/>
    <cellStyle name="Normal 47 2 3 2 2 4 2 3" xfId="30421" xr:uid="{00000000-0005-0000-0000-0000F6520000}"/>
    <cellStyle name="Normal 47 2 3 2 2 4 3" xfId="10303" xr:uid="{00000000-0005-0000-0000-0000F7520000}"/>
    <cellStyle name="Normal 47 2 3 2 2 4 3 2" xfId="40637" xr:uid="{00000000-0005-0000-0000-0000F8520000}"/>
    <cellStyle name="Normal 47 2 3 2 2 4 3 3" xfId="25404" xr:uid="{00000000-0005-0000-0000-0000F9520000}"/>
    <cellStyle name="Normal 47 2 3 2 2 4 4" xfId="35624" xr:uid="{00000000-0005-0000-0000-0000FA520000}"/>
    <cellStyle name="Normal 47 2 3 2 2 4 5" xfId="20391" xr:uid="{00000000-0005-0000-0000-0000FB520000}"/>
    <cellStyle name="Normal 47 2 3 2 2 5" xfId="11981" xr:uid="{00000000-0005-0000-0000-0000FC520000}"/>
    <cellStyle name="Normal 47 2 3 2 2 5 2" xfId="42312" xr:uid="{00000000-0005-0000-0000-0000FD520000}"/>
    <cellStyle name="Normal 47 2 3 2 2 5 3" xfId="27079" xr:uid="{00000000-0005-0000-0000-0000FE520000}"/>
    <cellStyle name="Normal 47 2 3 2 2 6" xfId="6960" xr:uid="{00000000-0005-0000-0000-0000FF520000}"/>
    <cellStyle name="Normal 47 2 3 2 2 6 2" xfId="37295" xr:uid="{00000000-0005-0000-0000-000000530000}"/>
    <cellStyle name="Normal 47 2 3 2 2 6 3" xfId="22062" xr:uid="{00000000-0005-0000-0000-000001530000}"/>
    <cellStyle name="Normal 47 2 3 2 2 7" xfId="32283" xr:uid="{00000000-0005-0000-0000-000002530000}"/>
    <cellStyle name="Normal 47 2 3 2 2 8" xfId="17049" xr:uid="{00000000-0005-0000-0000-000003530000}"/>
    <cellStyle name="Normal 47 2 3 2 3" xfId="2307" xr:uid="{00000000-0005-0000-0000-000004530000}"/>
    <cellStyle name="Normal 47 2 3 2 3 2" xfId="3997" xr:uid="{00000000-0005-0000-0000-000005530000}"/>
    <cellStyle name="Normal 47 2 3 2 3 2 2" xfId="14070" xr:uid="{00000000-0005-0000-0000-000006530000}"/>
    <cellStyle name="Normal 47 2 3 2 3 2 2 2" xfId="44401" xr:uid="{00000000-0005-0000-0000-000007530000}"/>
    <cellStyle name="Normal 47 2 3 2 3 2 2 3" xfId="29168" xr:uid="{00000000-0005-0000-0000-000008530000}"/>
    <cellStyle name="Normal 47 2 3 2 3 2 3" xfId="9050" xr:uid="{00000000-0005-0000-0000-000009530000}"/>
    <cellStyle name="Normal 47 2 3 2 3 2 3 2" xfId="39384" xr:uid="{00000000-0005-0000-0000-00000A530000}"/>
    <cellStyle name="Normal 47 2 3 2 3 2 3 3" xfId="24151" xr:uid="{00000000-0005-0000-0000-00000B530000}"/>
    <cellStyle name="Normal 47 2 3 2 3 2 4" xfId="34371" xr:uid="{00000000-0005-0000-0000-00000C530000}"/>
    <cellStyle name="Normal 47 2 3 2 3 2 5" xfId="19138" xr:uid="{00000000-0005-0000-0000-00000D530000}"/>
    <cellStyle name="Normal 47 2 3 2 3 3" xfId="5689" xr:uid="{00000000-0005-0000-0000-00000E530000}"/>
    <cellStyle name="Normal 47 2 3 2 3 3 2" xfId="15741" xr:uid="{00000000-0005-0000-0000-00000F530000}"/>
    <cellStyle name="Normal 47 2 3 2 3 3 2 2" xfId="46072" xr:uid="{00000000-0005-0000-0000-000010530000}"/>
    <cellStyle name="Normal 47 2 3 2 3 3 2 3" xfId="30839" xr:uid="{00000000-0005-0000-0000-000011530000}"/>
    <cellStyle name="Normal 47 2 3 2 3 3 3" xfId="10721" xr:uid="{00000000-0005-0000-0000-000012530000}"/>
    <cellStyle name="Normal 47 2 3 2 3 3 3 2" xfId="41055" xr:uid="{00000000-0005-0000-0000-000013530000}"/>
    <cellStyle name="Normal 47 2 3 2 3 3 3 3" xfId="25822" xr:uid="{00000000-0005-0000-0000-000014530000}"/>
    <cellStyle name="Normal 47 2 3 2 3 3 4" xfId="36042" xr:uid="{00000000-0005-0000-0000-000015530000}"/>
    <cellStyle name="Normal 47 2 3 2 3 3 5" xfId="20809" xr:uid="{00000000-0005-0000-0000-000016530000}"/>
    <cellStyle name="Normal 47 2 3 2 3 4" xfId="12399" xr:uid="{00000000-0005-0000-0000-000017530000}"/>
    <cellStyle name="Normal 47 2 3 2 3 4 2" xfId="42730" xr:uid="{00000000-0005-0000-0000-000018530000}"/>
    <cellStyle name="Normal 47 2 3 2 3 4 3" xfId="27497" xr:uid="{00000000-0005-0000-0000-000019530000}"/>
    <cellStyle name="Normal 47 2 3 2 3 5" xfId="7378" xr:uid="{00000000-0005-0000-0000-00001A530000}"/>
    <cellStyle name="Normal 47 2 3 2 3 5 2" xfId="37713" xr:uid="{00000000-0005-0000-0000-00001B530000}"/>
    <cellStyle name="Normal 47 2 3 2 3 5 3" xfId="22480" xr:uid="{00000000-0005-0000-0000-00001C530000}"/>
    <cellStyle name="Normal 47 2 3 2 3 6" xfId="32701" xr:uid="{00000000-0005-0000-0000-00001D530000}"/>
    <cellStyle name="Normal 47 2 3 2 3 7" xfId="17467" xr:uid="{00000000-0005-0000-0000-00001E530000}"/>
    <cellStyle name="Normal 47 2 3 2 4" xfId="3160" xr:uid="{00000000-0005-0000-0000-00001F530000}"/>
    <cellStyle name="Normal 47 2 3 2 4 2" xfId="13234" xr:uid="{00000000-0005-0000-0000-000020530000}"/>
    <cellStyle name="Normal 47 2 3 2 4 2 2" xfId="43565" xr:uid="{00000000-0005-0000-0000-000021530000}"/>
    <cellStyle name="Normal 47 2 3 2 4 2 3" xfId="28332" xr:uid="{00000000-0005-0000-0000-000022530000}"/>
    <cellStyle name="Normal 47 2 3 2 4 3" xfId="8214" xr:uid="{00000000-0005-0000-0000-000023530000}"/>
    <cellStyle name="Normal 47 2 3 2 4 3 2" xfId="38548" xr:uid="{00000000-0005-0000-0000-000024530000}"/>
    <cellStyle name="Normal 47 2 3 2 4 3 3" xfId="23315" xr:uid="{00000000-0005-0000-0000-000025530000}"/>
    <cellStyle name="Normal 47 2 3 2 4 4" xfId="33535" xr:uid="{00000000-0005-0000-0000-000026530000}"/>
    <cellStyle name="Normal 47 2 3 2 4 5" xfId="18302" xr:uid="{00000000-0005-0000-0000-000027530000}"/>
    <cellStyle name="Normal 47 2 3 2 5" xfId="4853" xr:uid="{00000000-0005-0000-0000-000028530000}"/>
    <cellStyle name="Normal 47 2 3 2 5 2" xfId="14905" xr:uid="{00000000-0005-0000-0000-000029530000}"/>
    <cellStyle name="Normal 47 2 3 2 5 2 2" xfId="45236" xr:uid="{00000000-0005-0000-0000-00002A530000}"/>
    <cellStyle name="Normal 47 2 3 2 5 2 3" xfId="30003" xr:uid="{00000000-0005-0000-0000-00002B530000}"/>
    <cellStyle name="Normal 47 2 3 2 5 3" xfId="9885" xr:uid="{00000000-0005-0000-0000-00002C530000}"/>
    <cellStyle name="Normal 47 2 3 2 5 3 2" xfId="40219" xr:uid="{00000000-0005-0000-0000-00002D530000}"/>
    <cellStyle name="Normal 47 2 3 2 5 3 3" xfId="24986" xr:uid="{00000000-0005-0000-0000-00002E530000}"/>
    <cellStyle name="Normal 47 2 3 2 5 4" xfId="35206" xr:uid="{00000000-0005-0000-0000-00002F530000}"/>
    <cellStyle name="Normal 47 2 3 2 5 5" xfId="19973" xr:uid="{00000000-0005-0000-0000-000030530000}"/>
    <cellStyle name="Normal 47 2 3 2 6" xfId="11563" xr:uid="{00000000-0005-0000-0000-000031530000}"/>
    <cellStyle name="Normal 47 2 3 2 6 2" xfId="41894" xr:uid="{00000000-0005-0000-0000-000032530000}"/>
    <cellStyle name="Normal 47 2 3 2 6 3" xfId="26661" xr:uid="{00000000-0005-0000-0000-000033530000}"/>
    <cellStyle name="Normal 47 2 3 2 7" xfId="6542" xr:uid="{00000000-0005-0000-0000-000034530000}"/>
    <cellStyle name="Normal 47 2 3 2 7 2" xfId="36877" xr:uid="{00000000-0005-0000-0000-000035530000}"/>
    <cellStyle name="Normal 47 2 3 2 7 3" xfId="21644" xr:uid="{00000000-0005-0000-0000-000036530000}"/>
    <cellStyle name="Normal 47 2 3 2 8" xfId="31865" xr:uid="{00000000-0005-0000-0000-000037530000}"/>
    <cellStyle name="Normal 47 2 3 2 9" xfId="16631" xr:uid="{00000000-0005-0000-0000-000038530000}"/>
    <cellStyle name="Normal 47 2 3 3" xfId="1678" xr:uid="{00000000-0005-0000-0000-000039530000}"/>
    <cellStyle name="Normal 47 2 3 3 2" xfId="2517" xr:uid="{00000000-0005-0000-0000-00003A530000}"/>
    <cellStyle name="Normal 47 2 3 3 2 2" xfId="4207" xr:uid="{00000000-0005-0000-0000-00003B530000}"/>
    <cellStyle name="Normal 47 2 3 3 2 2 2" xfId="14280" xr:uid="{00000000-0005-0000-0000-00003C530000}"/>
    <cellStyle name="Normal 47 2 3 3 2 2 2 2" xfId="44611" xr:uid="{00000000-0005-0000-0000-00003D530000}"/>
    <cellStyle name="Normal 47 2 3 3 2 2 2 3" xfId="29378" xr:uid="{00000000-0005-0000-0000-00003E530000}"/>
    <cellStyle name="Normal 47 2 3 3 2 2 3" xfId="9260" xr:uid="{00000000-0005-0000-0000-00003F530000}"/>
    <cellStyle name="Normal 47 2 3 3 2 2 3 2" xfId="39594" xr:uid="{00000000-0005-0000-0000-000040530000}"/>
    <cellStyle name="Normal 47 2 3 3 2 2 3 3" xfId="24361" xr:uid="{00000000-0005-0000-0000-000041530000}"/>
    <cellStyle name="Normal 47 2 3 3 2 2 4" xfId="34581" xr:uid="{00000000-0005-0000-0000-000042530000}"/>
    <cellStyle name="Normal 47 2 3 3 2 2 5" xfId="19348" xr:uid="{00000000-0005-0000-0000-000043530000}"/>
    <cellStyle name="Normal 47 2 3 3 2 3" xfId="5899" xr:uid="{00000000-0005-0000-0000-000044530000}"/>
    <cellStyle name="Normal 47 2 3 3 2 3 2" xfId="15951" xr:uid="{00000000-0005-0000-0000-000045530000}"/>
    <cellStyle name="Normal 47 2 3 3 2 3 2 2" xfId="46282" xr:uid="{00000000-0005-0000-0000-000046530000}"/>
    <cellStyle name="Normal 47 2 3 3 2 3 2 3" xfId="31049" xr:uid="{00000000-0005-0000-0000-000047530000}"/>
    <cellStyle name="Normal 47 2 3 3 2 3 3" xfId="10931" xr:uid="{00000000-0005-0000-0000-000048530000}"/>
    <cellStyle name="Normal 47 2 3 3 2 3 3 2" xfId="41265" xr:uid="{00000000-0005-0000-0000-000049530000}"/>
    <cellStyle name="Normal 47 2 3 3 2 3 3 3" xfId="26032" xr:uid="{00000000-0005-0000-0000-00004A530000}"/>
    <cellStyle name="Normal 47 2 3 3 2 3 4" xfId="36252" xr:uid="{00000000-0005-0000-0000-00004B530000}"/>
    <cellStyle name="Normal 47 2 3 3 2 3 5" xfId="21019" xr:uid="{00000000-0005-0000-0000-00004C530000}"/>
    <cellStyle name="Normal 47 2 3 3 2 4" xfId="12609" xr:uid="{00000000-0005-0000-0000-00004D530000}"/>
    <cellStyle name="Normal 47 2 3 3 2 4 2" xfId="42940" xr:uid="{00000000-0005-0000-0000-00004E530000}"/>
    <cellStyle name="Normal 47 2 3 3 2 4 3" xfId="27707" xr:uid="{00000000-0005-0000-0000-00004F530000}"/>
    <cellStyle name="Normal 47 2 3 3 2 5" xfId="7588" xr:uid="{00000000-0005-0000-0000-000050530000}"/>
    <cellStyle name="Normal 47 2 3 3 2 5 2" xfId="37923" xr:uid="{00000000-0005-0000-0000-000051530000}"/>
    <cellStyle name="Normal 47 2 3 3 2 5 3" xfId="22690" xr:uid="{00000000-0005-0000-0000-000052530000}"/>
    <cellStyle name="Normal 47 2 3 3 2 6" xfId="32911" xr:uid="{00000000-0005-0000-0000-000053530000}"/>
    <cellStyle name="Normal 47 2 3 3 2 7" xfId="17677" xr:uid="{00000000-0005-0000-0000-000054530000}"/>
    <cellStyle name="Normal 47 2 3 3 3" xfId="3370" xr:uid="{00000000-0005-0000-0000-000055530000}"/>
    <cellStyle name="Normal 47 2 3 3 3 2" xfId="13444" xr:uid="{00000000-0005-0000-0000-000056530000}"/>
    <cellStyle name="Normal 47 2 3 3 3 2 2" xfId="43775" xr:uid="{00000000-0005-0000-0000-000057530000}"/>
    <cellStyle name="Normal 47 2 3 3 3 2 3" xfId="28542" xr:uid="{00000000-0005-0000-0000-000058530000}"/>
    <cellStyle name="Normal 47 2 3 3 3 3" xfId="8424" xr:uid="{00000000-0005-0000-0000-000059530000}"/>
    <cellStyle name="Normal 47 2 3 3 3 3 2" xfId="38758" xr:uid="{00000000-0005-0000-0000-00005A530000}"/>
    <cellStyle name="Normal 47 2 3 3 3 3 3" xfId="23525" xr:uid="{00000000-0005-0000-0000-00005B530000}"/>
    <cellStyle name="Normal 47 2 3 3 3 4" xfId="33745" xr:uid="{00000000-0005-0000-0000-00005C530000}"/>
    <cellStyle name="Normal 47 2 3 3 3 5" xfId="18512" xr:uid="{00000000-0005-0000-0000-00005D530000}"/>
    <cellStyle name="Normal 47 2 3 3 4" xfId="5063" xr:uid="{00000000-0005-0000-0000-00005E530000}"/>
    <cellStyle name="Normal 47 2 3 3 4 2" xfId="15115" xr:uid="{00000000-0005-0000-0000-00005F530000}"/>
    <cellStyle name="Normal 47 2 3 3 4 2 2" xfId="45446" xr:uid="{00000000-0005-0000-0000-000060530000}"/>
    <cellStyle name="Normal 47 2 3 3 4 2 3" xfId="30213" xr:uid="{00000000-0005-0000-0000-000061530000}"/>
    <cellStyle name="Normal 47 2 3 3 4 3" xfId="10095" xr:uid="{00000000-0005-0000-0000-000062530000}"/>
    <cellStyle name="Normal 47 2 3 3 4 3 2" xfId="40429" xr:uid="{00000000-0005-0000-0000-000063530000}"/>
    <cellStyle name="Normal 47 2 3 3 4 3 3" xfId="25196" xr:uid="{00000000-0005-0000-0000-000064530000}"/>
    <cellStyle name="Normal 47 2 3 3 4 4" xfId="35416" xr:uid="{00000000-0005-0000-0000-000065530000}"/>
    <cellStyle name="Normal 47 2 3 3 4 5" xfId="20183" xr:uid="{00000000-0005-0000-0000-000066530000}"/>
    <cellStyle name="Normal 47 2 3 3 5" xfId="11773" xr:uid="{00000000-0005-0000-0000-000067530000}"/>
    <cellStyle name="Normal 47 2 3 3 5 2" xfId="42104" xr:uid="{00000000-0005-0000-0000-000068530000}"/>
    <cellStyle name="Normal 47 2 3 3 5 3" xfId="26871" xr:uid="{00000000-0005-0000-0000-000069530000}"/>
    <cellStyle name="Normal 47 2 3 3 6" xfId="6752" xr:uid="{00000000-0005-0000-0000-00006A530000}"/>
    <cellStyle name="Normal 47 2 3 3 6 2" xfId="37087" xr:uid="{00000000-0005-0000-0000-00006B530000}"/>
    <cellStyle name="Normal 47 2 3 3 6 3" xfId="21854" xr:uid="{00000000-0005-0000-0000-00006C530000}"/>
    <cellStyle name="Normal 47 2 3 3 7" xfId="32075" xr:uid="{00000000-0005-0000-0000-00006D530000}"/>
    <cellStyle name="Normal 47 2 3 3 8" xfId="16841" xr:uid="{00000000-0005-0000-0000-00006E530000}"/>
    <cellStyle name="Normal 47 2 3 4" xfId="2099" xr:uid="{00000000-0005-0000-0000-00006F530000}"/>
    <cellStyle name="Normal 47 2 3 4 2" xfId="3789" xr:uid="{00000000-0005-0000-0000-000070530000}"/>
    <cellStyle name="Normal 47 2 3 4 2 2" xfId="13862" xr:uid="{00000000-0005-0000-0000-000071530000}"/>
    <cellStyle name="Normal 47 2 3 4 2 2 2" xfId="44193" xr:uid="{00000000-0005-0000-0000-000072530000}"/>
    <cellStyle name="Normal 47 2 3 4 2 2 3" xfId="28960" xr:uid="{00000000-0005-0000-0000-000073530000}"/>
    <cellStyle name="Normal 47 2 3 4 2 3" xfId="8842" xr:uid="{00000000-0005-0000-0000-000074530000}"/>
    <cellStyle name="Normal 47 2 3 4 2 3 2" xfId="39176" xr:uid="{00000000-0005-0000-0000-000075530000}"/>
    <cellStyle name="Normal 47 2 3 4 2 3 3" xfId="23943" xr:uid="{00000000-0005-0000-0000-000076530000}"/>
    <cellStyle name="Normal 47 2 3 4 2 4" xfId="34163" xr:uid="{00000000-0005-0000-0000-000077530000}"/>
    <cellStyle name="Normal 47 2 3 4 2 5" xfId="18930" xr:uid="{00000000-0005-0000-0000-000078530000}"/>
    <cellStyle name="Normal 47 2 3 4 3" xfId="5481" xr:uid="{00000000-0005-0000-0000-000079530000}"/>
    <cellStyle name="Normal 47 2 3 4 3 2" xfId="15533" xr:uid="{00000000-0005-0000-0000-00007A530000}"/>
    <cellStyle name="Normal 47 2 3 4 3 2 2" xfId="45864" xr:uid="{00000000-0005-0000-0000-00007B530000}"/>
    <cellStyle name="Normal 47 2 3 4 3 2 3" xfId="30631" xr:uid="{00000000-0005-0000-0000-00007C530000}"/>
    <cellStyle name="Normal 47 2 3 4 3 3" xfId="10513" xr:uid="{00000000-0005-0000-0000-00007D530000}"/>
    <cellStyle name="Normal 47 2 3 4 3 3 2" xfId="40847" xr:uid="{00000000-0005-0000-0000-00007E530000}"/>
    <cellStyle name="Normal 47 2 3 4 3 3 3" xfId="25614" xr:uid="{00000000-0005-0000-0000-00007F530000}"/>
    <cellStyle name="Normal 47 2 3 4 3 4" xfId="35834" xr:uid="{00000000-0005-0000-0000-000080530000}"/>
    <cellStyle name="Normal 47 2 3 4 3 5" xfId="20601" xr:uid="{00000000-0005-0000-0000-000081530000}"/>
    <cellStyle name="Normal 47 2 3 4 4" xfId="12191" xr:uid="{00000000-0005-0000-0000-000082530000}"/>
    <cellStyle name="Normal 47 2 3 4 4 2" xfId="42522" xr:uid="{00000000-0005-0000-0000-000083530000}"/>
    <cellStyle name="Normal 47 2 3 4 4 3" xfId="27289" xr:uid="{00000000-0005-0000-0000-000084530000}"/>
    <cellStyle name="Normal 47 2 3 4 5" xfId="7170" xr:uid="{00000000-0005-0000-0000-000085530000}"/>
    <cellStyle name="Normal 47 2 3 4 5 2" xfId="37505" xr:uid="{00000000-0005-0000-0000-000086530000}"/>
    <cellStyle name="Normal 47 2 3 4 5 3" xfId="22272" xr:uid="{00000000-0005-0000-0000-000087530000}"/>
    <cellStyle name="Normal 47 2 3 4 6" xfId="32493" xr:uid="{00000000-0005-0000-0000-000088530000}"/>
    <cellStyle name="Normal 47 2 3 4 7" xfId="17259" xr:uid="{00000000-0005-0000-0000-000089530000}"/>
    <cellStyle name="Normal 47 2 3 5" xfId="2952" xr:uid="{00000000-0005-0000-0000-00008A530000}"/>
    <cellStyle name="Normal 47 2 3 5 2" xfId="13026" xr:uid="{00000000-0005-0000-0000-00008B530000}"/>
    <cellStyle name="Normal 47 2 3 5 2 2" xfId="43357" xr:uid="{00000000-0005-0000-0000-00008C530000}"/>
    <cellStyle name="Normal 47 2 3 5 2 3" xfId="28124" xr:uid="{00000000-0005-0000-0000-00008D530000}"/>
    <cellStyle name="Normal 47 2 3 5 3" xfId="8006" xr:uid="{00000000-0005-0000-0000-00008E530000}"/>
    <cellStyle name="Normal 47 2 3 5 3 2" xfId="38340" xr:uid="{00000000-0005-0000-0000-00008F530000}"/>
    <cellStyle name="Normal 47 2 3 5 3 3" xfId="23107" xr:uid="{00000000-0005-0000-0000-000090530000}"/>
    <cellStyle name="Normal 47 2 3 5 4" xfId="33327" xr:uid="{00000000-0005-0000-0000-000091530000}"/>
    <cellStyle name="Normal 47 2 3 5 5" xfId="18094" xr:uid="{00000000-0005-0000-0000-000092530000}"/>
    <cellStyle name="Normal 47 2 3 6" xfId="4645" xr:uid="{00000000-0005-0000-0000-000093530000}"/>
    <cellStyle name="Normal 47 2 3 6 2" xfId="14697" xr:uid="{00000000-0005-0000-0000-000094530000}"/>
    <cellStyle name="Normal 47 2 3 6 2 2" xfId="45028" xr:uid="{00000000-0005-0000-0000-000095530000}"/>
    <cellStyle name="Normal 47 2 3 6 2 3" xfId="29795" xr:uid="{00000000-0005-0000-0000-000096530000}"/>
    <cellStyle name="Normal 47 2 3 6 3" xfId="9677" xr:uid="{00000000-0005-0000-0000-000097530000}"/>
    <cellStyle name="Normal 47 2 3 6 3 2" xfId="40011" xr:uid="{00000000-0005-0000-0000-000098530000}"/>
    <cellStyle name="Normal 47 2 3 6 3 3" xfId="24778" xr:uid="{00000000-0005-0000-0000-000099530000}"/>
    <cellStyle name="Normal 47 2 3 6 4" xfId="34998" xr:uid="{00000000-0005-0000-0000-00009A530000}"/>
    <cellStyle name="Normal 47 2 3 6 5" xfId="19765" xr:uid="{00000000-0005-0000-0000-00009B530000}"/>
    <cellStyle name="Normal 47 2 3 7" xfId="11355" xr:uid="{00000000-0005-0000-0000-00009C530000}"/>
    <cellStyle name="Normal 47 2 3 7 2" xfId="41686" xr:uid="{00000000-0005-0000-0000-00009D530000}"/>
    <cellStyle name="Normal 47 2 3 7 3" xfId="26453" xr:uid="{00000000-0005-0000-0000-00009E530000}"/>
    <cellStyle name="Normal 47 2 3 8" xfId="6334" xr:uid="{00000000-0005-0000-0000-00009F530000}"/>
    <cellStyle name="Normal 47 2 3 8 2" xfId="36669" xr:uid="{00000000-0005-0000-0000-0000A0530000}"/>
    <cellStyle name="Normal 47 2 3 8 3" xfId="21436" xr:uid="{00000000-0005-0000-0000-0000A1530000}"/>
    <cellStyle name="Normal 47 2 3 9" xfId="31658" xr:uid="{00000000-0005-0000-0000-0000A2530000}"/>
    <cellStyle name="Normal 47 2 4" xfId="1359" xr:uid="{00000000-0005-0000-0000-0000A3530000}"/>
    <cellStyle name="Normal 47 2 4 2" xfId="1782" xr:uid="{00000000-0005-0000-0000-0000A4530000}"/>
    <cellStyle name="Normal 47 2 4 2 2" xfId="2621" xr:uid="{00000000-0005-0000-0000-0000A5530000}"/>
    <cellStyle name="Normal 47 2 4 2 2 2" xfId="4311" xr:uid="{00000000-0005-0000-0000-0000A6530000}"/>
    <cellStyle name="Normal 47 2 4 2 2 2 2" xfId="14384" xr:uid="{00000000-0005-0000-0000-0000A7530000}"/>
    <cellStyle name="Normal 47 2 4 2 2 2 2 2" xfId="44715" xr:uid="{00000000-0005-0000-0000-0000A8530000}"/>
    <cellStyle name="Normal 47 2 4 2 2 2 2 3" xfId="29482" xr:uid="{00000000-0005-0000-0000-0000A9530000}"/>
    <cellStyle name="Normal 47 2 4 2 2 2 3" xfId="9364" xr:uid="{00000000-0005-0000-0000-0000AA530000}"/>
    <cellStyle name="Normal 47 2 4 2 2 2 3 2" xfId="39698" xr:uid="{00000000-0005-0000-0000-0000AB530000}"/>
    <cellStyle name="Normal 47 2 4 2 2 2 3 3" xfId="24465" xr:uid="{00000000-0005-0000-0000-0000AC530000}"/>
    <cellStyle name="Normal 47 2 4 2 2 2 4" xfId="34685" xr:uid="{00000000-0005-0000-0000-0000AD530000}"/>
    <cellStyle name="Normal 47 2 4 2 2 2 5" xfId="19452" xr:uid="{00000000-0005-0000-0000-0000AE530000}"/>
    <cellStyle name="Normal 47 2 4 2 2 3" xfId="6003" xr:uid="{00000000-0005-0000-0000-0000AF530000}"/>
    <cellStyle name="Normal 47 2 4 2 2 3 2" xfId="16055" xr:uid="{00000000-0005-0000-0000-0000B0530000}"/>
    <cellStyle name="Normal 47 2 4 2 2 3 2 2" xfId="46386" xr:uid="{00000000-0005-0000-0000-0000B1530000}"/>
    <cellStyle name="Normal 47 2 4 2 2 3 2 3" xfId="31153" xr:uid="{00000000-0005-0000-0000-0000B2530000}"/>
    <cellStyle name="Normal 47 2 4 2 2 3 3" xfId="11035" xr:uid="{00000000-0005-0000-0000-0000B3530000}"/>
    <cellStyle name="Normal 47 2 4 2 2 3 3 2" xfId="41369" xr:uid="{00000000-0005-0000-0000-0000B4530000}"/>
    <cellStyle name="Normal 47 2 4 2 2 3 3 3" xfId="26136" xr:uid="{00000000-0005-0000-0000-0000B5530000}"/>
    <cellStyle name="Normal 47 2 4 2 2 3 4" xfId="36356" xr:uid="{00000000-0005-0000-0000-0000B6530000}"/>
    <cellStyle name="Normal 47 2 4 2 2 3 5" xfId="21123" xr:uid="{00000000-0005-0000-0000-0000B7530000}"/>
    <cellStyle name="Normal 47 2 4 2 2 4" xfId="12713" xr:uid="{00000000-0005-0000-0000-0000B8530000}"/>
    <cellStyle name="Normal 47 2 4 2 2 4 2" xfId="43044" xr:uid="{00000000-0005-0000-0000-0000B9530000}"/>
    <cellStyle name="Normal 47 2 4 2 2 4 3" xfId="27811" xr:uid="{00000000-0005-0000-0000-0000BA530000}"/>
    <cellStyle name="Normal 47 2 4 2 2 5" xfId="7692" xr:uid="{00000000-0005-0000-0000-0000BB530000}"/>
    <cellStyle name="Normal 47 2 4 2 2 5 2" xfId="38027" xr:uid="{00000000-0005-0000-0000-0000BC530000}"/>
    <cellStyle name="Normal 47 2 4 2 2 5 3" xfId="22794" xr:uid="{00000000-0005-0000-0000-0000BD530000}"/>
    <cellStyle name="Normal 47 2 4 2 2 6" xfId="33015" xr:uid="{00000000-0005-0000-0000-0000BE530000}"/>
    <cellStyle name="Normal 47 2 4 2 2 7" xfId="17781" xr:uid="{00000000-0005-0000-0000-0000BF530000}"/>
    <cellStyle name="Normal 47 2 4 2 3" xfId="3474" xr:uid="{00000000-0005-0000-0000-0000C0530000}"/>
    <cellStyle name="Normal 47 2 4 2 3 2" xfId="13548" xr:uid="{00000000-0005-0000-0000-0000C1530000}"/>
    <cellStyle name="Normal 47 2 4 2 3 2 2" xfId="43879" xr:uid="{00000000-0005-0000-0000-0000C2530000}"/>
    <cellStyle name="Normal 47 2 4 2 3 2 3" xfId="28646" xr:uid="{00000000-0005-0000-0000-0000C3530000}"/>
    <cellStyle name="Normal 47 2 4 2 3 3" xfId="8528" xr:uid="{00000000-0005-0000-0000-0000C4530000}"/>
    <cellStyle name="Normal 47 2 4 2 3 3 2" xfId="38862" xr:uid="{00000000-0005-0000-0000-0000C5530000}"/>
    <cellStyle name="Normal 47 2 4 2 3 3 3" xfId="23629" xr:uid="{00000000-0005-0000-0000-0000C6530000}"/>
    <cellStyle name="Normal 47 2 4 2 3 4" xfId="33849" xr:uid="{00000000-0005-0000-0000-0000C7530000}"/>
    <cellStyle name="Normal 47 2 4 2 3 5" xfId="18616" xr:uid="{00000000-0005-0000-0000-0000C8530000}"/>
    <cellStyle name="Normal 47 2 4 2 4" xfId="5167" xr:uid="{00000000-0005-0000-0000-0000C9530000}"/>
    <cellStyle name="Normal 47 2 4 2 4 2" xfId="15219" xr:uid="{00000000-0005-0000-0000-0000CA530000}"/>
    <cellStyle name="Normal 47 2 4 2 4 2 2" xfId="45550" xr:uid="{00000000-0005-0000-0000-0000CB530000}"/>
    <cellStyle name="Normal 47 2 4 2 4 2 3" xfId="30317" xr:uid="{00000000-0005-0000-0000-0000CC530000}"/>
    <cellStyle name="Normal 47 2 4 2 4 3" xfId="10199" xr:uid="{00000000-0005-0000-0000-0000CD530000}"/>
    <cellStyle name="Normal 47 2 4 2 4 3 2" xfId="40533" xr:uid="{00000000-0005-0000-0000-0000CE530000}"/>
    <cellStyle name="Normal 47 2 4 2 4 3 3" xfId="25300" xr:uid="{00000000-0005-0000-0000-0000CF530000}"/>
    <cellStyle name="Normal 47 2 4 2 4 4" xfId="35520" xr:uid="{00000000-0005-0000-0000-0000D0530000}"/>
    <cellStyle name="Normal 47 2 4 2 4 5" xfId="20287" xr:uid="{00000000-0005-0000-0000-0000D1530000}"/>
    <cellStyle name="Normal 47 2 4 2 5" xfId="11877" xr:uid="{00000000-0005-0000-0000-0000D2530000}"/>
    <cellStyle name="Normal 47 2 4 2 5 2" xfId="42208" xr:uid="{00000000-0005-0000-0000-0000D3530000}"/>
    <cellStyle name="Normal 47 2 4 2 5 3" xfId="26975" xr:uid="{00000000-0005-0000-0000-0000D4530000}"/>
    <cellStyle name="Normal 47 2 4 2 6" xfId="6856" xr:uid="{00000000-0005-0000-0000-0000D5530000}"/>
    <cellStyle name="Normal 47 2 4 2 6 2" xfId="37191" xr:uid="{00000000-0005-0000-0000-0000D6530000}"/>
    <cellStyle name="Normal 47 2 4 2 6 3" xfId="21958" xr:uid="{00000000-0005-0000-0000-0000D7530000}"/>
    <cellStyle name="Normal 47 2 4 2 7" xfId="32179" xr:uid="{00000000-0005-0000-0000-0000D8530000}"/>
    <cellStyle name="Normal 47 2 4 2 8" xfId="16945" xr:uid="{00000000-0005-0000-0000-0000D9530000}"/>
    <cellStyle name="Normal 47 2 4 3" xfId="2203" xr:uid="{00000000-0005-0000-0000-0000DA530000}"/>
    <cellStyle name="Normal 47 2 4 3 2" xfId="3893" xr:uid="{00000000-0005-0000-0000-0000DB530000}"/>
    <cellStyle name="Normal 47 2 4 3 2 2" xfId="13966" xr:uid="{00000000-0005-0000-0000-0000DC530000}"/>
    <cellStyle name="Normal 47 2 4 3 2 2 2" xfId="44297" xr:uid="{00000000-0005-0000-0000-0000DD530000}"/>
    <cellStyle name="Normal 47 2 4 3 2 2 3" xfId="29064" xr:uid="{00000000-0005-0000-0000-0000DE530000}"/>
    <cellStyle name="Normal 47 2 4 3 2 3" xfId="8946" xr:uid="{00000000-0005-0000-0000-0000DF530000}"/>
    <cellStyle name="Normal 47 2 4 3 2 3 2" xfId="39280" xr:uid="{00000000-0005-0000-0000-0000E0530000}"/>
    <cellStyle name="Normal 47 2 4 3 2 3 3" xfId="24047" xr:uid="{00000000-0005-0000-0000-0000E1530000}"/>
    <cellStyle name="Normal 47 2 4 3 2 4" xfId="34267" xr:uid="{00000000-0005-0000-0000-0000E2530000}"/>
    <cellStyle name="Normal 47 2 4 3 2 5" xfId="19034" xr:uid="{00000000-0005-0000-0000-0000E3530000}"/>
    <cellStyle name="Normal 47 2 4 3 3" xfId="5585" xr:uid="{00000000-0005-0000-0000-0000E4530000}"/>
    <cellStyle name="Normal 47 2 4 3 3 2" xfId="15637" xr:uid="{00000000-0005-0000-0000-0000E5530000}"/>
    <cellStyle name="Normal 47 2 4 3 3 2 2" xfId="45968" xr:uid="{00000000-0005-0000-0000-0000E6530000}"/>
    <cellStyle name="Normal 47 2 4 3 3 2 3" xfId="30735" xr:uid="{00000000-0005-0000-0000-0000E7530000}"/>
    <cellStyle name="Normal 47 2 4 3 3 3" xfId="10617" xr:uid="{00000000-0005-0000-0000-0000E8530000}"/>
    <cellStyle name="Normal 47 2 4 3 3 3 2" xfId="40951" xr:uid="{00000000-0005-0000-0000-0000E9530000}"/>
    <cellStyle name="Normal 47 2 4 3 3 3 3" xfId="25718" xr:uid="{00000000-0005-0000-0000-0000EA530000}"/>
    <cellStyle name="Normal 47 2 4 3 3 4" xfId="35938" xr:uid="{00000000-0005-0000-0000-0000EB530000}"/>
    <cellStyle name="Normal 47 2 4 3 3 5" xfId="20705" xr:uid="{00000000-0005-0000-0000-0000EC530000}"/>
    <cellStyle name="Normal 47 2 4 3 4" xfId="12295" xr:uid="{00000000-0005-0000-0000-0000ED530000}"/>
    <cellStyle name="Normal 47 2 4 3 4 2" xfId="42626" xr:uid="{00000000-0005-0000-0000-0000EE530000}"/>
    <cellStyle name="Normal 47 2 4 3 4 3" xfId="27393" xr:uid="{00000000-0005-0000-0000-0000EF530000}"/>
    <cellStyle name="Normal 47 2 4 3 5" xfId="7274" xr:uid="{00000000-0005-0000-0000-0000F0530000}"/>
    <cellStyle name="Normal 47 2 4 3 5 2" xfId="37609" xr:uid="{00000000-0005-0000-0000-0000F1530000}"/>
    <cellStyle name="Normal 47 2 4 3 5 3" xfId="22376" xr:uid="{00000000-0005-0000-0000-0000F2530000}"/>
    <cellStyle name="Normal 47 2 4 3 6" xfId="32597" xr:uid="{00000000-0005-0000-0000-0000F3530000}"/>
    <cellStyle name="Normal 47 2 4 3 7" xfId="17363" xr:uid="{00000000-0005-0000-0000-0000F4530000}"/>
    <cellStyle name="Normal 47 2 4 4" xfId="3056" xr:uid="{00000000-0005-0000-0000-0000F5530000}"/>
    <cellStyle name="Normal 47 2 4 4 2" xfId="13130" xr:uid="{00000000-0005-0000-0000-0000F6530000}"/>
    <cellStyle name="Normal 47 2 4 4 2 2" xfId="43461" xr:uid="{00000000-0005-0000-0000-0000F7530000}"/>
    <cellStyle name="Normal 47 2 4 4 2 3" xfId="28228" xr:uid="{00000000-0005-0000-0000-0000F8530000}"/>
    <cellStyle name="Normal 47 2 4 4 3" xfId="8110" xr:uid="{00000000-0005-0000-0000-0000F9530000}"/>
    <cellStyle name="Normal 47 2 4 4 3 2" xfId="38444" xr:uid="{00000000-0005-0000-0000-0000FA530000}"/>
    <cellStyle name="Normal 47 2 4 4 3 3" xfId="23211" xr:uid="{00000000-0005-0000-0000-0000FB530000}"/>
    <cellStyle name="Normal 47 2 4 4 4" xfId="33431" xr:uid="{00000000-0005-0000-0000-0000FC530000}"/>
    <cellStyle name="Normal 47 2 4 4 5" xfId="18198" xr:uid="{00000000-0005-0000-0000-0000FD530000}"/>
    <cellStyle name="Normal 47 2 4 5" xfId="4749" xr:uid="{00000000-0005-0000-0000-0000FE530000}"/>
    <cellStyle name="Normal 47 2 4 5 2" xfId="14801" xr:uid="{00000000-0005-0000-0000-0000FF530000}"/>
    <cellStyle name="Normal 47 2 4 5 2 2" xfId="45132" xr:uid="{00000000-0005-0000-0000-000000540000}"/>
    <cellStyle name="Normal 47 2 4 5 2 3" xfId="29899" xr:uid="{00000000-0005-0000-0000-000001540000}"/>
    <cellStyle name="Normal 47 2 4 5 3" xfId="9781" xr:uid="{00000000-0005-0000-0000-000002540000}"/>
    <cellStyle name="Normal 47 2 4 5 3 2" xfId="40115" xr:uid="{00000000-0005-0000-0000-000003540000}"/>
    <cellStyle name="Normal 47 2 4 5 3 3" xfId="24882" xr:uid="{00000000-0005-0000-0000-000004540000}"/>
    <cellStyle name="Normal 47 2 4 5 4" xfId="35102" xr:uid="{00000000-0005-0000-0000-000005540000}"/>
    <cellStyle name="Normal 47 2 4 5 5" xfId="19869" xr:uid="{00000000-0005-0000-0000-000006540000}"/>
    <cellStyle name="Normal 47 2 4 6" xfId="11459" xr:uid="{00000000-0005-0000-0000-000007540000}"/>
    <cellStyle name="Normal 47 2 4 6 2" xfId="41790" xr:uid="{00000000-0005-0000-0000-000008540000}"/>
    <cellStyle name="Normal 47 2 4 6 3" xfId="26557" xr:uid="{00000000-0005-0000-0000-000009540000}"/>
    <cellStyle name="Normal 47 2 4 7" xfId="6438" xr:uid="{00000000-0005-0000-0000-00000A540000}"/>
    <cellStyle name="Normal 47 2 4 7 2" xfId="36773" xr:uid="{00000000-0005-0000-0000-00000B540000}"/>
    <cellStyle name="Normal 47 2 4 7 3" xfId="21540" xr:uid="{00000000-0005-0000-0000-00000C540000}"/>
    <cellStyle name="Normal 47 2 4 8" xfId="31761" xr:uid="{00000000-0005-0000-0000-00000D540000}"/>
    <cellStyle name="Normal 47 2 4 9" xfId="16527" xr:uid="{00000000-0005-0000-0000-00000E540000}"/>
    <cellStyle name="Normal 47 2 5" xfId="1572" xr:uid="{00000000-0005-0000-0000-00000F540000}"/>
    <cellStyle name="Normal 47 2 5 2" xfId="2413" xr:uid="{00000000-0005-0000-0000-000010540000}"/>
    <cellStyle name="Normal 47 2 5 2 2" xfId="4103" xr:uid="{00000000-0005-0000-0000-000011540000}"/>
    <cellStyle name="Normal 47 2 5 2 2 2" xfId="14176" xr:uid="{00000000-0005-0000-0000-000012540000}"/>
    <cellStyle name="Normal 47 2 5 2 2 2 2" xfId="44507" xr:uid="{00000000-0005-0000-0000-000013540000}"/>
    <cellStyle name="Normal 47 2 5 2 2 2 3" xfId="29274" xr:uid="{00000000-0005-0000-0000-000014540000}"/>
    <cellStyle name="Normal 47 2 5 2 2 3" xfId="9156" xr:uid="{00000000-0005-0000-0000-000015540000}"/>
    <cellStyle name="Normal 47 2 5 2 2 3 2" xfId="39490" xr:uid="{00000000-0005-0000-0000-000016540000}"/>
    <cellStyle name="Normal 47 2 5 2 2 3 3" xfId="24257" xr:uid="{00000000-0005-0000-0000-000017540000}"/>
    <cellStyle name="Normal 47 2 5 2 2 4" xfId="34477" xr:uid="{00000000-0005-0000-0000-000018540000}"/>
    <cellStyle name="Normal 47 2 5 2 2 5" xfId="19244" xr:uid="{00000000-0005-0000-0000-000019540000}"/>
    <cellStyle name="Normal 47 2 5 2 3" xfId="5795" xr:uid="{00000000-0005-0000-0000-00001A540000}"/>
    <cellStyle name="Normal 47 2 5 2 3 2" xfId="15847" xr:uid="{00000000-0005-0000-0000-00001B540000}"/>
    <cellStyle name="Normal 47 2 5 2 3 2 2" xfId="46178" xr:uid="{00000000-0005-0000-0000-00001C540000}"/>
    <cellStyle name="Normal 47 2 5 2 3 2 3" xfId="30945" xr:uid="{00000000-0005-0000-0000-00001D540000}"/>
    <cellStyle name="Normal 47 2 5 2 3 3" xfId="10827" xr:uid="{00000000-0005-0000-0000-00001E540000}"/>
    <cellStyle name="Normal 47 2 5 2 3 3 2" xfId="41161" xr:uid="{00000000-0005-0000-0000-00001F540000}"/>
    <cellStyle name="Normal 47 2 5 2 3 3 3" xfId="25928" xr:uid="{00000000-0005-0000-0000-000020540000}"/>
    <cellStyle name="Normal 47 2 5 2 3 4" xfId="36148" xr:uid="{00000000-0005-0000-0000-000021540000}"/>
    <cellStyle name="Normal 47 2 5 2 3 5" xfId="20915" xr:uid="{00000000-0005-0000-0000-000022540000}"/>
    <cellStyle name="Normal 47 2 5 2 4" xfId="12505" xr:uid="{00000000-0005-0000-0000-000023540000}"/>
    <cellStyle name="Normal 47 2 5 2 4 2" xfId="42836" xr:uid="{00000000-0005-0000-0000-000024540000}"/>
    <cellStyle name="Normal 47 2 5 2 4 3" xfId="27603" xr:uid="{00000000-0005-0000-0000-000025540000}"/>
    <cellStyle name="Normal 47 2 5 2 5" xfId="7484" xr:uid="{00000000-0005-0000-0000-000026540000}"/>
    <cellStyle name="Normal 47 2 5 2 5 2" xfId="37819" xr:uid="{00000000-0005-0000-0000-000027540000}"/>
    <cellStyle name="Normal 47 2 5 2 5 3" xfId="22586" xr:uid="{00000000-0005-0000-0000-000028540000}"/>
    <cellStyle name="Normal 47 2 5 2 6" xfId="32807" xr:uid="{00000000-0005-0000-0000-000029540000}"/>
    <cellStyle name="Normal 47 2 5 2 7" xfId="17573" xr:uid="{00000000-0005-0000-0000-00002A540000}"/>
    <cellStyle name="Normal 47 2 5 3" xfId="3266" xr:uid="{00000000-0005-0000-0000-00002B540000}"/>
    <cellStyle name="Normal 47 2 5 3 2" xfId="13340" xr:uid="{00000000-0005-0000-0000-00002C540000}"/>
    <cellStyle name="Normal 47 2 5 3 2 2" xfId="43671" xr:uid="{00000000-0005-0000-0000-00002D540000}"/>
    <cellStyle name="Normal 47 2 5 3 2 3" xfId="28438" xr:uid="{00000000-0005-0000-0000-00002E540000}"/>
    <cellStyle name="Normal 47 2 5 3 3" xfId="8320" xr:uid="{00000000-0005-0000-0000-00002F540000}"/>
    <cellStyle name="Normal 47 2 5 3 3 2" xfId="38654" xr:uid="{00000000-0005-0000-0000-000030540000}"/>
    <cellStyle name="Normal 47 2 5 3 3 3" xfId="23421" xr:uid="{00000000-0005-0000-0000-000031540000}"/>
    <cellStyle name="Normal 47 2 5 3 4" xfId="33641" xr:uid="{00000000-0005-0000-0000-000032540000}"/>
    <cellStyle name="Normal 47 2 5 3 5" xfId="18408" xr:uid="{00000000-0005-0000-0000-000033540000}"/>
    <cellStyle name="Normal 47 2 5 4" xfId="4959" xr:uid="{00000000-0005-0000-0000-000034540000}"/>
    <cellStyle name="Normal 47 2 5 4 2" xfId="15011" xr:uid="{00000000-0005-0000-0000-000035540000}"/>
    <cellStyle name="Normal 47 2 5 4 2 2" xfId="45342" xr:uid="{00000000-0005-0000-0000-000036540000}"/>
    <cellStyle name="Normal 47 2 5 4 2 3" xfId="30109" xr:uid="{00000000-0005-0000-0000-000037540000}"/>
    <cellStyle name="Normal 47 2 5 4 3" xfId="9991" xr:uid="{00000000-0005-0000-0000-000038540000}"/>
    <cellStyle name="Normal 47 2 5 4 3 2" xfId="40325" xr:uid="{00000000-0005-0000-0000-000039540000}"/>
    <cellStyle name="Normal 47 2 5 4 3 3" xfId="25092" xr:uid="{00000000-0005-0000-0000-00003A540000}"/>
    <cellStyle name="Normal 47 2 5 4 4" xfId="35312" xr:uid="{00000000-0005-0000-0000-00003B540000}"/>
    <cellStyle name="Normal 47 2 5 4 5" xfId="20079" xr:uid="{00000000-0005-0000-0000-00003C540000}"/>
    <cellStyle name="Normal 47 2 5 5" xfId="11669" xr:uid="{00000000-0005-0000-0000-00003D540000}"/>
    <cellStyle name="Normal 47 2 5 5 2" xfId="42000" xr:uid="{00000000-0005-0000-0000-00003E540000}"/>
    <cellStyle name="Normal 47 2 5 5 3" xfId="26767" xr:uid="{00000000-0005-0000-0000-00003F540000}"/>
    <cellStyle name="Normal 47 2 5 6" xfId="6648" xr:uid="{00000000-0005-0000-0000-000040540000}"/>
    <cellStyle name="Normal 47 2 5 6 2" xfId="36983" xr:uid="{00000000-0005-0000-0000-000041540000}"/>
    <cellStyle name="Normal 47 2 5 6 3" xfId="21750" xr:uid="{00000000-0005-0000-0000-000042540000}"/>
    <cellStyle name="Normal 47 2 5 7" xfId="31971" xr:uid="{00000000-0005-0000-0000-000043540000}"/>
    <cellStyle name="Normal 47 2 5 8" xfId="16737" xr:uid="{00000000-0005-0000-0000-000044540000}"/>
    <cellStyle name="Normal 47 2 6" xfId="1993" xr:uid="{00000000-0005-0000-0000-000045540000}"/>
    <cellStyle name="Normal 47 2 6 2" xfId="3685" xr:uid="{00000000-0005-0000-0000-000046540000}"/>
    <cellStyle name="Normal 47 2 6 2 2" xfId="13758" xr:uid="{00000000-0005-0000-0000-000047540000}"/>
    <cellStyle name="Normal 47 2 6 2 2 2" xfId="44089" xr:uid="{00000000-0005-0000-0000-000048540000}"/>
    <cellStyle name="Normal 47 2 6 2 2 3" xfId="28856" xr:uid="{00000000-0005-0000-0000-000049540000}"/>
    <cellStyle name="Normal 47 2 6 2 3" xfId="8738" xr:uid="{00000000-0005-0000-0000-00004A540000}"/>
    <cellStyle name="Normal 47 2 6 2 3 2" xfId="39072" xr:uid="{00000000-0005-0000-0000-00004B540000}"/>
    <cellStyle name="Normal 47 2 6 2 3 3" xfId="23839" xr:uid="{00000000-0005-0000-0000-00004C540000}"/>
    <cellStyle name="Normal 47 2 6 2 4" xfId="34059" xr:uid="{00000000-0005-0000-0000-00004D540000}"/>
    <cellStyle name="Normal 47 2 6 2 5" xfId="18826" xr:uid="{00000000-0005-0000-0000-00004E540000}"/>
    <cellStyle name="Normal 47 2 6 3" xfId="5377" xr:uid="{00000000-0005-0000-0000-00004F540000}"/>
    <cellStyle name="Normal 47 2 6 3 2" xfId="15429" xr:uid="{00000000-0005-0000-0000-000050540000}"/>
    <cellStyle name="Normal 47 2 6 3 2 2" xfId="45760" xr:uid="{00000000-0005-0000-0000-000051540000}"/>
    <cellStyle name="Normal 47 2 6 3 2 3" xfId="30527" xr:uid="{00000000-0005-0000-0000-000052540000}"/>
    <cellStyle name="Normal 47 2 6 3 3" xfId="10409" xr:uid="{00000000-0005-0000-0000-000053540000}"/>
    <cellStyle name="Normal 47 2 6 3 3 2" xfId="40743" xr:uid="{00000000-0005-0000-0000-000054540000}"/>
    <cellStyle name="Normal 47 2 6 3 3 3" xfId="25510" xr:uid="{00000000-0005-0000-0000-000055540000}"/>
    <cellStyle name="Normal 47 2 6 3 4" xfId="35730" xr:uid="{00000000-0005-0000-0000-000056540000}"/>
    <cellStyle name="Normal 47 2 6 3 5" xfId="20497" xr:uid="{00000000-0005-0000-0000-000057540000}"/>
    <cellStyle name="Normal 47 2 6 4" xfId="12087" xr:uid="{00000000-0005-0000-0000-000058540000}"/>
    <cellStyle name="Normal 47 2 6 4 2" xfId="42418" xr:uid="{00000000-0005-0000-0000-000059540000}"/>
    <cellStyle name="Normal 47 2 6 4 3" xfId="27185" xr:uid="{00000000-0005-0000-0000-00005A540000}"/>
    <cellStyle name="Normal 47 2 6 5" xfId="7066" xr:uid="{00000000-0005-0000-0000-00005B540000}"/>
    <cellStyle name="Normal 47 2 6 5 2" xfId="37401" xr:uid="{00000000-0005-0000-0000-00005C540000}"/>
    <cellStyle name="Normal 47 2 6 5 3" xfId="22168" xr:uid="{00000000-0005-0000-0000-00005D540000}"/>
    <cellStyle name="Normal 47 2 6 6" xfId="32389" xr:uid="{00000000-0005-0000-0000-00005E540000}"/>
    <cellStyle name="Normal 47 2 6 7" xfId="17155" xr:uid="{00000000-0005-0000-0000-00005F540000}"/>
    <cellStyle name="Normal 47 2 7" xfId="2844" xr:uid="{00000000-0005-0000-0000-000060540000}"/>
    <cellStyle name="Normal 47 2 7 2" xfId="12922" xr:uid="{00000000-0005-0000-0000-000061540000}"/>
    <cellStyle name="Normal 47 2 7 2 2" xfId="43253" xr:uid="{00000000-0005-0000-0000-000062540000}"/>
    <cellStyle name="Normal 47 2 7 2 3" xfId="28020" xr:uid="{00000000-0005-0000-0000-000063540000}"/>
    <cellStyle name="Normal 47 2 7 3" xfId="7902" xr:uid="{00000000-0005-0000-0000-000064540000}"/>
    <cellStyle name="Normal 47 2 7 3 2" xfId="38236" xr:uid="{00000000-0005-0000-0000-000065540000}"/>
    <cellStyle name="Normal 47 2 7 3 3" xfId="23003" xr:uid="{00000000-0005-0000-0000-000066540000}"/>
    <cellStyle name="Normal 47 2 7 4" xfId="33223" xr:uid="{00000000-0005-0000-0000-000067540000}"/>
    <cellStyle name="Normal 47 2 7 5" xfId="17990" xr:uid="{00000000-0005-0000-0000-000068540000}"/>
    <cellStyle name="Normal 47 2 8" xfId="4538" xr:uid="{00000000-0005-0000-0000-000069540000}"/>
    <cellStyle name="Normal 47 2 8 2" xfId="14593" xr:uid="{00000000-0005-0000-0000-00006A540000}"/>
    <cellStyle name="Normal 47 2 8 2 2" xfId="44924" xr:uid="{00000000-0005-0000-0000-00006B540000}"/>
    <cellStyle name="Normal 47 2 8 2 3" xfId="29691" xr:uid="{00000000-0005-0000-0000-00006C540000}"/>
    <cellStyle name="Normal 47 2 8 3" xfId="9573" xr:uid="{00000000-0005-0000-0000-00006D540000}"/>
    <cellStyle name="Normal 47 2 8 3 2" xfId="39907" xr:uid="{00000000-0005-0000-0000-00006E540000}"/>
    <cellStyle name="Normal 47 2 8 3 3" xfId="24674" xr:uid="{00000000-0005-0000-0000-00006F540000}"/>
    <cellStyle name="Normal 47 2 8 4" xfId="34894" xr:uid="{00000000-0005-0000-0000-000070540000}"/>
    <cellStyle name="Normal 47 2 8 5" xfId="19661" xr:uid="{00000000-0005-0000-0000-000071540000}"/>
    <cellStyle name="Normal 47 2 9" xfId="11249" xr:uid="{00000000-0005-0000-0000-000072540000}"/>
    <cellStyle name="Normal 47 2 9 2" xfId="41582" xr:uid="{00000000-0005-0000-0000-000073540000}"/>
    <cellStyle name="Normal 47 2 9 3" xfId="26349" xr:uid="{00000000-0005-0000-0000-000074540000}"/>
    <cellStyle name="Normal 48" xfId="364" xr:uid="{00000000-0005-0000-0000-000075540000}"/>
    <cellStyle name="Normal 48 2" xfId="864" xr:uid="{00000000-0005-0000-0000-000076540000}"/>
    <cellStyle name="Normal 49" xfId="355" xr:uid="{00000000-0005-0000-0000-000077540000}"/>
    <cellStyle name="Normal 49 2" xfId="865" xr:uid="{00000000-0005-0000-0000-000078540000}"/>
    <cellStyle name="Normal 5" xfId="171" xr:uid="{00000000-0005-0000-0000-000079540000}"/>
    <cellStyle name="Normal 5 2" xfId="500" xr:uid="{00000000-0005-0000-0000-00007A540000}"/>
    <cellStyle name="Normal 5 2 10" xfId="6202" xr:uid="{00000000-0005-0000-0000-00007B540000}"/>
    <cellStyle name="Normal 5 2 10 2" xfId="36540" xr:uid="{00000000-0005-0000-0000-00007C540000}"/>
    <cellStyle name="Normal 5 2 10 3" xfId="21307" xr:uid="{00000000-0005-0000-0000-00007D540000}"/>
    <cellStyle name="Normal 5 2 11" xfId="31376" xr:uid="{00000000-0005-0000-0000-00007E540000}"/>
    <cellStyle name="Normal 5 2 12" xfId="16292" xr:uid="{00000000-0005-0000-0000-00007F540000}"/>
    <cellStyle name="Normal 5 2 2" xfId="1166" xr:uid="{00000000-0005-0000-0000-000080540000}"/>
    <cellStyle name="Normal 5 2 2 10" xfId="31380" xr:uid="{00000000-0005-0000-0000-000081540000}"/>
    <cellStyle name="Normal 5 2 2 11" xfId="16346" xr:uid="{00000000-0005-0000-0000-000082540000}"/>
    <cellStyle name="Normal 5 2 2 2" xfId="1275" xr:uid="{00000000-0005-0000-0000-000083540000}"/>
    <cellStyle name="Normal 5 2 2 2 10" xfId="16450" xr:uid="{00000000-0005-0000-0000-000084540000}"/>
    <cellStyle name="Normal 5 2 2 2 2" xfId="1492" xr:uid="{00000000-0005-0000-0000-000085540000}"/>
    <cellStyle name="Normal 5 2 2 2 2 2" xfId="1913" xr:uid="{00000000-0005-0000-0000-000086540000}"/>
    <cellStyle name="Normal 5 2 2 2 2 2 2" xfId="2752" xr:uid="{00000000-0005-0000-0000-000087540000}"/>
    <cellStyle name="Normal 5 2 2 2 2 2 2 2" xfId="4442" xr:uid="{00000000-0005-0000-0000-000088540000}"/>
    <cellStyle name="Normal 5 2 2 2 2 2 2 2 2" xfId="14515" xr:uid="{00000000-0005-0000-0000-000089540000}"/>
    <cellStyle name="Normal 5 2 2 2 2 2 2 2 2 2" xfId="44846" xr:uid="{00000000-0005-0000-0000-00008A540000}"/>
    <cellStyle name="Normal 5 2 2 2 2 2 2 2 2 3" xfId="29613" xr:uid="{00000000-0005-0000-0000-00008B540000}"/>
    <cellStyle name="Normal 5 2 2 2 2 2 2 2 3" xfId="9495" xr:uid="{00000000-0005-0000-0000-00008C540000}"/>
    <cellStyle name="Normal 5 2 2 2 2 2 2 2 3 2" xfId="39829" xr:uid="{00000000-0005-0000-0000-00008D540000}"/>
    <cellStyle name="Normal 5 2 2 2 2 2 2 2 3 3" xfId="24596" xr:uid="{00000000-0005-0000-0000-00008E540000}"/>
    <cellStyle name="Normal 5 2 2 2 2 2 2 2 4" xfId="34816" xr:uid="{00000000-0005-0000-0000-00008F540000}"/>
    <cellStyle name="Normal 5 2 2 2 2 2 2 2 5" xfId="19583" xr:uid="{00000000-0005-0000-0000-000090540000}"/>
    <cellStyle name="Normal 5 2 2 2 2 2 2 3" xfId="6134" xr:uid="{00000000-0005-0000-0000-000091540000}"/>
    <cellStyle name="Normal 5 2 2 2 2 2 2 3 2" xfId="16186" xr:uid="{00000000-0005-0000-0000-000092540000}"/>
    <cellStyle name="Normal 5 2 2 2 2 2 2 3 2 2" xfId="46517" xr:uid="{00000000-0005-0000-0000-000093540000}"/>
    <cellStyle name="Normal 5 2 2 2 2 2 2 3 2 3" xfId="31284" xr:uid="{00000000-0005-0000-0000-000094540000}"/>
    <cellStyle name="Normal 5 2 2 2 2 2 2 3 3" xfId="11166" xr:uid="{00000000-0005-0000-0000-000095540000}"/>
    <cellStyle name="Normal 5 2 2 2 2 2 2 3 3 2" xfId="41500" xr:uid="{00000000-0005-0000-0000-000096540000}"/>
    <cellStyle name="Normal 5 2 2 2 2 2 2 3 3 3" xfId="26267" xr:uid="{00000000-0005-0000-0000-000097540000}"/>
    <cellStyle name="Normal 5 2 2 2 2 2 2 3 4" xfId="36487" xr:uid="{00000000-0005-0000-0000-000098540000}"/>
    <cellStyle name="Normal 5 2 2 2 2 2 2 3 5" xfId="21254" xr:uid="{00000000-0005-0000-0000-000099540000}"/>
    <cellStyle name="Normal 5 2 2 2 2 2 2 4" xfId="12844" xr:uid="{00000000-0005-0000-0000-00009A540000}"/>
    <cellStyle name="Normal 5 2 2 2 2 2 2 4 2" xfId="43175" xr:uid="{00000000-0005-0000-0000-00009B540000}"/>
    <cellStyle name="Normal 5 2 2 2 2 2 2 4 3" xfId="27942" xr:uid="{00000000-0005-0000-0000-00009C540000}"/>
    <cellStyle name="Normal 5 2 2 2 2 2 2 5" xfId="7823" xr:uid="{00000000-0005-0000-0000-00009D540000}"/>
    <cellStyle name="Normal 5 2 2 2 2 2 2 5 2" xfId="38158" xr:uid="{00000000-0005-0000-0000-00009E540000}"/>
    <cellStyle name="Normal 5 2 2 2 2 2 2 5 3" xfId="22925" xr:uid="{00000000-0005-0000-0000-00009F540000}"/>
    <cellStyle name="Normal 5 2 2 2 2 2 2 6" xfId="33146" xr:uid="{00000000-0005-0000-0000-0000A0540000}"/>
    <cellStyle name="Normal 5 2 2 2 2 2 2 7" xfId="17912" xr:uid="{00000000-0005-0000-0000-0000A1540000}"/>
    <cellStyle name="Normal 5 2 2 2 2 2 3" xfId="3605" xr:uid="{00000000-0005-0000-0000-0000A2540000}"/>
    <cellStyle name="Normal 5 2 2 2 2 2 3 2" xfId="13679" xr:uid="{00000000-0005-0000-0000-0000A3540000}"/>
    <cellStyle name="Normal 5 2 2 2 2 2 3 2 2" xfId="44010" xr:uid="{00000000-0005-0000-0000-0000A4540000}"/>
    <cellStyle name="Normal 5 2 2 2 2 2 3 2 3" xfId="28777" xr:uid="{00000000-0005-0000-0000-0000A5540000}"/>
    <cellStyle name="Normal 5 2 2 2 2 2 3 3" xfId="8659" xr:uid="{00000000-0005-0000-0000-0000A6540000}"/>
    <cellStyle name="Normal 5 2 2 2 2 2 3 3 2" xfId="38993" xr:uid="{00000000-0005-0000-0000-0000A7540000}"/>
    <cellStyle name="Normal 5 2 2 2 2 2 3 3 3" xfId="23760" xr:uid="{00000000-0005-0000-0000-0000A8540000}"/>
    <cellStyle name="Normal 5 2 2 2 2 2 3 4" xfId="33980" xr:uid="{00000000-0005-0000-0000-0000A9540000}"/>
    <cellStyle name="Normal 5 2 2 2 2 2 3 5" xfId="18747" xr:uid="{00000000-0005-0000-0000-0000AA540000}"/>
    <cellStyle name="Normal 5 2 2 2 2 2 4" xfId="5298" xr:uid="{00000000-0005-0000-0000-0000AB540000}"/>
    <cellStyle name="Normal 5 2 2 2 2 2 4 2" xfId="15350" xr:uid="{00000000-0005-0000-0000-0000AC540000}"/>
    <cellStyle name="Normal 5 2 2 2 2 2 4 2 2" xfId="45681" xr:uid="{00000000-0005-0000-0000-0000AD540000}"/>
    <cellStyle name="Normal 5 2 2 2 2 2 4 2 3" xfId="30448" xr:uid="{00000000-0005-0000-0000-0000AE540000}"/>
    <cellStyle name="Normal 5 2 2 2 2 2 4 3" xfId="10330" xr:uid="{00000000-0005-0000-0000-0000AF540000}"/>
    <cellStyle name="Normal 5 2 2 2 2 2 4 3 2" xfId="40664" xr:uid="{00000000-0005-0000-0000-0000B0540000}"/>
    <cellStyle name="Normal 5 2 2 2 2 2 4 3 3" xfId="25431" xr:uid="{00000000-0005-0000-0000-0000B1540000}"/>
    <cellStyle name="Normal 5 2 2 2 2 2 4 4" xfId="35651" xr:uid="{00000000-0005-0000-0000-0000B2540000}"/>
    <cellStyle name="Normal 5 2 2 2 2 2 4 5" xfId="20418" xr:uid="{00000000-0005-0000-0000-0000B3540000}"/>
    <cellStyle name="Normal 5 2 2 2 2 2 5" xfId="12008" xr:uid="{00000000-0005-0000-0000-0000B4540000}"/>
    <cellStyle name="Normal 5 2 2 2 2 2 5 2" xfId="42339" xr:uid="{00000000-0005-0000-0000-0000B5540000}"/>
    <cellStyle name="Normal 5 2 2 2 2 2 5 3" xfId="27106" xr:uid="{00000000-0005-0000-0000-0000B6540000}"/>
    <cellStyle name="Normal 5 2 2 2 2 2 6" xfId="6987" xr:uid="{00000000-0005-0000-0000-0000B7540000}"/>
    <cellStyle name="Normal 5 2 2 2 2 2 6 2" xfId="37322" xr:uid="{00000000-0005-0000-0000-0000B8540000}"/>
    <cellStyle name="Normal 5 2 2 2 2 2 6 3" xfId="22089" xr:uid="{00000000-0005-0000-0000-0000B9540000}"/>
    <cellStyle name="Normal 5 2 2 2 2 2 7" xfId="32310" xr:uid="{00000000-0005-0000-0000-0000BA540000}"/>
    <cellStyle name="Normal 5 2 2 2 2 2 8" xfId="17076" xr:uid="{00000000-0005-0000-0000-0000BB540000}"/>
    <cellStyle name="Normal 5 2 2 2 2 3" xfId="2334" xr:uid="{00000000-0005-0000-0000-0000BC540000}"/>
    <cellStyle name="Normal 5 2 2 2 2 3 2" xfId="4024" xr:uid="{00000000-0005-0000-0000-0000BD540000}"/>
    <cellStyle name="Normal 5 2 2 2 2 3 2 2" xfId="14097" xr:uid="{00000000-0005-0000-0000-0000BE540000}"/>
    <cellStyle name="Normal 5 2 2 2 2 3 2 2 2" xfId="44428" xr:uid="{00000000-0005-0000-0000-0000BF540000}"/>
    <cellStyle name="Normal 5 2 2 2 2 3 2 2 3" xfId="29195" xr:uid="{00000000-0005-0000-0000-0000C0540000}"/>
    <cellStyle name="Normal 5 2 2 2 2 3 2 3" xfId="9077" xr:uid="{00000000-0005-0000-0000-0000C1540000}"/>
    <cellStyle name="Normal 5 2 2 2 2 3 2 3 2" xfId="39411" xr:uid="{00000000-0005-0000-0000-0000C2540000}"/>
    <cellStyle name="Normal 5 2 2 2 2 3 2 3 3" xfId="24178" xr:uid="{00000000-0005-0000-0000-0000C3540000}"/>
    <cellStyle name="Normal 5 2 2 2 2 3 2 4" xfId="34398" xr:uid="{00000000-0005-0000-0000-0000C4540000}"/>
    <cellStyle name="Normal 5 2 2 2 2 3 2 5" xfId="19165" xr:uid="{00000000-0005-0000-0000-0000C5540000}"/>
    <cellStyle name="Normal 5 2 2 2 2 3 3" xfId="5716" xr:uid="{00000000-0005-0000-0000-0000C6540000}"/>
    <cellStyle name="Normal 5 2 2 2 2 3 3 2" xfId="15768" xr:uid="{00000000-0005-0000-0000-0000C7540000}"/>
    <cellStyle name="Normal 5 2 2 2 2 3 3 2 2" xfId="46099" xr:uid="{00000000-0005-0000-0000-0000C8540000}"/>
    <cellStyle name="Normal 5 2 2 2 2 3 3 2 3" xfId="30866" xr:uid="{00000000-0005-0000-0000-0000C9540000}"/>
    <cellStyle name="Normal 5 2 2 2 2 3 3 3" xfId="10748" xr:uid="{00000000-0005-0000-0000-0000CA540000}"/>
    <cellStyle name="Normal 5 2 2 2 2 3 3 3 2" xfId="41082" xr:uid="{00000000-0005-0000-0000-0000CB540000}"/>
    <cellStyle name="Normal 5 2 2 2 2 3 3 3 3" xfId="25849" xr:uid="{00000000-0005-0000-0000-0000CC540000}"/>
    <cellStyle name="Normal 5 2 2 2 2 3 3 4" xfId="36069" xr:uid="{00000000-0005-0000-0000-0000CD540000}"/>
    <cellStyle name="Normal 5 2 2 2 2 3 3 5" xfId="20836" xr:uid="{00000000-0005-0000-0000-0000CE540000}"/>
    <cellStyle name="Normal 5 2 2 2 2 3 4" xfId="12426" xr:uid="{00000000-0005-0000-0000-0000CF540000}"/>
    <cellStyle name="Normal 5 2 2 2 2 3 4 2" xfId="42757" xr:uid="{00000000-0005-0000-0000-0000D0540000}"/>
    <cellStyle name="Normal 5 2 2 2 2 3 4 3" xfId="27524" xr:uid="{00000000-0005-0000-0000-0000D1540000}"/>
    <cellStyle name="Normal 5 2 2 2 2 3 5" xfId="7405" xr:uid="{00000000-0005-0000-0000-0000D2540000}"/>
    <cellStyle name="Normal 5 2 2 2 2 3 5 2" xfId="37740" xr:uid="{00000000-0005-0000-0000-0000D3540000}"/>
    <cellStyle name="Normal 5 2 2 2 2 3 5 3" xfId="22507" xr:uid="{00000000-0005-0000-0000-0000D4540000}"/>
    <cellStyle name="Normal 5 2 2 2 2 3 6" xfId="32728" xr:uid="{00000000-0005-0000-0000-0000D5540000}"/>
    <cellStyle name="Normal 5 2 2 2 2 3 7" xfId="17494" xr:uid="{00000000-0005-0000-0000-0000D6540000}"/>
    <cellStyle name="Normal 5 2 2 2 2 4" xfId="3187" xr:uid="{00000000-0005-0000-0000-0000D7540000}"/>
    <cellStyle name="Normal 5 2 2 2 2 4 2" xfId="13261" xr:uid="{00000000-0005-0000-0000-0000D8540000}"/>
    <cellStyle name="Normal 5 2 2 2 2 4 2 2" xfId="43592" xr:uid="{00000000-0005-0000-0000-0000D9540000}"/>
    <cellStyle name="Normal 5 2 2 2 2 4 2 3" xfId="28359" xr:uid="{00000000-0005-0000-0000-0000DA540000}"/>
    <cellStyle name="Normal 5 2 2 2 2 4 3" xfId="8241" xr:uid="{00000000-0005-0000-0000-0000DB540000}"/>
    <cellStyle name="Normal 5 2 2 2 2 4 3 2" xfId="38575" xr:uid="{00000000-0005-0000-0000-0000DC540000}"/>
    <cellStyle name="Normal 5 2 2 2 2 4 3 3" xfId="23342" xr:uid="{00000000-0005-0000-0000-0000DD540000}"/>
    <cellStyle name="Normal 5 2 2 2 2 4 4" xfId="33562" xr:uid="{00000000-0005-0000-0000-0000DE540000}"/>
    <cellStyle name="Normal 5 2 2 2 2 4 5" xfId="18329" xr:uid="{00000000-0005-0000-0000-0000DF540000}"/>
    <cellStyle name="Normal 5 2 2 2 2 5" xfId="4880" xr:uid="{00000000-0005-0000-0000-0000E0540000}"/>
    <cellStyle name="Normal 5 2 2 2 2 5 2" xfId="14932" xr:uid="{00000000-0005-0000-0000-0000E1540000}"/>
    <cellStyle name="Normal 5 2 2 2 2 5 2 2" xfId="45263" xr:uid="{00000000-0005-0000-0000-0000E2540000}"/>
    <cellStyle name="Normal 5 2 2 2 2 5 2 3" xfId="30030" xr:uid="{00000000-0005-0000-0000-0000E3540000}"/>
    <cellStyle name="Normal 5 2 2 2 2 5 3" xfId="9912" xr:uid="{00000000-0005-0000-0000-0000E4540000}"/>
    <cellStyle name="Normal 5 2 2 2 2 5 3 2" xfId="40246" xr:uid="{00000000-0005-0000-0000-0000E5540000}"/>
    <cellStyle name="Normal 5 2 2 2 2 5 3 3" xfId="25013" xr:uid="{00000000-0005-0000-0000-0000E6540000}"/>
    <cellStyle name="Normal 5 2 2 2 2 5 4" xfId="35233" xr:uid="{00000000-0005-0000-0000-0000E7540000}"/>
    <cellStyle name="Normal 5 2 2 2 2 5 5" xfId="20000" xr:uid="{00000000-0005-0000-0000-0000E8540000}"/>
    <cellStyle name="Normal 5 2 2 2 2 6" xfId="11590" xr:uid="{00000000-0005-0000-0000-0000E9540000}"/>
    <cellStyle name="Normal 5 2 2 2 2 6 2" xfId="41921" xr:uid="{00000000-0005-0000-0000-0000EA540000}"/>
    <cellStyle name="Normal 5 2 2 2 2 6 3" xfId="26688" xr:uid="{00000000-0005-0000-0000-0000EB540000}"/>
    <cellStyle name="Normal 5 2 2 2 2 7" xfId="6569" xr:uid="{00000000-0005-0000-0000-0000EC540000}"/>
    <cellStyle name="Normal 5 2 2 2 2 7 2" xfId="36904" xr:uid="{00000000-0005-0000-0000-0000ED540000}"/>
    <cellStyle name="Normal 5 2 2 2 2 7 3" xfId="21671" xr:uid="{00000000-0005-0000-0000-0000EE540000}"/>
    <cellStyle name="Normal 5 2 2 2 2 8" xfId="31892" xr:uid="{00000000-0005-0000-0000-0000EF540000}"/>
    <cellStyle name="Normal 5 2 2 2 2 9" xfId="16658" xr:uid="{00000000-0005-0000-0000-0000F0540000}"/>
    <cellStyle name="Normal 5 2 2 2 3" xfId="1705" xr:uid="{00000000-0005-0000-0000-0000F1540000}"/>
    <cellStyle name="Normal 5 2 2 2 3 2" xfId="2544" xr:uid="{00000000-0005-0000-0000-0000F2540000}"/>
    <cellStyle name="Normal 5 2 2 2 3 2 2" xfId="4234" xr:uid="{00000000-0005-0000-0000-0000F3540000}"/>
    <cellStyle name="Normal 5 2 2 2 3 2 2 2" xfId="14307" xr:uid="{00000000-0005-0000-0000-0000F4540000}"/>
    <cellStyle name="Normal 5 2 2 2 3 2 2 2 2" xfId="44638" xr:uid="{00000000-0005-0000-0000-0000F5540000}"/>
    <cellStyle name="Normal 5 2 2 2 3 2 2 2 3" xfId="29405" xr:uid="{00000000-0005-0000-0000-0000F6540000}"/>
    <cellStyle name="Normal 5 2 2 2 3 2 2 3" xfId="9287" xr:uid="{00000000-0005-0000-0000-0000F7540000}"/>
    <cellStyle name="Normal 5 2 2 2 3 2 2 3 2" xfId="39621" xr:uid="{00000000-0005-0000-0000-0000F8540000}"/>
    <cellStyle name="Normal 5 2 2 2 3 2 2 3 3" xfId="24388" xr:uid="{00000000-0005-0000-0000-0000F9540000}"/>
    <cellStyle name="Normal 5 2 2 2 3 2 2 4" xfId="34608" xr:uid="{00000000-0005-0000-0000-0000FA540000}"/>
    <cellStyle name="Normal 5 2 2 2 3 2 2 5" xfId="19375" xr:uid="{00000000-0005-0000-0000-0000FB540000}"/>
    <cellStyle name="Normal 5 2 2 2 3 2 3" xfId="5926" xr:uid="{00000000-0005-0000-0000-0000FC540000}"/>
    <cellStyle name="Normal 5 2 2 2 3 2 3 2" xfId="15978" xr:uid="{00000000-0005-0000-0000-0000FD540000}"/>
    <cellStyle name="Normal 5 2 2 2 3 2 3 2 2" xfId="46309" xr:uid="{00000000-0005-0000-0000-0000FE540000}"/>
    <cellStyle name="Normal 5 2 2 2 3 2 3 2 3" xfId="31076" xr:uid="{00000000-0005-0000-0000-0000FF540000}"/>
    <cellStyle name="Normal 5 2 2 2 3 2 3 3" xfId="10958" xr:uid="{00000000-0005-0000-0000-000000550000}"/>
    <cellStyle name="Normal 5 2 2 2 3 2 3 3 2" xfId="41292" xr:uid="{00000000-0005-0000-0000-000001550000}"/>
    <cellStyle name="Normal 5 2 2 2 3 2 3 3 3" xfId="26059" xr:uid="{00000000-0005-0000-0000-000002550000}"/>
    <cellStyle name="Normal 5 2 2 2 3 2 3 4" xfId="36279" xr:uid="{00000000-0005-0000-0000-000003550000}"/>
    <cellStyle name="Normal 5 2 2 2 3 2 3 5" xfId="21046" xr:uid="{00000000-0005-0000-0000-000004550000}"/>
    <cellStyle name="Normal 5 2 2 2 3 2 4" xfId="12636" xr:uid="{00000000-0005-0000-0000-000005550000}"/>
    <cellStyle name="Normal 5 2 2 2 3 2 4 2" xfId="42967" xr:uid="{00000000-0005-0000-0000-000006550000}"/>
    <cellStyle name="Normal 5 2 2 2 3 2 4 3" xfId="27734" xr:uid="{00000000-0005-0000-0000-000007550000}"/>
    <cellStyle name="Normal 5 2 2 2 3 2 5" xfId="7615" xr:uid="{00000000-0005-0000-0000-000008550000}"/>
    <cellStyle name="Normal 5 2 2 2 3 2 5 2" xfId="37950" xr:uid="{00000000-0005-0000-0000-000009550000}"/>
    <cellStyle name="Normal 5 2 2 2 3 2 5 3" xfId="22717" xr:uid="{00000000-0005-0000-0000-00000A550000}"/>
    <cellStyle name="Normal 5 2 2 2 3 2 6" xfId="32938" xr:uid="{00000000-0005-0000-0000-00000B550000}"/>
    <cellStyle name="Normal 5 2 2 2 3 2 7" xfId="17704" xr:uid="{00000000-0005-0000-0000-00000C550000}"/>
    <cellStyle name="Normal 5 2 2 2 3 3" xfId="3397" xr:uid="{00000000-0005-0000-0000-00000D550000}"/>
    <cellStyle name="Normal 5 2 2 2 3 3 2" xfId="13471" xr:uid="{00000000-0005-0000-0000-00000E550000}"/>
    <cellStyle name="Normal 5 2 2 2 3 3 2 2" xfId="43802" xr:uid="{00000000-0005-0000-0000-00000F550000}"/>
    <cellStyle name="Normal 5 2 2 2 3 3 2 3" xfId="28569" xr:uid="{00000000-0005-0000-0000-000010550000}"/>
    <cellStyle name="Normal 5 2 2 2 3 3 3" xfId="8451" xr:uid="{00000000-0005-0000-0000-000011550000}"/>
    <cellStyle name="Normal 5 2 2 2 3 3 3 2" xfId="38785" xr:uid="{00000000-0005-0000-0000-000012550000}"/>
    <cellStyle name="Normal 5 2 2 2 3 3 3 3" xfId="23552" xr:uid="{00000000-0005-0000-0000-000013550000}"/>
    <cellStyle name="Normal 5 2 2 2 3 3 4" xfId="33772" xr:uid="{00000000-0005-0000-0000-000014550000}"/>
    <cellStyle name="Normal 5 2 2 2 3 3 5" xfId="18539" xr:uid="{00000000-0005-0000-0000-000015550000}"/>
    <cellStyle name="Normal 5 2 2 2 3 4" xfId="5090" xr:uid="{00000000-0005-0000-0000-000016550000}"/>
    <cellStyle name="Normal 5 2 2 2 3 4 2" xfId="15142" xr:uid="{00000000-0005-0000-0000-000017550000}"/>
    <cellStyle name="Normal 5 2 2 2 3 4 2 2" xfId="45473" xr:uid="{00000000-0005-0000-0000-000018550000}"/>
    <cellStyle name="Normal 5 2 2 2 3 4 2 3" xfId="30240" xr:uid="{00000000-0005-0000-0000-000019550000}"/>
    <cellStyle name="Normal 5 2 2 2 3 4 3" xfId="10122" xr:uid="{00000000-0005-0000-0000-00001A550000}"/>
    <cellStyle name="Normal 5 2 2 2 3 4 3 2" xfId="40456" xr:uid="{00000000-0005-0000-0000-00001B550000}"/>
    <cellStyle name="Normal 5 2 2 2 3 4 3 3" xfId="25223" xr:uid="{00000000-0005-0000-0000-00001C550000}"/>
    <cellStyle name="Normal 5 2 2 2 3 4 4" xfId="35443" xr:uid="{00000000-0005-0000-0000-00001D550000}"/>
    <cellStyle name="Normal 5 2 2 2 3 4 5" xfId="20210" xr:uid="{00000000-0005-0000-0000-00001E550000}"/>
    <cellStyle name="Normal 5 2 2 2 3 5" xfId="11800" xr:uid="{00000000-0005-0000-0000-00001F550000}"/>
    <cellStyle name="Normal 5 2 2 2 3 5 2" xfId="42131" xr:uid="{00000000-0005-0000-0000-000020550000}"/>
    <cellStyle name="Normal 5 2 2 2 3 5 3" xfId="26898" xr:uid="{00000000-0005-0000-0000-000021550000}"/>
    <cellStyle name="Normal 5 2 2 2 3 6" xfId="6779" xr:uid="{00000000-0005-0000-0000-000022550000}"/>
    <cellStyle name="Normal 5 2 2 2 3 6 2" xfId="37114" xr:uid="{00000000-0005-0000-0000-000023550000}"/>
    <cellStyle name="Normal 5 2 2 2 3 6 3" xfId="21881" xr:uid="{00000000-0005-0000-0000-000024550000}"/>
    <cellStyle name="Normal 5 2 2 2 3 7" xfId="32102" xr:uid="{00000000-0005-0000-0000-000025550000}"/>
    <cellStyle name="Normal 5 2 2 2 3 8" xfId="16868" xr:uid="{00000000-0005-0000-0000-000026550000}"/>
    <cellStyle name="Normal 5 2 2 2 4" xfId="2126" xr:uid="{00000000-0005-0000-0000-000027550000}"/>
    <cellStyle name="Normal 5 2 2 2 4 2" xfId="3816" xr:uid="{00000000-0005-0000-0000-000028550000}"/>
    <cellStyle name="Normal 5 2 2 2 4 2 2" xfId="13889" xr:uid="{00000000-0005-0000-0000-000029550000}"/>
    <cellStyle name="Normal 5 2 2 2 4 2 2 2" xfId="44220" xr:uid="{00000000-0005-0000-0000-00002A550000}"/>
    <cellStyle name="Normal 5 2 2 2 4 2 2 3" xfId="28987" xr:uid="{00000000-0005-0000-0000-00002B550000}"/>
    <cellStyle name="Normal 5 2 2 2 4 2 3" xfId="8869" xr:uid="{00000000-0005-0000-0000-00002C550000}"/>
    <cellStyle name="Normal 5 2 2 2 4 2 3 2" xfId="39203" xr:uid="{00000000-0005-0000-0000-00002D550000}"/>
    <cellStyle name="Normal 5 2 2 2 4 2 3 3" xfId="23970" xr:uid="{00000000-0005-0000-0000-00002E550000}"/>
    <cellStyle name="Normal 5 2 2 2 4 2 4" xfId="34190" xr:uid="{00000000-0005-0000-0000-00002F550000}"/>
    <cellStyle name="Normal 5 2 2 2 4 2 5" xfId="18957" xr:uid="{00000000-0005-0000-0000-000030550000}"/>
    <cellStyle name="Normal 5 2 2 2 4 3" xfId="5508" xr:uid="{00000000-0005-0000-0000-000031550000}"/>
    <cellStyle name="Normal 5 2 2 2 4 3 2" xfId="15560" xr:uid="{00000000-0005-0000-0000-000032550000}"/>
    <cellStyle name="Normal 5 2 2 2 4 3 2 2" xfId="45891" xr:uid="{00000000-0005-0000-0000-000033550000}"/>
    <cellStyle name="Normal 5 2 2 2 4 3 2 3" xfId="30658" xr:uid="{00000000-0005-0000-0000-000034550000}"/>
    <cellStyle name="Normal 5 2 2 2 4 3 3" xfId="10540" xr:uid="{00000000-0005-0000-0000-000035550000}"/>
    <cellStyle name="Normal 5 2 2 2 4 3 3 2" xfId="40874" xr:uid="{00000000-0005-0000-0000-000036550000}"/>
    <cellStyle name="Normal 5 2 2 2 4 3 3 3" xfId="25641" xr:uid="{00000000-0005-0000-0000-000037550000}"/>
    <cellStyle name="Normal 5 2 2 2 4 3 4" xfId="35861" xr:uid="{00000000-0005-0000-0000-000038550000}"/>
    <cellStyle name="Normal 5 2 2 2 4 3 5" xfId="20628" xr:uid="{00000000-0005-0000-0000-000039550000}"/>
    <cellStyle name="Normal 5 2 2 2 4 4" xfId="12218" xr:uid="{00000000-0005-0000-0000-00003A550000}"/>
    <cellStyle name="Normal 5 2 2 2 4 4 2" xfId="42549" xr:uid="{00000000-0005-0000-0000-00003B550000}"/>
    <cellStyle name="Normal 5 2 2 2 4 4 3" xfId="27316" xr:uid="{00000000-0005-0000-0000-00003C550000}"/>
    <cellStyle name="Normal 5 2 2 2 4 5" xfId="7197" xr:uid="{00000000-0005-0000-0000-00003D550000}"/>
    <cellStyle name="Normal 5 2 2 2 4 5 2" xfId="37532" xr:uid="{00000000-0005-0000-0000-00003E550000}"/>
    <cellStyle name="Normal 5 2 2 2 4 5 3" xfId="22299" xr:uid="{00000000-0005-0000-0000-00003F550000}"/>
    <cellStyle name="Normal 5 2 2 2 4 6" xfId="32520" xr:uid="{00000000-0005-0000-0000-000040550000}"/>
    <cellStyle name="Normal 5 2 2 2 4 7" xfId="17286" xr:uid="{00000000-0005-0000-0000-000041550000}"/>
    <cellStyle name="Normal 5 2 2 2 5" xfId="2979" xr:uid="{00000000-0005-0000-0000-000042550000}"/>
    <cellStyle name="Normal 5 2 2 2 5 2" xfId="13053" xr:uid="{00000000-0005-0000-0000-000043550000}"/>
    <cellStyle name="Normal 5 2 2 2 5 2 2" xfId="43384" xr:uid="{00000000-0005-0000-0000-000044550000}"/>
    <cellStyle name="Normal 5 2 2 2 5 2 3" xfId="28151" xr:uid="{00000000-0005-0000-0000-000045550000}"/>
    <cellStyle name="Normal 5 2 2 2 5 3" xfId="8033" xr:uid="{00000000-0005-0000-0000-000046550000}"/>
    <cellStyle name="Normal 5 2 2 2 5 3 2" xfId="38367" xr:uid="{00000000-0005-0000-0000-000047550000}"/>
    <cellStyle name="Normal 5 2 2 2 5 3 3" xfId="23134" xr:uid="{00000000-0005-0000-0000-000048550000}"/>
    <cellStyle name="Normal 5 2 2 2 5 4" xfId="33354" xr:uid="{00000000-0005-0000-0000-000049550000}"/>
    <cellStyle name="Normal 5 2 2 2 5 5" xfId="18121" xr:uid="{00000000-0005-0000-0000-00004A550000}"/>
    <cellStyle name="Normal 5 2 2 2 6" xfId="4672" xr:uid="{00000000-0005-0000-0000-00004B550000}"/>
    <cellStyle name="Normal 5 2 2 2 6 2" xfId="14724" xr:uid="{00000000-0005-0000-0000-00004C550000}"/>
    <cellStyle name="Normal 5 2 2 2 6 2 2" xfId="45055" xr:uid="{00000000-0005-0000-0000-00004D550000}"/>
    <cellStyle name="Normal 5 2 2 2 6 2 3" xfId="29822" xr:uid="{00000000-0005-0000-0000-00004E550000}"/>
    <cellStyle name="Normal 5 2 2 2 6 3" xfId="9704" xr:uid="{00000000-0005-0000-0000-00004F550000}"/>
    <cellStyle name="Normal 5 2 2 2 6 3 2" xfId="40038" xr:uid="{00000000-0005-0000-0000-000050550000}"/>
    <cellStyle name="Normal 5 2 2 2 6 3 3" xfId="24805" xr:uid="{00000000-0005-0000-0000-000051550000}"/>
    <cellStyle name="Normal 5 2 2 2 6 4" xfId="35025" xr:uid="{00000000-0005-0000-0000-000052550000}"/>
    <cellStyle name="Normal 5 2 2 2 6 5" xfId="19792" xr:uid="{00000000-0005-0000-0000-000053550000}"/>
    <cellStyle name="Normal 5 2 2 2 7" xfId="11382" xr:uid="{00000000-0005-0000-0000-000054550000}"/>
    <cellStyle name="Normal 5 2 2 2 7 2" xfId="41713" xr:uid="{00000000-0005-0000-0000-000055550000}"/>
    <cellStyle name="Normal 5 2 2 2 7 3" xfId="26480" xr:uid="{00000000-0005-0000-0000-000056550000}"/>
    <cellStyle name="Normal 5 2 2 2 8" xfId="6361" xr:uid="{00000000-0005-0000-0000-000057550000}"/>
    <cellStyle name="Normal 5 2 2 2 8 2" xfId="36696" xr:uid="{00000000-0005-0000-0000-000058550000}"/>
    <cellStyle name="Normal 5 2 2 2 8 3" xfId="21463" xr:uid="{00000000-0005-0000-0000-000059550000}"/>
    <cellStyle name="Normal 5 2 2 2 9" xfId="31389" xr:uid="{00000000-0005-0000-0000-00005A550000}"/>
    <cellStyle name="Normal 5 2 2 3" xfId="1388" xr:uid="{00000000-0005-0000-0000-00005B550000}"/>
    <cellStyle name="Normal 5 2 2 3 2" xfId="1809" xr:uid="{00000000-0005-0000-0000-00005C550000}"/>
    <cellStyle name="Normal 5 2 2 3 2 2" xfId="2648" xr:uid="{00000000-0005-0000-0000-00005D550000}"/>
    <cellStyle name="Normal 5 2 2 3 2 2 2" xfId="4338" xr:uid="{00000000-0005-0000-0000-00005E550000}"/>
    <cellStyle name="Normal 5 2 2 3 2 2 2 2" xfId="14411" xr:uid="{00000000-0005-0000-0000-00005F550000}"/>
    <cellStyle name="Normal 5 2 2 3 2 2 2 2 2" xfId="44742" xr:uid="{00000000-0005-0000-0000-000060550000}"/>
    <cellStyle name="Normal 5 2 2 3 2 2 2 2 3" xfId="29509" xr:uid="{00000000-0005-0000-0000-000061550000}"/>
    <cellStyle name="Normal 5 2 2 3 2 2 2 3" xfId="9391" xr:uid="{00000000-0005-0000-0000-000062550000}"/>
    <cellStyle name="Normal 5 2 2 3 2 2 2 3 2" xfId="39725" xr:uid="{00000000-0005-0000-0000-000063550000}"/>
    <cellStyle name="Normal 5 2 2 3 2 2 2 3 3" xfId="24492" xr:uid="{00000000-0005-0000-0000-000064550000}"/>
    <cellStyle name="Normal 5 2 2 3 2 2 2 4" xfId="34712" xr:uid="{00000000-0005-0000-0000-000065550000}"/>
    <cellStyle name="Normal 5 2 2 3 2 2 2 5" xfId="19479" xr:uid="{00000000-0005-0000-0000-000066550000}"/>
    <cellStyle name="Normal 5 2 2 3 2 2 3" xfId="6030" xr:uid="{00000000-0005-0000-0000-000067550000}"/>
    <cellStyle name="Normal 5 2 2 3 2 2 3 2" xfId="16082" xr:uid="{00000000-0005-0000-0000-000068550000}"/>
    <cellStyle name="Normal 5 2 2 3 2 2 3 2 2" xfId="46413" xr:uid="{00000000-0005-0000-0000-000069550000}"/>
    <cellStyle name="Normal 5 2 2 3 2 2 3 2 3" xfId="31180" xr:uid="{00000000-0005-0000-0000-00006A550000}"/>
    <cellStyle name="Normal 5 2 2 3 2 2 3 3" xfId="11062" xr:uid="{00000000-0005-0000-0000-00006B550000}"/>
    <cellStyle name="Normal 5 2 2 3 2 2 3 3 2" xfId="41396" xr:uid="{00000000-0005-0000-0000-00006C550000}"/>
    <cellStyle name="Normal 5 2 2 3 2 2 3 3 3" xfId="26163" xr:uid="{00000000-0005-0000-0000-00006D550000}"/>
    <cellStyle name="Normal 5 2 2 3 2 2 3 4" xfId="36383" xr:uid="{00000000-0005-0000-0000-00006E550000}"/>
    <cellStyle name="Normal 5 2 2 3 2 2 3 5" xfId="21150" xr:uid="{00000000-0005-0000-0000-00006F550000}"/>
    <cellStyle name="Normal 5 2 2 3 2 2 4" xfId="12740" xr:uid="{00000000-0005-0000-0000-000070550000}"/>
    <cellStyle name="Normal 5 2 2 3 2 2 4 2" xfId="43071" xr:uid="{00000000-0005-0000-0000-000071550000}"/>
    <cellStyle name="Normal 5 2 2 3 2 2 4 3" xfId="27838" xr:uid="{00000000-0005-0000-0000-000072550000}"/>
    <cellStyle name="Normal 5 2 2 3 2 2 5" xfId="7719" xr:uid="{00000000-0005-0000-0000-000073550000}"/>
    <cellStyle name="Normal 5 2 2 3 2 2 5 2" xfId="38054" xr:uid="{00000000-0005-0000-0000-000074550000}"/>
    <cellStyle name="Normal 5 2 2 3 2 2 5 3" xfId="22821" xr:uid="{00000000-0005-0000-0000-000075550000}"/>
    <cellStyle name="Normal 5 2 2 3 2 2 6" xfId="33042" xr:uid="{00000000-0005-0000-0000-000076550000}"/>
    <cellStyle name="Normal 5 2 2 3 2 2 7" xfId="17808" xr:uid="{00000000-0005-0000-0000-000077550000}"/>
    <cellStyle name="Normal 5 2 2 3 2 3" xfId="3501" xr:uid="{00000000-0005-0000-0000-000078550000}"/>
    <cellStyle name="Normal 5 2 2 3 2 3 2" xfId="13575" xr:uid="{00000000-0005-0000-0000-000079550000}"/>
    <cellStyle name="Normal 5 2 2 3 2 3 2 2" xfId="43906" xr:uid="{00000000-0005-0000-0000-00007A550000}"/>
    <cellStyle name="Normal 5 2 2 3 2 3 2 3" xfId="28673" xr:uid="{00000000-0005-0000-0000-00007B550000}"/>
    <cellStyle name="Normal 5 2 2 3 2 3 3" xfId="8555" xr:uid="{00000000-0005-0000-0000-00007C550000}"/>
    <cellStyle name="Normal 5 2 2 3 2 3 3 2" xfId="38889" xr:uid="{00000000-0005-0000-0000-00007D550000}"/>
    <cellStyle name="Normal 5 2 2 3 2 3 3 3" xfId="23656" xr:uid="{00000000-0005-0000-0000-00007E550000}"/>
    <cellStyle name="Normal 5 2 2 3 2 3 4" xfId="33876" xr:uid="{00000000-0005-0000-0000-00007F550000}"/>
    <cellStyle name="Normal 5 2 2 3 2 3 5" xfId="18643" xr:uid="{00000000-0005-0000-0000-000080550000}"/>
    <cellStyle name="Normal 5 2 2 3 2 4" xfId="5194" xr:uid="{00000000-0005-0000-0000-000081550000}"/>
    <cellStyle name="Normal 5 2 2 3 2 4 2" xfId="15246" xr:uid="{00000000-0005-0000-0000-000082550000}"/>
    <cellStyle name="Normal 5 2 2 3 2 4 2 2" xfId="45577" xr:uid="{00000000-0005-0000-0000-000083550000}"/>
    <cellStyle name="Normal 5 2 2 3 2 4 2 3" xfId="30344" xr:uid="{00000000-0005-0000-0000-000084550000}"/>
    <cellStyle name="Normal 5 2 2 3 2 4 3" xfId="10226" xr:uid="{00000000-0005-0000-0000-000085550000}"/>
    <cellStyle name="Normal 5 2 2 3 2 4 3 2" xfId="40560" xr:uid="{00000000-0005-0000-0000-000086550000}"/>
    <cellStyle name="Normal 5 2 2 3 2 4 3 3" xfId="25327" xr:uid="{00000000-0005-0000-0000-000087550000}"/>
    <cellStyle name="Normal 5 2 2 3 2 4 4" xfId="35547" xr:uid="{00000000-0005-0000-0000-000088550000}"/>
    <cellStyle name="Normal 5 2 2 3 2 4 5" xfId="20314" xr:uid="{00000000-0005-0000-0000-000089550000}"/>
    <cellStyle name="Normal 5 2 2 3 2 5" xfId="11904" xr:uid="{00000000-0005-0000-0000-00008A550000}"/>
    <cellStyle name="Normal 5 2 2 3 2 5 2" xfId="42235" xr:uid="{00000000-0005-0000-0000-00008B550000}"/>
    <cellStyle name="Normal 5 2 2 3 2 5 3" xfId="27002" xr:uid="{00000000-0005-0000-0000-00008C550000}"/>
    <cellStyle name="Normal 5 2 2 3 2 6" xfId="6883" xr:uid="{00000000-0005-0000-0000-00008D550000}"/>
    <cellStyle name="Normal 5 2 2 3 2 6 2" xfId="37218" xr:uid="{00000000-0005-0000-0000-00008E550000}"/>
    <cellStyle name="Normal 5 2 2 3 2 6 3" xfId="21985" xr:uid="{00000000-0005-0000-0000-00008F550000}"/>
    <cellStyle name="Normal 5 2 2 3 2 7" xfId="32206" xr:uid="{00000000-0005-0000-0000-000090550000}"/>
    <cellStyle name="Normal 5 2 2 3 2 8" xfId="16972" xr:uid="{00000000-0005-0000-0000-000091550000}"/>
    <cellStyle name="Normal 5 2 2 3 3" xfId="2230" xr:uid="{00000000-0005-0000-0000-000092550000}"/>
    <cellStyle name="Normal 5 2 2 3 3 2" xfId="3920" xr:uid="{00000000-0005-0000-0000-000093550000}"/>
    <cellStyle name="Normal 5 2 2 3 3 2 2" xfId="13993" xr:uid="{00000000-0005-0000-0000-000094550000}"/>
    <cellStyle name="Normal 5 2 2 3 3 2 2 2" xfId="44324" xr:uid="{00000000-0005-0000-0000-000095550000}"/>
    <cellStyle name="Normal 5 2 2 3 3 2 2 3" xfId="29091" xr:uid="{00000000-0005-0000-0000-000096550000}"/>
    <cellStyle name="Normal 5 2 2 3 3 2 3" xfId="8973" xr:uid="{00000000-0005-0000-0000-000097550000}"/>
    <cellStyle name="Normal 5 2 2 3 3 2 3 2" xfId="39307" xr:uid="{00000000-0005-0000-0000-000098550000}"/>
    <cellStyle name="Normal 5 2 2 3 3 2 3 3" xfId="24074" xr:uid="{00000000-0005-0000-0000-000099550000}"/>
    <cellStyle name="Normal 5 2 2 3 3 2 4" xfId="34294" xr:uid="{00000000-0005-0000-0000-00009A550000}"/>
    <cellStyle name="Normal 5 2 2 3 3 2 5" xfId="19061" xr:uid="{00000000-0005-0000-0000-00009B550000}"/>
    <cellStyle name="Normal 5 2 2 3 3 3" xfId="5612" xr:uid="{00000000-0005-0000-0000-00009C550000}"/>
    <cellStyle name="Normal 5 2 2 3 3 3 2" xfId="15664" xr:uid="{00000000-0005-0000-0000-00009D550000}"/>
    <cellStyle name="Normal 5 2 2 3 3 3 2 2" xfId="45995" xr:uid="{00000000-0005-0000-0000-00009E550000}"/>
    <cellStyle name="Normal 5 2 2 3 3 3 2 3" xfId="30762" xr:uid="{00000000-0005-0000-0000-00009F550000}"/>
    <cellStyle name="Normal 5 2 2 3 3 3 3" xfId="10644" xr:uid="{00000000-0005-0000-0000-0000A0550000}"/>
    <cellStyle name="Normal 5 2 2 3 3 3 3 2" xfId="40978" xr:uid="{00000000-0005-0000-0000-0000A1550000}"/>
    <cellStyle name="Normal 5 2 2 3 3 3 3 3" xfId="25745" xr:uid="{00000000-0005-0000-0000-0000A2550000}"/>
    <cellStyle name="Normal 5 2 2 3 3 3 4" xfId="35965" xr:uid="{00000000-0005-0000-0000-0000A3550000}"/>
    <cellStyle name="Normal 5 2 2 3 3 3 5" xfId="20732" xr:uid="{00000000-0005-0000-0000-0000A4550000}"/>
    <cellStyle name="Normal 5 2 2 3 3 4" xfId="12322" xr:uid="{00000000-0005-0000-0000-0000A5550000}"/>
    <cellStyle name="Normal 5 2 2 3 3 4 2" xfId="42653" xr:uid="{00000000-0005-0000-0000-0000A6550000}"/>
    <cellStyle name="Normal 5 2 2 3 3 4 3" xfId="27420" xr:uid="{00000000-0005-0000-0000-0000A7550000}"/>
    <cellStyle name="Normal 5 2 2 3 3 5" xfId="7301" xr:uid="{00000000-0005-0000-0000-0000A8550000}"/>
    <cellStyle name="Normal 5 2 2 3 3 5 2" xfId="37636" xr:uid="{00000000-0005-0000-0000-0000A9550000}"/>
    <cellStyle name="Normal 5 2 2 3 3 5 3" xfId="22403" xr:uid="{00000000-0005-0000-0000-0000AA550000}"/>
    <cellStyle name="Normal 5 2 2 3 3 6" xfId="32624" xr:uid="{00000000-0005-0000-0000-0000AB550000}"/>
    <cellStyle name="Normal 5 2 2 3 3 7" xfId="17390" xr:uid="{00000000-0005-0000-0000-0000AC550000}"/>
    <cellStyle name="Normal 5 2 2 3 4" xfId="3083" xr:uid="{00000000-0005-0000-0000-0000AD550000}"/>
    <cellStyle name="Normal 5 2 2 3 4 2" xfId="13157" xr:uid="{00000000-0005-0000-0000-0000AE550000}"/>
    <cellStyle name="Normal 5 2 2 3 4 2 2" xfId="43488" xr:uid="{00000000-0005-0000-0000-0000AF550000}"/>
    <cellStyle name="Normal 5 2 2 3 4 2 3" xfId="28255" xr:uid="{00000000-0005-0000-0000-0000B0550000}"/>
    <cellStyle name="Normal 5 2 2 3 4 3" xfId="8137" xr:uid="{00000000-0005-0000-0000-0000B1550000}"/>
    <cellStyle name="Normal 5 2 2 3 4 3 2" xfId="38471" xr:uid="{00000000-0005-0000-0000-0000B2550000}"/>
    <cellStyle name="Normal 5 2 2 3 4 3 3" xfId="23238" xr:uid="{00000000-0005-0000-0000-0000B3550000}"/>
    <cellStyle name="Normal 5 2 2 3 4 4" xfId="33458" xr:uid="{00000000-0005-0000-0000-0000B4550000}"/>
    <cellStyle name="Normal 5 2 2 3 4 5" xfId="18225" xr:uid="{00000000-0005-0000-0000-0000B5550000}"/>
    <cellStyle name="Normal 5 2 2 3 5" xfId="4776" xr:uid="{00000000-0005-0000-0000-0000B6550000}"/>
    <cellStyle name="Normal 5 2 2 3 5 2" xfId="14828" xr:uid="{00000000-0005-0000-0000-0000B7550000}"/>
    <cellStyle name="Normal 5 2 2 3 5 2 2" xfId="45159" xr:uid="{00000000-0005-0000-0000-0000B8550000}"/>
    <cellStyle name="Normal 5 2 2 3 5 2 3" xfId="29926" xr:uid="{00000000-0005-0000-0000-0000B9550000}"/>
    <cellStyle name="Normal 5 2 2 3 5 3" xfId="9808" xr:uid="{00000000-0005-0000-0000-0000BA550000}"/>
    <cellStyle name="Normal 5 2 2 3 5 3 2" xfId="40142" xr:uid="{00000000-0005-0000-0000-0000BB550000}"/>
    <cellStyle name="Normal 5 2 2 3 5 3 3" xfId="24909" xr:uid="{00000000-0005-0000-0000-0000BC550000}"/>
    <cellStyle name="Normal 5 2 2 3 5 4" xfId="35129" xr:uid="{00000000-0005-0000-0000-0000BD550000}"/>
    <cellStyle name="Normal 5 2 2 3 5 5" xfId="19896" xr:uid="{00000000-0005-0000-0000-0000BE550000}"/>
    <cellStyle name="Normal 5 2 2 3 6" xfId="11486" xr:uid="{00000000-0005-0000-0000-0000BF550000}"/>
    <cellStyle name="Normal 5 2 2 3 6 2" xfId="41817" xr:uid="{00000000-0005-0000-0000-0000C0550000}"/>
    <cellStyle name="Normal 5 2 2 3 6 3" xfId="26584" xr:uid="{00000000-0005-0000-0000-0000C1550000}"/>
    <cellStyle name="Normal 5 2 2 3 7" xfId="6465" xr:uid="{00000000-0005-0000-0000-0000C2550000}"/>
    <cellStyle name="Normal 5 2 2 3 7 2" xfId="36800" xr:uid="{00000000-0005-0000-0000-0000C3550000}"/>
    <cellStyle name="Normal 5 2 2 3 7 3" xfId="21567" xr:uid="{00000000-0005-0000-0000-0000C4550000}"/>
    <cellStyle name="Normal 5 2 2 3 8" xfId="31788" xr:uid="{00000000-0005-0000-0000-0000C5550000}"/>
    <cellStyle name="Normal 5 2 2 3 9" xfId="16554" xr:uid="{00000000-0005-0000-0000-0000C6550000}"/>
    <cellStyle name="Normal 5 2 2 4" xfId="1601" xr:uid="{00000000-0005-0000-0000-0000C7550000}"/>
    <cellStyle name="Normal 5 2 2 4 2" xfId="2440" xr:uid="{00000000-0005-0000-0000-0000C8550000}"/>
    <cellStyle name="Normal 5 2 2 4 2 2" xfId="4130" xr:uid="{00000000-0005-0000-0000-0000C9550000}"/>
    <cellStyle name="Normal 5 2 2 4 2 2 2" xfId="14203" xr:uid="{00000000-0005-0000-0000-0000CA550000}"/>
    <cellStyle name="Normal 5 2 2 4 2 2 2 2" xfId="44534" xr:uid="{00000000-0005-0000-0000-0000CB550000}"/>
    <cellStyle name="Normal 5 2 2 4 2 2 2 3" xfId="29301" xr:uid="{00000000-0005-0000-0000-0000CC550000}"/>
    <cellStyle name="Normal 5 2 2 4 2 2 3" xfId="9183" xr:uid="{00000000-0005-0000-0000-0000CD550000}"/>
    <cellStyle name="Normal 5 2 2 4 2 2 3 2" xfId="39517" xr:uid="{00000000-0005-0000-0000-0000CE550000}"/>
    <cellStyle name="Normal 5 2 2 4 2 2 3 3" xfId="24284" xr:uid="{00000000-0005-0000-0000-0000CF550000}"/>
    <cellStyle name="Normal 5 2 2 4 2 2 4" xfId="34504" xr:uid="{00000000-0005-0000-0000-0000D0550000}"/>
    <cellStyle name="Normal 5 2 2 4 2 2 5" xfId="19271" xr:uid="{00000000-0005-0000-0000-0000D1550000}"/>
    <cellStyle name="Normal 5 2 2 4 2 3" xfId="5822" xr:uid="{00000000-0005-0000-0000-0000D2550000}"/>
    <cellStyle name="Normal 5 2 2 4 2 3 2" xfId="15874" xr:uid="{00000000-0005-0000-0000-0000D3550000}"/>
    <cellStyle name="Normal 5 2 2 4 2 3 2 2" xfId="46205" xr:uid="{00000000-0005-0000-0000-0000D4550000}"/>
    <cellStyle name="Normal 5 2 2 4 2 3 2 3" xfId="30972" xr:uid="{00000000-0005-0000-0000-0000D5550000}"/>
    <cellStyle name="Normal 5 2 2 4 2 3 3" xfId="10854" xr:uid="{00000000-0005-0000-0000-0000D6550000}"/>
    <cellStyle name="Normal 5 2 2 4 2 3 3 2" xfId="41188" xr:uid="{00000000-0005-0000-0000-0000D7550000}"/>
    <cellStyle name="Normal 5 2 2 4 2 3 3 3" xfId="25955" xr:uid="{00000000-0005-0000-0000-0000D8550000}"/>
    <cellStyle name="Normal 5 2 2 4 2 3 4" xfId="36175" xr:uid="{00000000-0005-0000-0000-0000D9550000}"/>
    <cellStyle name="Normal 5 2 2 4 2 3 5" xfId="20942" xr:uid="{00000000-0005-0000-0000-0000DA550000}"/>
    <cellStyle name="Normal 5 2 2 4 2 4" xfId="12532" xr:uid="{00000000-0005-0000-0000-0000DB550000}"/>
    <cellStyle name="Normal 5 2 2 4 2 4 2" xfId="42863" xr:uid="{00000000-0005-0000-0000-0000DC550000}"/>
    <cellStyle name="Normal 5 2 2 4 2 4 3" xfId="27630" xr:uid="{00000000-0005-0000-0000-0000DD550000}"/>
    <cellStyle name="Normal 5 2 2 4 2 5" xfId="7511" xr:uid="{00000000-0005-0000-0000-0000DE550000}"/>
    <cellStyle name="Normal 5 2 2 4 2 5 2" xfId="37846" xr:uid="{00000000-0005-0000-0000-0000DF550000}"/>
    <cellStyle name="Normal 5 2 2 4 2 5 3" xfId="22613" xr:uid="{00000000-0005-0000-0000-0000E0550000}"/>
    <cellStyle name="Normal 5 2 2 4 2 6" xfId="32834" xr:uid="{00000000-0005-0000-0000-0000E1550000}"/>
    <cellStyle name="Normal 5 2 2 4 2 7" xfId="17600" xr:uid="{00000000-0005-0000-0000-0000E2550000}"/>
    <cellStyle name="Normal 5 2 2 4 3" xfId="3293" xr:uid="{00000000-0005-0000-0000-0000E3550000}"/>
    <cellStyle name="Normal 5 2 2 4 3 2" xfId="13367" xr:uid="{00000000-0005-0000-0000-0000E4550000}"/>
    <cellStyle name="Normal 5 2 2 4 3 2 2" xfId="43698" xr:uid="{00000000-0005-0000-0000-0000E5550000}"/>
    <cellStyle name="Normal 5 2 2 4 3 2 3" xfId="28465" xr:uid="{00000000-0005-0000-0000-0000E6550000}"/>
    <cellStyle name="Normal 5 2 2 4 3 3" xfId="8347" xr:uid="{00000000-0005-0000-0000-0000E7550000}"/>
    <cellStyle name="Normal 5 2 2 4 3 3 2" xfId="38681" xr:uid="{00000000-0005-0000-0000-0000E8550000}"/>
    <cellStyle name="Normal 5 2 2 4 3 3 3" xfId="23448" xr:uid="{00000000-0005-0000-0000-0000E9550000}"/>
    <cellStyle name="Normal 5 2 2 4 3 4" xfId="33668" xr:uid="{00000000-0005-0000-0000-0000EA550000}"/>
    <cellStyle name="Normal 5 2 2 4 3 5" xfId="18435" xr:uid="{00000000-0005-0000-0000-0000EB550000}"/>
    <cellStyle name="Normal 5 2 2 4 4" xfId="4986" xr:uid="{00000000-0005-0000-0000-0000EC550000}"/>
    <cellStyle name="Normal 5 2 2 4 4 2" xfId="15038" xr:uid="{00000000-0005-0000-0000-0000ED550000}"/>
    <cellStyle name="Normal 5 2 2 4 4 2 2" xfId="45369" xr:uid="{00000000-0005-0000-0000-0000EE550000}"/>
    <cellStyle name="Normal 5 2 2 4 4 2 3" xfId="30136" xr:uid="{00000000-0005-0000-0000-0000EF550000}"/>
    <cellStyle name="Normal 5 2 2 4 4 3" xfId="10018" xr:uid="{00000000-0005-0000-0000-0000F0550000}"/>
    <cellStyle name="Normal 5 2 2 4 4 3 2" xfId="40352" xr:uid="{00000000-0005-0000-0000-0000F1550000}"/>
    <cellStyle name="Normal 5 2 2 4 4 3 3" xfId="25119" xr:uid="{00000000-0005-0000-0000-0000F2550000}"/>
    <cellStyle name="Normal 5 2 2 4 4 4" xfId="35339" xr:uid="{00000000-0005-0000-0000-0000F3550000}"/>
    <cellStyle name="Normal 5 2 2 4 4 5" xfId="20106" xr:uid="{00000000-0005-0000-0000-0000F4550000}"/>
    <cellStyle name="Normal 5 2 2 4 5" xfId="11696" xr:uid="{00000000-0005-0000-0000-0000F5550000}"/>
    <cellStyle name="Normal 5 2 2 4 5 2" xfId="42027" xr:uid="{00000000-0005-0000-0000-0000F6550000}"/>
    <cellStyle name="Normal 5 2 2 4 5 3" xfId="26794" xr:uid="{00000000-0005-0000-0000-0000F7550000}"/>
    <cellStyle name="Normal 5 2 2 4 6" xfId="6675" xr:uid="{00000000-0005-0000-0000-0000F8550000}"/>
    <cellStyle name="Normal 5 2 2 4 6 2" xfId="37010" xr:uid="{00000000-0005-0000-0000-0000F9550000}"/>
    <cellStyle name="Normal 5 2 2 4 6 3" xfId="21777" xr:uid="{00000000-0005-0000-0000-0000FA550000}"/>
    <cellStyle name="Normal 5 2 2 4 7" xfId="31998" xr:uid="{00000000-0005-0000-0000-0000FB550000}"/>
    <cellStyle name="Normal 5 2 2 4 8" xfId="16764" xr:uid="{00000000-0005-0000-0000-0000FC550000}"/>
    <cellStyle name="Normal 5 2 2 5" xfId="2022" xr:uid="{00000000-0005-0000-0000-0000FD550000}"/>
    <cellStyle name="Normal 5 2 2 5 2" xfId="3712" xr:uid="{00000000-0005-0000-0000-0000FE550000}"/>
    <cellStyle name="Normal 5 2 2 5 2 2" xfId="13785" xr:uid="{00000000-0005-0000-0000-0000FF550000}"/>
    <cellStyle name="Normal 5 2 2 5 2 2 2" xfId="44116" xr:uid="{00000000-0005-0000-0000-000000560000}"/>
    <cellStyle name="Normal 5 2 2 5 2 2 3" xfId="28883" xr:uid="{00000000-0005-0000-0000-000001560000}"/>
    <cellStyle name="Normal 5 2 2 5 2 3" xfId="8765" xr:uid="{00000000-0005-0000-0000-000002560000}"/>
    <cellStyle name="Normal 5 2 2 5 2 3 2" xfId="39099" xr:uid="{00000000-0005-0000-0000-000003560000}"/>
    <cellStyle name="Normal 5 2 2 5 2 3 3" xfId="23866" xr:uid="{00000000-0005-0000-0000-000004560000}"/>
    <cellStyle name="Normal 5 2 2 5 2 4" xfId="34086" xr:uid="{00000000-0005-0000-0000-000005560000}"/>
    <cellStyle name="Normal 5 2 2 5 2 5" xfId="18853" xr:uid="{00000000-0005-0000-0000-000006560000}"/>
    <cellStyle name="Normal 5 2 2 5 3" xfId="5404" xr:uid="{00000000-0005-0000-0000-000007560000}"/>
    <cellStyle name="Normal 5 2 2 5 3 2" xfId="15456" xr:uid="{00000000-0005-0000-0000-000008560000}"/>
    <cellStyle name="Normal 5 2 2 5 3 2 2" xfId="45787" xr:uid="{00000000-0005-0000-0000-000009560000}"/>
    <cellStyle name="Normal 5 2 2 5 3 2 3" xfId="30554" xr:uid="{00000000-0005-0000-0000-00000A560000}"/>
    <cellStyle name="Normal 5 2 2 5 3 3" xfId="10436" xr:uid="{00000000-0005-0000-0000-00000B560000}"/>
    <cellStyle name="Normal 5 2 2 5 3 3 2" xfId="40770" xr:uid="{00000000-0005-0000-0000-00000C560000}"/>
    <cellStyle name="Normal 5 2 2 5 3 3 3" xfId="25537" xr:uid="{00000000-0005-0000-0000-00000D560000}"/>
    <cellStyle name="Normal 5 2 2 5 3 4" xfId="35757" xr:uid="{00000000-0005-0000-0000-00000E560000}"/>
    <cellStyle name="Normal 5 2 2 5 3 5" xfId="20524" xr:uid="{00000000-0005-0000-0000-00000F560000}"/>
    <cellStyle name="Normal 5 2 2 5 4" xfId="12114" xr:uid="{00000000-0005-0000-0000-000010560000}"/>
    <cellStyle name="Normal 5 2 2 5 4 2" xfId="42445" xr:uid="{00000000-0005-0000-0000-000011560000}"/>
    <cellStyle name="Normal 5 2 2 5 4 3" xfId="27212" xr:uid="{00000000-0005-0000-0000-000012560000}"/>
    <cellStyle name="Normal 5 2 2 5 5" xfId="7093" xr:uid="{00000000-0005-0000-0000-000013560000}"/>
    <cellStyle name="Normal 5 2 2 5 5 2" xfId="37428" xr:uid="{00000000-0005-0000-0000-000014560000}"/>
    <cellStyle name="Normal 5 2 2 5 5 3" xfId="22195" xr:uid="{00000000-0005-0000-0000-000015560000}"/>
    <cellStyle name="Normal 5 2 2 5 6" xfId="32416" xr:uid="{00000000-0005-0000-0000-000016560000}"/>
    <cellStyle name="Normal 5 2 2 5 7" xfId="17182" xr:uid="{00000000-0005-0000-0000-000017560000}"/>
    <cellStyle name="Normal 5 2 2 6" xfId="2875" xr:uid="{00000000-0005-0000-0000-000018560000}"/>
    <cellStyle name="Normal 5 2 2 6 2" xfId="12949" xr:uid="{00000000-0005-0000-0000-000019560000}"/>
    <cellStyle name="Normal 5 2 2 6 2 2" xfId="43280" xr:uid="{00000000-0005-0000-0000-00001A560000}"/>
    <cellStyle name="Normal 5 2 2 6 2 3" xfId="28047" xr:uid="{00000000-0005-0000-0000-00001B560000}"/>
    <cellStyle name="Normal 5 2 2 6 3" xfId="7929" xr:uid="{00000000-0005-0000-0000-00001C560000}"/>
    <cellStyle name="Normal 5 2 2 6 3 2" xfId="38263" xr:uid="{00000000-0005-0000-0000-00001D560000}"/>
    <cellStyle name="Normal 5 2 2 6 3 3" xfId="23030" xr:uid="{00000000-0005-0000-0000-00001E560000}"/>
    <cellStyle name="Normal 5 2 2 6 4" xfId="33250" xr:uid="{00000000-0005-0000-0000-00001F560000}"/>
    <cellStyle name="Normal 5 2 2 6 5" xfId="18017" xr:uid="{00000000-0005-0000-0000-000020560000}"/>
    <cellStyle name="Normal 5 2 2 7" xfId="4568" xr:uid="{00000000-0005-0000-0000-000021560000}"/>
    <cellStyle name="Normal 5 2 2 7 2" xfId="14620" xr:uid="{00000000-0005-0000-0000-000022560000}"/>
    <cellStyle name="Normal 5 2 2 7 2 2" xfId="44951" xr:uid="{00000000-0005-0000-0000-000023560000}"/>
    <cellStyle name="Normal 5 2 2 7 2 3" xfId="29718" xr:uid="{00000000-0005-0000-0000-000024560000}"/>
    <cellStyle name="Normal 5 2 2 7 3" xfId="9600" xr:uid="{00000000-0005-0000-0000-000025560000}"/>
    <cellStyle name="Normal 5 2 2 7 3 2" xfId="39934" xr:uid="{00000000-0005-0000-0000-000026560000}"/>
    <cellStyle name="Normal 5 2 2 7 3 3" xfId="24701" xr:uid="{00000000-0005-0000-0000-000027560000}"/>
    <cellStyle name="Normal 5 2 2 7 4" xfId="34921" xr:uid="{00000000-0005-0000-0000-000028560000}"/>
    <cellStyle name="Normal 5 2 2 7 5" xfId="19688" xr:uid="{00000000-0005-0000-0000-000029560000}"/>
    <cellStyle name="Normal 5 2 2 8" xfId="11278" xr:uid="{00000000-0005-0000-0000-00002A560000}"/>
    <cellStyle name="Normal 5 2 2 8 2" xfId="41609" xr:uid="{00000000-0005-0000-0000-00002B560000}"/>
    <cellStyle name="Normal 5 2 2 8 3" xfId="26376" xr:uid="{00000000-0005-0000-0000-00002C560000}"/>
    <cellStyle name="Normal 5 2 2 9" xfId="6257" xr:uid="{00000000-0005-0000-0000-00002D560000}"/>
    <cellStyle name="Normal 5 2 2 9 2" xfId="36592" xr:uid="{00000000-0005-0000-0000-00002E560000}"/>
    <cellStyle name="Normal 5 2 2 9 3" xfId="21359" xr:uid="{00000000-0005-0000-0000-00002F560000}"/>
    <cellStyle name="Normal 5 2 3" xfId="1221" xr:uid="{00000000-0005-0000-0000-000030560000}"/>
    <cellStyle name="Normal 5 2 3 10" xfId="16398" xr:uid="{00000000-0005-0000-0000-000031560000}"/>
    <cellStyle name="Normal 5 2 3 2" xfId="1440" xr:uid="{00000000-0005-0000-0000-000032560000}"/>
    <cellStyle name="Normal 5 2 3 2 2" xfId="1861" xr:uid="{00000000-0005-0000-0000-000033560000}"/>
    <cellStyle name="Normal 5 2 3 2 2 2" xfId="2700" xr:uid="{00000000-0005-0000-0000-000034560000}"/>
    <cellStyle name="Normal 5 2 3 2 2 2 2" xfId="4390" xr:uid="{00000000-0005-0000-0000-000035560000}"/>
    <cellStyle name="Normal 5 2 3 2 2 2 2 2" xfId="14463" xr:uid="{00000000-0005-0000-0000-000036560000}"/>
    <cellStyle name="Normal 5 2 3 2 2 2 2 2 2" xfId="44794" xr:uid="{00000000-0005-0000-0000-000037560000}"/>
    <cellStyle name="Normal 5 2 3 2 2 2 2 2 3" xfId="29561" xr:uid="{00000000-0005-0000-0000-000038560000}"/>
    <cellStyle name="Normal 5 2 3 2 2 2 2 3" xfId="9443" xr:uid="{00000000-0005-0000-0000-000039560000}"/>
    <cellStyle name="Normal 5 2 3 2 2 2 2 3 2" xfId="39777" xr:uid="{00000000-0005-0000-0000-00003A560000}"/>
    <cellStyle name="Normal 5 2 3 2 2 2 2 3 3" xfId="24544" xr:uid="{00000000-0005-0000-0000-00003B560000}"/>
    <cellStyle name="Normal 5 2 3 2 2 2 2 4" xfId="34764" xr:uid="{00000000-0005-0000-0000-00003C560000}"/>
    <cellStyle name="Normal 5 2 3 2 2 2 2 5" xfId="19531" xr:uid="{00000000-0005-0000-0000-00003D560000}"/>
    <cellStyle name="Normal 5 2 3 2 2 2 3" xfId="6082" xr:uid="{00000000-0005-0000-0000-00003E560000}"/>
    <cellStyle name="Normal 5 2 3 2 2 2 3 2" xfId="16134" xr:uid="{00000000-0005-0000-0000-00003F560000}"/>
    <cellStyle name="Normal 5 2 3 2 2 2 3 2 2" xfId="46465" xr:uid="{00000000-0005-0000-0000-000040560000}"/>
    <cellStyle name="Normal 5 2 3 2 2 2 3 2 3" xfId="31232" xr:uid="{00000000-0005-0000-0000-000041560000}"/>
    <cellStyle name="Normal 5 2 3 2 2 2 3 3" xfId="11114" xr:uid="{00000000-0005-0000-0000-000042560000}"/>
    <cellStyle name="Normal 5 2 3 2 2 2 3 3 2" xfId="41448" xr:uid="{00000000-0005-0000-0000-000043560000}"/>
    <cellStyle name="Normal 5 2 3 2 2 2 3 3 3" xfId="26215" xr:uid="{00000000-0005-0000-0000-000044560000}"/>
    <cellStyle name="Normal 5 2 3 2 2 2 3 4" xfId="36435" xr:uid="{00000000-0005-0000-0000-000045560000}"/>
    <cellStyle name="Normal 5 2 3 2 2 2 3 5" xfId="21202" xr:uid="{00000000-0005-0000-0000-000046560000}"/>
    <cellStyle name="Normal 5 2 3 2 2 2 4" xfId="12792" xr:uid="{00000000-0005-0000-0000-000047560000}"/>
    <cellStyle name="Normal 5 2 3 2 2 2 4 2" xfId="43123" xr:uid="{00000000-0005-0000-0000-000048560000}"/>
    <cellStyle name="Normal 5 2 3 2 2 2 4 3" xfId="27890" xr:uid="{00000000-0005-0000-0000-000049560000}"/>
    <cellStyle name="Normal 5 2 3 2 2 2 5" xfId="7771" xr:uid="{00000000-0005-0000-0000-00004A560000}"/>
    <cellStyle name="Normal 5 2 3 2 2 2 5 2" xfId="38106" xr:uid="{00000000-0005-0000-0000-00004B560000}"/>
    <cellStyle name="Normal 5 2 3 2 2 2 5 3" xfId="22873" xr:uid="{00000000-0005-0000-0000-00004C560000}"/>
    <cellStyle name="Normal 5 2 3 2 2 2 6" xfId="33094" xr:uid="{00000000-0005-0000-0000-00004D560000}"/>
    <cellStyle name="Normal 5 2 3 2 2 2 7" xfId="17860" xr:uid="{00000000-0005-0000-0000-00004E560000}"/>
    <cellStyle name="Normal 5 2 3 2 2 3" xfId="3553" xr:uid="{00000000-0005-0000-0000-00004F560000}"/>
    <cellStyle name="Normal 5 2 3 2 2 3 2" xfId="13627" xr:uid="{00000000-0005-0000-0000-000050560000}"/>
    <cellStyle name="Normal 5 2 3 2 2 3 2 2" xfId="43958" xr:uid="{00000000-0005-0000-0000-000051560000}"/>
    <cellStyle name="Normal 5 2 3 2 2 3 2 3" xfId="28725" xr:uid="{00000000-0005-0000-0000-000052560000}"/>
    <cellStyle name="Normal 5 2 3 2 2 3 3" xfId="8607" xr:uid="{00000000-0005-0000-0000-000053560000}"/>
    <cellStyle name="Normal 5 2 3 2 2 3 3 2" xfId="38941" xr:uid="{00000000-0005-0000-0000-000054560000}"/>
    <cellStyle name="Normal 5 2 3 2 2 3 3 3" xfId="23708" xr:uid="{00000000-0005-0000-0000-000055560000}"/>
    <cellStyle name="Normal 5 2 3 2 2 3 4" xfId="33928" xr:uid="{00000000-0005-0000-0000-000056560000}"/>
    <cellStyle name="Normal 5 2 3 2 2 3 5" xfId="18695" xr:uid="{00000000-0005-0000-0000-000057560000}"/>
    <cellStyle name="Normal 5 2 3 2 2 4" xfId="5246" xr:uid="{00000000-0005-0000-0000-000058560000}"/>
    <cellStyle name="Normal 5 2 3 2 2 4 2" xfId="15298" xr:uid="{00000000-0005-0000-0000-000059560000}"/>
    <cellStyle name="Normal 5 2 3 2 2 4 2 2" xfId="45629" xr:uid="{00000000-0005-0000-0000-00005A560000}"/>
    <cellStyle name="Normal 5 2 3 2 2 4 2 3" xfId="30396" xr:uid="{00000000-0005-0000-0000-00005B560000}"/>
    <cellStyle name="Normal 5 2 3 2 2 4 3" xfId="10278" xr:uid="{00000000-0005-0000-0000-00005C560000}"/>
    <cellStyle name="Normal 5 2 3 2 2 4 3 2" xfId="40612" xr:uid="{00000000-0005-0000-0000-00005D560000}"/>
    <cellStyle name="Normal 5 2 3 2 2 4 3 3" xfId="25379" xr:uid="{00000000-0005-0000-0000-00005E560000}"/>
    <cellStyle name="Normal 5 2 3 2 2 4 4" xfId="35599" xr:uid="{00000000-0005-0000-0000-00005F560000}"/>
    <cellStyle name="Normal 5 2 3 2 2 4 5" xfId="20366" xr:uid="{00000000-0005-0000-0000-000060560000}"/>
    <cellStyle name="Normal 5 2 3 2 2 5" xfId="11956" xr:uid="{00000000-0005-0000-0000-000061560000}"/>
    <cellStyle name="Normal 5 2 3 2 2 5 2" xfId="42287" xr:uid="{00000000-0005-0000-0000-000062560000}"/>
    <cellStyle name="Normal 5 2 3 2 2 5 3" xfId="27054" xr:uid="{00000000-0005-0000-0000-000063560000}"/>
    <cellStyle name="Normal 5 2 3 2 2 6" xfId="6935" xr:uid="{00000000-0005-0000-0000-000064560000}"/>
    <cellStyle name="Normal 5 2 3 2 2 6 2" xfId="37270" xr:uid="{00000000-0005-0000-0000-000065560000}"/>
    <cellStyle name="Normal 5 2 3 2 2 6 3" xfId="22037" xr:uid="{00000000-0005-0000-0000-000066560000}"/>
    <cellStyle name="Normal 5 2 3 2 2 7" xfId="32258" xr:uid="{00000000-0005-0000-0000-000067560000}"/>
    <cellStyle name="Normal 5 2 3 2 2 8" xfId="17024" xr:uid="{00000000-0005-0000-0000-000068560000}"/>
    <cellStyle name="Normal 5 2 3 2 3" xfId="2282" xr:uid="{00000000-0005-0000-0000-000069560000}"/>
    <cellStyle name="Normal 5 2 3 2 3 2" xfId="3972" xr:uid="{00000000-0005-0000-0000-00006A560000}"/>
    <cellStyle name="Normal 5 2 3 2 3 2 2" xfId="14045" xr:uid="{00000000-0005-0000-0000-00006B560000}"/>
    <cellStyle name="Normal 5 2 3 2 3 2 2 2" xfId="44376" xr:uid="{00000000-0005-0000-0000-00006C560000}"/>
    <cellStyle name="Normal 5 2 3 2 3 2 2 3" xfId="29143" xr:uid="{00000000-0005-0000-0000-00006D560000}"/>
    <cellStyle name="Normal 5 2 3 2 3 2 3" xfId="9025" xr:uid="{00000000-0005-0000-0000-00006E560000}"/>
    <cellStyle name="Normal 5 2 3 2 3 2 3 2" xfId="39359" xr:uid="{00000000-0005-0000-0000-00006F560000}"/>
    <cellStyle name="Normal 5 2 3 2 3 2 3 3" xfId="24126" xr:uid="{00000000-0005-0000-0000-000070560000}"/>
    <cellStyle name="Normal 5 2 3 2 3 2 4" xfId="34346" xr:uid="{00000000-0005-0000-0000-000071560000}"/>
    <cellStyle name="Normal 5 2 3 2 3 2 5" xfId="19113" xr:uid="{00000000-0005-0000-0000-000072560000}"/>
    <cellStyle name="Normal 5 2 3 2 3 3" xfId="5664" xr:uid="{00000000-0005-0000-0000-000073560000}"/>
    <cellStyle name="Normal 5 2 3 2 3 3 2" xfId="15716" xr:uid="{00000000-0005-0000-0000-000074560000}"/>
    <cellStyle name="Normal 5 2 3 2 3 3 2 2" xfId="46047" xr:uid="{00000000-0005-0000-0000-000075560000}"/>
    <cellStyle name="Normal 5 2 3 2 3 3 2 3" xfId="30814" xr:uid="{00000000-0005-0000-0000-000076560000}"/>
    <cellStyle name="Normal 5 2 3 2 3 3 3" xfId="10696" xr:uid="{00000000-0005-0000-0000-000077560000}"/>
    <cellStyle name="Normal 5 2 3 2 3 3 3 2" xfId="41030" xr:uid="{00000000-0005-0000-0000-000078560000}"/>
    <cellStyle name="Normal 5 2 3 2 3 3 3 3" xfId="25797" xr:uid="{00000000-0005-0000-0000-000079560000}"/>
    <cellStyle name="Normal 5 2 3 2 3 3 4" xfId="36017" xr:uid="{00000000-0005-0000-0000-00007A560000}"/>
    <cellStyle name="Normal 5 2 3 2 3 3 5" xfId="20784" xr:uid="{00000000-0005-0000-0000-00007B560000}"/>
    <cellStyle name="Normal 5 2 3 2 3 4" xfId="12374" xr:uid="{00000000-0005-0000-0000-00007C560000}"/>
    <cellStyle name="Normal 5 2 3 2 3 4 2" xfId="42705" xr:uid="{00000000-0005-0000-0000-00007D560000}"/>
    <cellStyle name="Normal 5 2 3 2 3 4 3" xfId="27472" xr:uid="{00000000-0005-0000-0000-00007E560000}"/>
    <cellStyle name="Normal 5 2 3 2 3 5" xfId="7353" xr:uid="{00000000-0005-0000-0000-00007F560000}"/>
    <cellStyle name="Normal 5 2 3 2 3 5 2" xfId="37688" xr:uid="{00000000-0005-0000-0000-000080560000}"/>
    <cellStyle name="Normal 5 2 3 2 3 5 3" xfId="22455" xr:uid="{00000000-0005-0000-0000-000081560000}"/>
    <cellStyle name="Normal 5 2 3 2 3 6" xfId="32676" xr:uid="{00000000-0005-0000-0000-000082560000}"/>
    <cellStyle name="Normal 5 2 3 2 3 7" xfId="17442" xr:uid="{00000000-0005-0000-0000-000083560000}"/>
    <cellStyle name="Normal 5 2 3 2 4" xfId="3135" xr:uid="{00000000-0005-0000-0000-000084560000}"/>
    <cellStyle name="Normal 5 2 3 2 4 2" xfId="13209" xr:uid="{00000000-0005-0000-0000-000085560000}"/>
    <cellStyle name="Normal 5 2 3 2 4 2 2" xfId="43540" xr:uid="{00000000-0005-0000-0000-000086560000}"/>
    <cellStyle name="Normal 5 2 3 2 4 2 3" xfId="28307" xr:uid="{00000000-0005-0000-0000-000087560000}"/>
    <cellStyle name="Normal 5 2 3 2 4 3" xfId="8189" xr:uid="{00000000-0005-0000-0000-000088560000}"/>
    <cellStyle name="Normal 5 2 3 2 4 3 2" xfId="38523" xr:uid="{00000000-0005-0000-0000-000089560000}"/>
    <cellStyle name="Normal 5 2 3 2 4 3 3" xfId="23290" xr:uid="{00000000-0005-0000-0000-00008A560000}"/>
    <cellStyle name="Normal 5 2 3 2 4 4" xfId="33510" xr:uid="{00000000-0005-0000-0000-00008B560000}"/>
    <cellStyle name="Normal 5 2 3 2 4 5" xfId="18277" xr:uid="{00000000-0005-0000-0000-00008C560000}"/>
    <cellStyle name="Normal 5 2 3 2 5" xfId="4828" xr:uid="{00000000-0005-0000-0000-00008D560000}"/>
    <cellStyle name="Normal 5 2 3 2 5 2" xfId="14880" xr:uid="{00000000-0005-0000-0000-00008E560000}"/>
    <cellStyle name="Normal 5 2 3 2 5 2 2" xfId="45211" xr:uid="{00000000-0005-0000-0000-00008F560000}"/>
    <cellStyle name="Normal 5 2 3 2 5 2 3" xfId="29978" xr:uid="{00000000-0005-0000-0000-000090560000}"/>
    <cellStyle name="Normal 5 2 3 2 5 3" xfId="9860" xr:uid="{00000000-0005-0000-0000-000091560000}"/>
    <cellStyle name="Normal 5 2 3 2 5 3 2" xfId="40194" xr:uid="{00000000-0005-0000-0000-000092560000}"/>
    <cellStyle name="Normal 5 2 3 2 5 3 3" xfId="24961" xr:uid="{00000000-0005-0000-0000-000093560000}"/>
    <cellStyle name="Normal 5 2 3 2 5 4" xfId="35181" xr:uid="{00000000-0005-0000-0000-000094560000}"/>
    <cellStyle name="Normal 5 2 3 2 5 5" xfId="19948" xr:uid="{00000000-0005-0000-0000-000095560000}"/>
    <cellStyle name="Normal 5 2 3 2 6" xfId="11538" xr:uid="{00000000-0005-0000-0000-000096560000}"/>
    <cellStyle name="Normal 5 2 3 2 6 2" xfId="41869" xr:uid="{00000000-0005-0000-0000-000097560000}"/>
    <cellStyle name="Normal 5 2 3 2 6 3" xfId="26636" xr:uid="{00000000-0005-0000-0000-000098560000}"/>
    <cellStyle name="Normal 5 2 3 2 7" xfId="6517" xr:uid="{00000000-0005-0000-0000-000099560000}"/>
    <cellStyle name="Normal 5 2 3 2 7 2" xfId="36852" xr:uid="{00000000-0005-0000-0000-00009A560000}"/>
    <cellStyle name="Normal 5 2 3 2 7 3" xfId="21619" xr:uid="{00000000-0005-0000-0000-00009B560000}"/>
    <cellStyle name="Normal 5 2 3 2 8" xfId="31840" xr:uid="{00000000-0005-0000-0000-00009C560000}"/>
    <cellStyle name="Normal 5 2 3 2 9" xfId="16606" xr:uid="{00000000-0005-0000-0000-00009D560000}"/>
    <cellStyle name="Normal 5 2 3 3" xfId="1653" xr:uid="{00000000-0005-0000-0000-00009E560000}"/>
    <cellStyle name="Normal 5 2 3 3 2" xfId="2492" xr:uid="{00000000-0005-0000-0000-00009F560000}"/>
    <cellStyle name="Normal 5 2 3 3 2 2" xfId="4182" xr:uid="{00000000-0005-0000-0000-0000A0560000}"/>
    <cellStyle name="Normal 5 2 3 3 2 2 2" xfId="14255" xr:uid="{00000000-0005-0000-0000-0000A1560000}"/>
    <cellStyle name="Normal 5 2 3 3 2 2 2 2" xfId="44586" xr:uid="{00000000-0005-0000-0000-0000A2560000}"/>
    <cellStyle name="Normal 5 2 3 3 2 2 2 3" xfId="29353" xr:uid="{00000000-0005-0000-0000-0000A3560000}"/>
    <cellStyle name="Normal 5 2 3 3 2 2 3" xfId="9235" xr:uid="{00000000-0005-0000-0000-0000A4560000}"/>
    <cellStyle name="Normal 5 2 3 3 2 2 3 2" xfId="39569" xr:uid="{00000000-0005-0000-0000-0000A5560000}"/>
    <cellStyle name="Normal 5 2 3 3 2 2 3 3" xfId="24336" xr:uid="{00000000-0005-0000-0000-0000A6560000}"/>
    <cellStyle name="Normal 5 2 3 3 2 2 4" xfId="34556" xr:uid="{00000000-0005-0000-0000-0000A7560000}"/>
    <cellStyle name="Normal 5 2 3 3 2 2 5" xfId="19323" xr:uid="{00000000-0005-0000-0000-0000A8560000}"/>
    <cellStyle name="Normal 5 2 3 3 2 3" xfId="5874" xr:uid="{00000000-0005-0000-0000-0000A9560000}"/>
    <cellStyle name="Normal 5 2 3 3 2 3 2" xfId="15926" xr:uid="{00000000-0005-0000-0000-0000AA560000}"/>
    <cellStyle name="Normal 5 2 3 3 2 3 2 2" xfId="46257" xr:uid="{00000000-0005-0000-0000-0000AB560000}"/>
    <cellStyle name="Normal 5 2 3 3 2 3 2 3" xfId="31024" xr:uid="{00000000-0005-0000-0000-0000AC560000}"/>
    <cellStyle name="Normal 5 2 3 3 2 3 3" xfId="10906" xr:uid="{00000000-0005-0000-0000-0000AD560000}"/>
    <cellStyle name="Normal 5 2 3 3 2 3 3 2" xfId="41240" xr:uid="{00000000-0005-0000-0000-0000AE560000}"/>
    <cellStyle name="Normal 5 2 3 3 2 3 3 3" xfId="26007" xr:uid="{00000000-0005-0000-0000-0000AF560000}"/>
    <cellStyle name="Normal 5 2 3 3 2 3 4" xfId="36227" xr:uid="{00000000-0005-0000-0000-0000B0560000}"/>
    <cellStyle name="Normal 5 2 3 3 2 3 5" xfId="20994" xr:uid="{00000000-0005-0000-0000-0000B1560000}"/>
    <cellStyle name="Normal 5 2 3 3 2 4" xfId="12584" xr:uid="{00000000-0005-0000-0000-0000B2560000}"/>
    <cellStyle name="Normal 5 2 3 3 2 4 2" xfId="42915" xr:uid="{00000000-0005-0000-0000-0000B3560000}"/>
    <cellStyle name="Normal 5 2 3 3 2 4 3" xfId="27682" xr:uid="{00000000-0005-0000-0000-0000B4560000}"/>
    <cellStyle name="Normal 5 2 3 3 2 5" xfId="7563" xr:uid="{00000000-0005-0000-0000-0000B5560000}"/>
    <cellStyle name="Normal 5 2 3 3 2 5 2" xfId="37898" xr:uid="{00000000-0005-0000-0000-0000B6560000}"/>
    <cellStyle name="Normal 5 2 3 3 2 5 3" xfId="22665" xr:uid="{00000000-0005-0000-0000-0000B7560000}"/>
    <cellStyle name="Normal 5 2 3 3 2 6" xfId="32886" xr:uid="{00000000-0005-0000-0000-0000B8560000}"/>
    <cellStyle name="Normal 5 2 3 3 2 7" xfId="17652" xr:uid="{00000000-0005-0000-0000-0000B9560000}"/>
    <cellStyle name="Normal 5 2 3 3 3" xfId="3345" xr:uid="{00000000-0005-0000-0000-0000BA560000}"/>
    <cellStyle name="Normal 5 2 3 3 3 2" xfId="13419" xr:uid="{00000000-0005-0000-0000-0000BB560000}"/>
    <cellStyle name="Normal 5 2 3 3 3 2 2" xfId="43750" xr:uid="{00000000-0005-0000-0000-0000BC560000}"/>
    <cellStyle name="Normal 5 2 3 3 3 2 3" xfId="28517" xr:uid="{00000000-0005-0000-0000-0000BD560000}"/>
    <cellStyle name="Normal 5 2 3 3 3 3" xfId="8399" xr:uid="{00000000-0005-0000-0000-0000BE560000}"/>
    <cellStyle name="Normal 5 2 3 3 3 3 2" xfId="38733" xr:uid="{00000000-0005-0000-0000-0000BF560000}"/>
    <cellStyle name="Normal 5 2 3 3 3 3 3" xfId="23500" xr:uid="{00000000-0005-0000-0000-0000C0560000}"/>
    <cellStyle name="Normal 5 2 3 3 3 4" xfId="33720" xr:uid="{00000000-0005-0000-0000-0000C1560000}"/>
    <cellStyle name="Normal 5 2 3 3 3 5" xfId="18487" xr:uid="{00000000-0005-0000-0000-0000C2560000}"/>
    <cellStyle name="Normal 5 2 3 3 4" xfId="5038" xr:uid="{00000000-0005-0000-0000-0000C3560000}"/>
    <cellStyle name="Normal 5 2 3 3 4 2" xfId="15090" xr:uid="{00000000-0005-0000-0000-0000C4560000}"/>
    <cellStyle name="Normal 5 2 3 3 4 2 2" xfId="45421" xr:uid="{00000000-0005-0000-0000-0000C5560000}"/>
    <cellStyle name="Normal 5 2 3 3 4 2 3" xfId="30188" xr:uid="{00000000-0005-0000-0000-0000C6560000}"/>
    <cellStyle name="Normal 5 2 3 3 4 3" xfId="10070" xr:uid="{00000000-0005-0000-0000-0000C7560000}"/>
    <cellStyle name="Normal 5 2 3 3 4 3 2" xfId="40404" xr:uid="{00000000-0005-0000-0000-0000C8560000}"/>
    <cellStyle name="Normal 5 2 3 3 4 3 3" xfId="25171" xr:uid="{00000000-0005-0000-0000-0000C9560000}"/>
    <cellStyle name="Normal 5 2 3 3 4 4" xfId="35391" xr:uid="{00000000-0005-0000-0000-0000CA560000}"/>
    <cellStyle name="Normal 5 2 3 3 4 5" xfId="20158" xr:uid="{00000000-0005-0000-0000-0000CB560000}"/>
    <cellStyle name="Normal 5 2 3 3 5" xfId="11748" xr:uid="{00000000-0005-0000-0000-0000CC560000}"/>
    <cellStyle name="Normal 5 2 3 3 5 2" xfId="42079" xr:uid="{00000000-0005-0000-0000-0000CD560000}"/>
    <cellStyle name="Normal 5 2 3 3 5 3" xfId="26846" xr:uid="{00000000-0005-0000-0000-0000CE560000}"/>
    <cellStyle name="Normal 5 2 3 3 6" xfId="6727" xr:uid="{00000000-0005-0000-0000-0000CF560000}"/>
    <cellStyle name="Normal 5 2 3 3 6 2" xfId="37062" xr:uid="{00000000-0005-0000-0000-0000D0560000}"/>
    <cellStyle name="Normal 5 2 3 3 6 3" xfId="21829" xr:uid="{00000000-0005-0000-0000-0000D1560000}"/>
    <cellStyle name="Normal 5 2 3 3 7" xfId="32050" xr:uid="{00000000-0005-0000-0000-0000D2560000}"/>
    <cellStyle name="Normal 5 2 3 3 8" xfId="16816" xr:uid="{00000000-0005-0000-0000-0000D3560000}"/>
    <cellStyle name="Normal 5 2 3 4" xfId="2074" xr:uid="{00000000-0005-0000-0000-0000D4560000}"/>
    <cellStyle name="Normal 5 2 3 4 2" xfId="3764" xr:uid="{00000000-0005-0000-0000-0000D5560000}"/>
    <cellStyle name="Normal 5 2 3 4 2 2" xfId="13837" xr:uid="{00000000-0005-0000-0000-0000D6560000}"/>
    <cellStyle name="Normal 5 2 3 4 2 2 2" xfId="44168" xr:uid="{00000000-0005-0000-0000-0000D7560000}"/>
    <cellStyle name="Normal 5 2 3 4 2 2 3" xfId="28935" xr:uid="{00000000-0005-0000-0000-0000D8560000}"/>
    <cellStyle name="Normal 5 2 3 4 2 3" xfId="8817" xr:uid="{00000000-0005-0000-0000-0000D9560000}"/>
    <cellStyle name="Normal 5 2 3 4 2 3 2" xfId="39151" xr:uid="{00000000-0005-0000-0000-0000DA560000}"/>
    <cellStyle name="Normal 5 2 3 4 2 3 3" xfId="23918" xr:uid="{00000000-0005-0000-0000-0000DB560000}"/>
    <cellStyle name="Normal 5 2 3 4 2 4" xfId="34138" xr:uid="{00000000-0005-0000-0000-0000DC560000}"/>
    <cellStyle name="Normal 5 2 3 4 2 5" xfId="18905" xr:uid="{00000000-0005-0000-0000-0000DD560000}"/>
    <cellStyle name="Normal 5 2 3 4 3" xfId="5456" xr:uid="{00000000-0005-0000-0000-0000DE560000}"/>
    <cellStyle name="Normal 5 2 3 4 3 2" xfId="15508" xr:uid="{00000000-0005-0000-0000-0000DF560000}"/>
    <cellStyle name="Normal 5 2 3 4 3 2 2" xfId="45839" xr:uid="{00000000-0005-0000-0000-0000E0560000}"/>
    <cellStyle name="Normal 5 2 3 4 3 2 3" xfId="30606" xr:uid="{00000000-0005-0000-0000-0000E1560000}"/>
    <cellStyle name="Normal 5 2 3 4 3 3" xfId="10488" xr:uid="{00000000-0005-0000-0000-0000E2560000}"/>
    <cellStyle name="Normal 5 2 3 4 3 3 2" xfId="40822" xr:uid="{00000000-0005-0000-0000-0000E3560000}"/>
    <cellStyle name="Normal 5 2 3 4 3 3 3" xfId="25589" xr:uid="{00000000-0005-0000-0000-0000E4560000}"/>
    <cellStyle name="Normal 5 2 3 4 3 4" xfId="35809" xr:uid="{00000000-0005-0000-0000-0000E5560000}"/>
    <cellStyle name="Normal 5 2 3 4 3 5" xfId="20576" xr:uid="{00000000-0005-0000-0000-0000E6560000}"/>
    <cellStyle name="Normal 5 2 3 4 4" xfId="12166" xr:uid="{00000000-0005-0000-0000-0000E7560000}"/>
    <cellStyle name="Normal 5 2 3 4 4 2" xfId="42497" xr:uid="{00000000-0005-0000-0000-0000E8560000}"/>
    <cellStyle name="Normal 5 2 3 4 4 3" xfId="27264" xr:uid="{00000000-0005-0000-0000-0000E9560000}"/>
    <cellStyle name="Normal 5 2 3 4 5" xfId="7145" xr:uid="{00000000-0005-0000-0000-0000EA560000}"/>
    <cellStyle name="Normal 5 2 3 4 5 2" xfId="37480" xr:uid="{00000000-0005-0000-0000-0000EB560000}"/>
    <cellStyle name="Normal 5 2 3 4 5 3" xfId="22247" xr:uid="{00000000-0005-0000-0000-0000EC560000}"/>
    <cellStyle name="Normal 5 2 3 4 6" xfId="32468" xr:uid="{00000000-0005-0000-0000-0000ED560000}"/>
    <cellStyle name="Normal 5 2 3 4 7" xfId="17234" xr:uid="{00000000-0005-0000-0000-0000EE560000}"/>
    <cellStyle name="Normal 5 2 3 5" xfId="2927" xr:uid="{00000000-0005-0000-0000-0000EF560000}"/>
    <cellStyle name="Normal 5 2 3 5 2" xfId="13001" xr:uid="{00000000-0005-0000-0000-0000F0560000}"/>
    <cellStyle name="Normal 5 2 3 5 2 2" xfId="43332" xr:uid="{00000000-0005-0000-0000-0000F1560000}"/>
    <cellStyle name="Normal 5 2 3 5 2 3" xfId="28099" xr:uid="{00000000-0005-0000-0000-0000F2560000}"/>
    <cellStyle name="Normal 5 2 3 5 3" xfId="7981" xr:uid="{00000000-0005-0000-0000-0000F3560000}"/>
    <cellStyle name="Normal 5 2 3 5 3 2" xfId="38315" xr:uid="{00000000-0005-0000-0000-0000F4560000}"/>
    <cellStyle name="Normal 5 2 3 5 3 3" xfId="23082" xr:uid="{00000000-0005-0000-0000-0000F5560000}"/>
    <cellStyle name="Normal 5 2 3 5 4" xfId="33302" xr:uid="{00000000-0005-0000-0000-0000F6560000}"/>
    <cellStyle name="Normal 5 2 3 5 5" xfId="18069" xr:uid="{00000000-0005-0000-0000-0000F7560000}"/>
    <cellStyle name="Normal 5 2 3 6" xfId="4620" xr:uid="{00000000-0005-0000-0000-0000F8560000}"/>
    <cellStyle name="Normal 5 2 3 6 2" xfId="14672" xr:uid="{00000000-0005-0000-0000-0000F9560000}"/>
    <cellStyle name="Normal 5 2 3 6 2 2" xfId="45003" xr:uid="{00000000-0005-0000-0000-0000FA560000}"/>
    <cellStyle name="Normal 5 2 3 6 2 3" xfId="29770" xr:uid="{00000000-0005-0000-0000-0000FB560000}"/>
    <cellStyle name="Normal 5 2 3 6 3" xfId="9652" xr:uid="{00000000-0005-0000-0000-0000FC560000}"/>
    <cellStyle name="Normal 5 2 3 6 3 2" xfId="39986" xr:uid="{00000000-0005-0000-0000-0000FD560000}"/>
    <cellStyle name="Normal 5 2 3 6 3 3" xfId="24753" xr:uid="{00000000-0005-0000-0000-0000FE560000}"/>
    <cellStyle name="Normal 5 2 3 6 4" xfId="34973" xr:uid="{00000000-0005-0000-0000-0000FF560000}"/>
    <cellStyle name="Normal 5 2 3 6 5" xfId="19740" xr:uid="{00000000-0005-0000-0000-000000570000}"/>
    <cellStyle name="Normal 5 2 3 7" xfId="11330" xr:uid="{00000000-0005-0000-0000-000001570000}"/>
    <cellStyle name="Normal 5 2 3 7 2" xfId="41661" xr:uid="{00000000-0005-0000-0000-000002570000}"/>
    <cellStyle name="Normal 5 2 3 7 3" xfId="26428" xr:uid="{00000000-0005-0000-0000-000003570000}"/>
    <cellStyle name="Normal 5 2 3 8" xfId="6309" xr:uid="{00000000-0005-0000-0000-000004570000}"/>
    <cellStyle name="Normal 5 2 3 8 2" xfId="36644" xr:uid="{00000000-0005-0000-0000-000005570000}"/>
    <cellStyle name="Normal 5 2 3 8 3" xfId="21411" xr:uid="{00000000-0005-0000-0000-000006570000}"/>
    <cellStyle name="Normal 5 2 3 9" xfId="31385" xr:uid="{00000000-0005-0000-0000-000007570000}"/>
    <cellStyle name="Normal 5 2 4" xfId="1334" xr:uid="{00000000-0005-0000-0000-000008570000}"/>
    <cellStyle name="Normal 5 2 4 2" xfId="1757" xr:uid="{00000000-0005-0000-0000-000009570000}"/>
    <cellStyle name="Normal 5 2 4 2 2" xfId="2596" xr:uid="{00000000-0005-0000-0000-00000A570000}"/>
    <cellStyle name="Normal 5 2 4 2 2 2" xfId="4286" xr:uid="{00000000-0005-0000-0000-00000B570000}"/>
    <cellStyle name="Normal 5 2 4 2 2 2 2" xfId="14359" xr:uid="{00000000-0005-0000-0000-00000C570000}"/>
    <cellStyle name="Normal 5 2 4 2 2 2 2 2" xfId="44690" xr:uid="{00000000-0005-0000-0000-00000D570000}"/>
    <cellStyle name="Normal 5 2 4 2 2 2 2 3" xfId="29457" xr:uid="{00000000-0005-0000-0000-00000E570000}"/>
    <cellStyle name="Normal 5 2 4 2 2 2 3" xfId="9339" xr:uid="{00000000-0005-0000-0000-00000F570000}"/>
    <cellStyle name="Normal 5 2 4 2 2 2 3 2" xfId="39673" xr:uid="{00000000-0005-0000-0000-000010570000}"/>
    <cellStyle name="Normal 5 2 4 2 2 2 3 3" xfId="24440" xr:uid="{00000000-0005-0000-0000-000011570000}"/>
    <cellStyle name="Normal 5 2 4 2 2 2 4" xfId="34660" xr:uid="{00000000-0005-0000-0000-000012570000}"/>
    <cellStyle name="Normal 5 2 4 2 2 2 5" xfId="19427" xr:uid="{00000000-0005-0000-0000-000013570000}"/>
    <cellStyle name="Normal 5 2 4 2 2 3" xfId="5978" xr:uid="{00000000-0005-0000-0000-000014570000}"/>
    <cellStyle name="Normal 5 2 4 2 2 3 2" xfId="16030" xr:uid="{00000000-0005-0000-0000-000015570000}"/>
    <cellStyle name="Normal 5 2 4 2 2 3 2 2" xfId="46361" xr:uid="{00000000-0005-0000-0000-000016570000}"/>
    <cellStyle name="Normal 5 2 4 2 2 3 2 3" xfId="31128" xr:uid="{00000000-0005-0000-0000-000017570000}"/>
    <cellStyle name="Normal 5 2 4 2 2 3 3" xfId="11010" xr:uid="{00000000-0005-0000-0000-000018570000}"/>
    <cellStyle name="Normal 5 2 4 2 2 3 3 2" xfId="41344" xr:uid="{00000000-0005-0000-0000-000019570000}"/>
    <cellStyle name="Normal 5 2 4 2 2 3 3 3" xfId="26111" xr:uid="{00000000-0005-0000-0000-00001A570000}"/>
    <cellStyle name="Normal 5 2 4 2 2 3 4" xfId="36331" xr:uid="{00000000-0005-0000-0000-00001B570000}"/>
    <cellStyle name="Normal 5 2 4 2 2 3 5" xfId="21098" xr:uid="{00000000-0005-0000-0000-00001C570000}"/>
    <cellStyle name="Normal 5 2 4 2 2 4" xfId="12688" xr:uid="{00000000-0005-0000-0000-00001D570000}"/>
    <cellStyle name="Normal 5 2 4 2 2 4 2" xfId="43019" xr:uid="{00000000-0005-0000-0000-00001E570000}"/>
    <cellStyle name="Normal 5 2 4 2 2 4 3" xfId="27786" xr:uid="{00000000-0005-0000-0000-00001F570000}"/>
    <cellStyle name="Normal 5 2 4 2 2 5" xfId="7667" xr:uid="{00000000-0005-0000-0000-000020570000}"/>
    <cellStyle name="Normal 5 2 4 2 2 5 2" xfId="38002" xr:uid="{00000000-0005-0000-0000-000021570000}"/>
    <cellStyle name="Normal 5 2 4 2 2 5 3" xfId="22769" xr:uid="{00000000-0005-0000-0000-000022570000}"/>
    <cellStyle name="Normal 5 2 4 2 2 6" xfId="32990" xr:uid="{00000000-0005-0000-0000-000023570000}"/>
    <cellStyle name="Normal 5 2 4 2 2 7" xfId="17756" xr:uid="{00000000-0005-0000-0000-000024570000}"/>
    <cellStyle name="Normal 5 2 4 2 3" xfId="3449" xr:uid="{00000000-0005-0000-0000-000025570000}"/>
    <cellStyle name="Normal 5 2 4 2 3 2" xfId="13523" xr:uid="{00000000-0005-0000-0000-000026570000}"/>
    <cellStyle name="Normal 5 2 4 2 3 2 2" xfId="43854" xr:uid="{00000000-0005-0000-0000-000027570000}"/>
    <cellStyle name="Normal 5 2 4 2 3 2 3" xfId="28621" xr:uid="{00000000-0005-0000-0000-000028570000}"/>
    <cellStyle name="Normal 5 2 4 2 3 3" xfId="8503" xr:uid="{00000000-0005-0000-0000-000029570000}"/>
    <cellStyle name="Normal 5 2 4 2 3 3 2" xfId="38837" xr:uid="{00000000-0005-0000-0000-00002A570000}"/>
    <cellStyle name="Normal 5 2 4 2 3 3 3" xfId="23604" xr:uid="{00000000-0005-0000-0000-00002B570000}"/>
    <cellStyle name="Normal 5 2 4 2 3 4" xfId="33824" xr:uid="{00000000-0005-0000-0000-00002C570000}"/>
    <cellStyle name="Normal 5 2 4 2 3 5" xfId="18591" xr:uid="{00000000-0005-0000-0000-00002D570000}"/>
    <cellStyle name="Normal 5 2 4 2 4" xfId="5142" xr:uid="{00000000-0005-0000-0000-00002E570000}"/>
    <cellStyle name="Normal 5 2 4 2 4 2" xfId="15194" xr:uid="{00000000-0005-0000-0000-00002F570000}"/>
    <cellStyle name="Normal 5 2 4 2 4 2 2" xfId="45525" xr:uid="{00000000-0005-0000-0000-000030570000}"/>
    <cellStyle name="Normal 5 2 4 2 4 2 3" xfId="30292" xr:uid="{00000000-0005-0000-0000-000031570000}"/>
    <cellStyle name="Normal 5 2 4 2 4 3" xfId="10174" xr:uid="{00000000-0005-0000-0000-000032570000}"/>
    <cellStyle name="Normal 5 2 4 2 4 3 2" xfId="40508" xr:uid="{00000000-0005-0000-0000-000033570000}"/>
    <cellStyle name="Normal 5 2 4 2 4 3 3" xfId="25275" xr:uid="{00000000-0005-0000-0000-000034570000}"/>
    <cellStyle name="Normal 5 2 4 2 4 4" xfId="35495" xr:uid="{00000000-0005-0000-0000-000035570000}"/>
    <cellStyle name="Normal 5 2 4 2 4 5" xfId="20262" xr:uid="{00000000-0005-0000-0000-000036570000}"/>
    <cellStyle name="Normal 5 2 4 2 5" xfId="11852" xr:uid="{00000000-0005-0000-0000-000037570000}"/>
    <cellStyle name="Normal 5 2 4 2 5 2" xfId="42183" xr:uid="{00000000-0005-0000-0000-000038570000}"/>
    <cellStyle name="Normal 5 2 4 2 5 3" xfId="26950" xr:uid="{00000000-0005-0000-0000-000039570000}"/>
    <cellStyle name="Normal 5 2 4 2 6" xfId="6831" xr:uid="{00000000-0005-0000-0000-00003A570000}"/>
    <cellStyle name="Normal 5 2 4 2 6 2" xfId="37166" xr:uid="{00000000-0005-0000-0000-00003B570000}"/>
    <cellStyle name="Normal 5 2 4 2 6 3" xfId="21933" xr:uid="{00000000-0005-0000-0000-00003C570000}"/>
    <cellStyle name="Normal 5 2 4 2 7" xfId="32154" xr:uid="{00000000-0005-0000-0000-00003D570000}"/>
    <cellStyle name="Normal 5 2 4 2 8" xfId="16920" xr:uid="{00000000-0005-0000-0000-00003E570000}"/>
    <cellStyle name="Normal 5 2 4 3" xfId="2178" xr:uid="{00000000-0005-0000-0000-00003F570000}"/>
    <cellStyle name="Normal 5 2 4 3 2" xfId="3868" xr:uid="{00000000-0005-0000-0000-000040570000}"/>
    <cellStyle name="Normal 5 2 4 3 2 2" xfId="13941" xr:uid="{00000000-0005-0000-0000-000041570000}"/>
    <cellStyle name="Normal 5 2 4 3 2 2 2" xfId="44272" xr:uid="{00000000-0005-0000-0000-000042570000}"/>
    <cellStyle name="Normal 5 2 4 3 2 2 3" xfId="29039" xr:uid="{00000000-0005-0000-0000-000043570000}"/>
    <cellStyle name="Normal 5 2 4 3 2 3" xfId="8921" xr:uid="{00000000-0005-0000-0000-000044570000}"/>
    <cellStyle name="Normal 5 2 4 3 2 3 2" xfId="39255" xr:uid="{00000000-0005-0000-0000-000045570000}"/>
    <cellStyle name="Normal 5 2 4 3 2 3 3" xfId="24022" xr:uid="{00000000-0005-0000-0000-000046570000}"/>
    <cellStyle name="Normal 5 2 4 3 2 4" xfId="34242" xr:uid="{00000000-0005-0000-0000-000047570000}"/>
    <cellStyle name="Normal 5 2 4 3 2 5" xfId="19009" xr:uid="{00000000-0005-0000-0000-000048570000}"/>
    <cellStyle name="Normal 5 2 4 3 3" xfId="5560" xr:uid="{00000000-0005-0000-0000-000049570000}"/>
    <cellStyle name="Normal 5 2 4 3 3 2" xfId="15612" xr:uid="{00000000-0005-0000-0000-00004A570000}"/>
    <cellStyle name="Normal 5 2 4 3 3 2 2" xfId="45943" xr:uid="{00000000-0005-0000-0000-00004B570000}"/>
    <cellStyle name="Normal 5 2 4 3 3 2 3" xfId="30710" xr:uid="{00000000-0005-0000-0000-00004C570000}"/>
    <cellStyle name="Normal 5 2 4 3 3 3" xfId="10592" xr:uid="{00000000-0005-0000-0000-00004D570000}"/>
    <cellStyle name="Normal 5 2 4 3 3 3 2" xfId="40926" xr:uid="{00000000-0005-0000-0000-00004E570000}"/>
    <cellStyle name="Normal 5 2 4 3 3 3 3" xfId="25693" xr:uid="{00000000-0005-0000-0000-00004F570000}"/>
    <cellStyle name="Normal 5 2 4 3 3 4" xfId="35913" xr:uid="{00000000-0005-0000-0000-000050570000}"/>
    <cellStyle name="Normal 5 2 4 3 3 5" xfId="20680" xr:uid="{00000000-0005-0000-0000-000051570000}"/>
    <cellStyle name="Normal 5 2 4 3 4" xfId="12270" xr:uid="{00000000-0005-0000-0000-000052570000}"/>
    <cellStyle name="Normal 5 2 4 3 4 2" xfId="42601" xr:uid="{00000000-0005-0000-0000-000053570000}"/>
    <cellStyle name="Normal 5 2 4 3 4 3" xfId="27368" xr:uid="{00000000-0005-0000-0000-000054570000}"/>
    <cellStyle name="Normal 5 2 4 3 5" xfId="7249" xr:uid="{00000000-0005-0000-0000-000055570000}"/>
    <cellStyle name="Normal 5 2 4 3 5 2" xfId="37584" xr:uid="{00000000-0005-0000-0000-000056570000}"/>
    <cellStyle name="Normal 5 2 4 3 5 3" xfId="22351" xr:uid="{00000000-0005-0000-0000-000057570000}"/>
    <cellStyle name="Normal 5 2 4 3 6" xfId="32572" xr:uid="{00000000-0005-0000-0000-000058570000}"/>
    <cellStyle name="Normal 5 2 4 3 7" xfId="17338" xr:uid="{00000000-0005-0000-0000-000059570000}"/>
    <cellStyle name="Normal 5 2 4 4" xfId="3031" xr:uid="{00000000-0005-0000-0000-00005A570000}"/>
    <cellStyle name="Normal 5 2 4 4 2" xfId="13105" xr:uid="{00000000-0005-0000-0000-00005B570000}"/>
    <cellStyle name="Normal 5 2 4 4 2 2" xfId="43436" xr:uid="{00000000-0005-0000-0000-00005C570000}"/>
    <cellStyle name="Normal 5 2 4 4 2 3" xfId="28203" xr:uid="{00000000-0005-0000-0000-00005D570000}"/>
    <cellStyle name="Normal 5 2 4 4 3" xfId="8085" xr:uid="{00000000-0005-0000-0000-00005E570000}"/>
    <cellStyle name="Normal 5 2 4 4 3 2" xfId="38419" xr:uid="{00000000-0005-0000-0000-00005F570000}"/>
    <cellStyle name="Normal 5 2 4 4 3 3" xfId="23186" xr:uid="{00000000-0005-0000-0000-000060570000}"/>
    <cellStyle name="Normal 5 2 4 4 4" xfId="33406" xr:uid="{00000000-0005-0000-0000-000061570000}"/>
    <cellStyle name="Normal 5 2 4 4 5" xfId="18173" xr:uid="{00000000-0005-0000-0000-000062570000}"/>
    <cellStyle name="Normal 5 2 4 5" xfId="4724" xr:uid="{00000000-0005-0000-0000-000063570000}"/>
    <cellStyle name="Normal 5 2 4 5 2" xfId="14776" xr:uid="{00000000-0005-0000-0000-000064570000}"/>
    <cellStyle name="Normal 5 2 4 5 2 2" xfId="45107" xr:uid="{00000000-0005-0000-0000-000065570000}"/>
    <cellStyle name="Normal 5 2 4 5 2 3" xfId="29874" xr:uid="{00000000-0005-0000-0000-000066570000}"/>
    <cellStyle name="Normal 5 2 4 5 3" xfId="9756" xr:uid="{00000000-0005-0000-0000-000067570000}"/>
    <cellStyle name="Normal 5 2 4 5 3 2" xfId="40090" xr:uid="{00000000-0005-0000-0000-000068570000}"/>
    <cellStyle name="Normal 5 2 4 5 3 3" xfId="24857" xr:uid="{00000000-0005-0000-0000-000069570000}"/>
    <cellStyle name="Normal 5 2 4 5 4" xfId="35077" xr:uid="{00000000-0005-0000-0000-00006A570000}"/>
    <cellStyle name="Normal 5 2 4 5 5" xfId="19844" xr:uid="{00000000-0005-0000-0000-00006B570000}"/>
    <cellStyle name="Normal 5 2 4 6" xfId="11434" xr:uid="{00000000-0005-0000-0000-00006C570000}"/>
    <cellStyle name="Normal 5 2 4 6 2" xfId="41765" xr:uid="{00000000-0005-0000-0000-00006D570000}"/>
    <cellStyle name="Normal 5 2 4 6 3" xfId="26532" xr:uid="{00000000-0005-0000-0000-00006E570000}"/>
    <cellStyle name="Normal 5 2 4 7" xfId="6413" xr:uid="{00000000-0005-0000-0000-00006F570000}"/>
    <cellStyle name="Normal 5 2 4 7 2" xfId="36748" xr:uid="{00000000-0005-0000-0000-000070570000}"/>
    <cellStyle name="Normal 5 2 4 7 3" xfId="21515" xr:uid="{00000000-0005-0000-0000-000071570000}"/>
    <cellStyle name="Normal 5 2 4 8" xfId="31736" xr:uid="{00000000-0005-0000-0000-000072570000}"/>
    <cellStyle name="Normal 5 2 4 9" xfId="16502" xr:uid="{00000000-0005-0000-0000-000073570000}"/>
    <cellStyle name="Normal 5 2 5" xfId="1547" xr:uid="{00000000-0005-0000-0000-000074570000}"/>
    <cellStyle name="Normal 5 2 5 2" xfId="2388" xr:uid="{00000000-0005-0000-0000-000075570000}"/>
    <cellStyle name="Normal 5 2 5 2 2" xfId="4078" xr:uid="{00000000-0005-0000-0000-000076570000}"/>
    <cellStyle name="Normal 5 2 5 2 2 2" xfId="14151" xr:uid="{00000000-0005-0000-0000-000077570000}"/>
    <cellStyle name="Normal 5 2 5 2 2 2 2" xfId="44482" xr:uid="{00000000-0005-0000-0000-000078570000}"/>
    <cellStyle name="Normal 5 2 5 2 2 2 3" xfId="29249" xr:uid="{00000000-0005-0000-0000-000079570000}"/>
    <cellStyle name="Normal 5 2 5 2 2 3" xfId="9131" xr:uid="{00000000-0005-0000-0000-00007A570000}"/>
    <cellStyle name="Normal 5 2 5 2 2 3 2" xfId="39465" xr:uid="{00000000-0005-0000-0000-00007B570000}"/>
    <cellStyle name="Normal 5 2 5 2 2 3 3" xfId="24232" xr:uid="{00000000-0005-0000-0000-00007C570000}"/>
    <cellStyle name="Normal 5 2 5 2 2 4" xfId="34452" xr:uid="{00000000-0005-0000-0000-00007D570000}"/>
    <cellStyle name="Normal 5 2 5 2 2 5" xfId="19219" xr:uid="{00000000-0005-0000-0000-00007E570000}"/>
    <cellStyle name="Normal 5 2 5 2 3" xfId="5770" xr:uid="{00000000-0005-0000-0000-00007F570000}"/>
    <cellStyle name="Normal 5 2 5 2 3 2" xfId="15822" xr:uid="{00000000-0005-0000-0000-000080570000}"/>
    <cellStyle name="Normal 5 2 5 2 3 2 2" xfId="46153" xr:uid="{00000000-0005-0000-0000-000081570000}"/>
    <cellStyle name="Normal 5 2 5 2 3 2 3" xfId="30920" xr:uid="{00000000-0005-0000-0000-000082570000}"/>
    <cellStyle name="Normal 5 2 5 2 3 3" xfId="10802" xr:uid="{00000000-0005-0000-0000-000083570000}"/>
    <cellStyle name="Normal 5 2 5 2 3 3 2" xfId="41136" xr:uid="{00000000-0005-0000-0000-000084570000}"/>
    <cellStyle name="Normal 5 2 5 2 3 3 3" xfId="25903" xr:uid="{00000000-0005-0000-0000-000085570000}"/>
    <cellStyle name="Normal 5 2 5 2 3 4" xfId="36123" xr:uid="{00000000-0005-0000-0000-000086570000}"/>
    <cellStyle name="Normal 5 2 5 2 3 5" xfId="20890" xr:uid="{00000000-0005-0000-0000-000087570000}"/>
    <cellStyle name="Normal 5 2 5 2 4" xfId="12480" xr:uid="{00000000-0005-0000-0000-000088570000}"/>
    <cellStyle name="Normal 5 2 5 2 4 2" xfId="42811" xr:uid="{00000000-0005-0000-0000-000089570000}"/>
    <cellStyle name="Normal 5 2 5 2 4 3" xfId="27578" xr:uid="{00000000-0005-0000-0000-00008A570000}"/>
    <cellStyle name="Normal 5 2 5 2 5" xfId="7459" xr:uid="{00000000-0005-0000-0000-00008B570000}"/>
    <cellStyle name="Normal 5 2 5 2 5 2" xfId="37794" xr:uid="{00000000-0005-0000-0000-00008C570000}"/>
    <cellStyle name="Normal 5 2 5 2 5 3" xfId="22561" xr:uid="{00000000-0005-0000-0000-00008D570000}"/>
    <cellStyle name="Normal 5 2 5 2 6" xfId="32782" xr:uid="{00000000-0005-0000-0000-00008E570000}"/>
    <cellStyle name="Normal 5 2 5 2 7" xfId="17548" xr:uid="{00000000-0005-0000-0000-00008F570000}"/>
    <cellStyle name="Normal 5 2 5 3" xfId="3241" xr:uid="{00000000-0005-0000-0000-000090570000}"/>
    <cellStyle name="Normal 5 2 5 3 2" xfId="13315" xr:uid="{00000000-0005-0000-0000-000091570000}"/>
    <cellStyle name="Normal 5 2 5 3 2 2" xfId="43646" xr:uid="{00000000-0005-0000-0000-000092570000}"/>
    <cellStyle name="Normal 5 2 5 3 2 3" xfId="28413" xr:uid="{00000000-0005-0000-0000-000093570000}"/>
    <cellStyle name="Normal 5 2 5 3 3" xfId="8295" xr:uid="{00000000-0005-0000-0000-000094570000}"/>
    <cellStyle name="Normal 5 2 5 3 3 2" xfId="38629" xr:uid="{00000000-0005-0000-0000-000095570000}"/>
    <cellStyle name="Normal 5 2 5 3 3 3" xfId="23396" xr:uid="{00000000-0005-0000-0000-000096570000}"/>
    <cellStyle name="Normal 5 2 5 3 4" xfId="33616" xr:uid="{00000000-0005-0000-0000-000097570000}"/>
    <cellStyle name="Normal 5 2 5 3 5" xfId="18383" xr:uid="{00000000-0005-0000-0000-000098570000}"/>
    <cellStyle name="Normal 5 2 5 4" xfId="4934" xr:uid="{00000000-0005-0000-0000-000099570000}"/>
    <cellStyle name="Normal 5 2 5 4 2" xfId="14986" xr:uid="{00000000-0005-0000-0000-00009A570000}"/>
    <cellStyle name="Normal 5 2 5 4 2 2" xfId="45317" xr:uid="{00000000-0005-0000-0000-00009B570000}"/>
    <cellStyle name="Normal 5 2 5 4 2 3" xfId="30084" xr:uid="{00000000-0005-0000-0000-00009C570000}"/>
    <cellStyle name="Normal 5 2 5 4 3" xfId="9966" xr:uid="{00000000-0005-0000-0000-00009D570000}"/>
    <cellStyle name="Normal 5 2 5 4 3 2" xfId="40300" xr:uid="{00000000-0005-0000-0000-00009E570000}"/>
    <cellStyle name="Normal 5 2 5 4 3 3" xfId="25067" xr:uid="{00000000-0005-0000-0000-00009F570000}"/>
    <cellStyle name="Normal 5 2 5 4 4" xfId="35287" xr:uid="{00000000-0005-0000-0000-0000A0570000}"/>
    <cellStyle name="Normal 5 2 5 4 5" xfId="20054" xr:uid="{00000000-0005-0000-0000-0000A1570000}"/>
    <cellStyle name="Normal 5 2 5 5" xfId="11644" xr:uid="{00000000-0005-0000-0000-0000A2570000}"/>
    <cellStyle name="Normal 5 2 5 5 2" xfId="41975" xr:uid="{00000000-0005-0000-0000-0000A3570000}"/>
    <cellStyle name="Normal 5 2 5 5 3" xfId="26742" xr:uid="{00000000-0005-0000-0000-0000A4570000}"/>
    <cellStyle name="Normal 5 2 5 6" xfId="6623" xr:uid="{00000000-0005-0000-0000-0000A5570000}"/>
    <cellStyle name="Normal 5 2 5 6 2" xfId="36958" xr:uid="{00000000-0005-0000-0000-0000A6570000}"/>
    <cellStyle name="Normal 5 2 5 6 3" xfId="21725" xr:uid="{00000000-0005-0000-0000-0000A7570000}"/>
    <cellStyle name="Normal 5 2 5 7" xfId="31946" xr:uid="{00000000-0005-0000-0000-0000A8570000}"/>
    <cellStyle name="Normal 5 2 5 8" xfId="16712" xr:uid="{00000000-0005-0000-0000-0000A9570000}"/>
    <cellStyle name="Normal 5 2 6" xfId="1968" xr:uid="{00000000-0005-0000-0000-0000AA570000}"/>
    <cellStyle name="Normal 5 2 6 2" xfId="3660" xr:uid="{00000000-0005-0000-0000-0000AB570000}"/>
    <cellStyle name="Normal 5 2 6 2 2" xfId="13733" xr:uid="{00000000-0005-0000-0000-0000AC570000}"/>
    <cellStyle name="Normal 5 2 6 2 2 2" xfId="44064" xr:uid="{00000000-0005-0000-0000-0000AD570000}"/>
    <cellStyle name="Normal 5 2 6 2 2 3" xfId="28831" xr:uid="{00000000-0005-0000-0000-0000AE570000}"/>
    <cellStyle name="Normal 5 2 6 2 3" xfId="8713" xr:uid="{00000000-0005-0000-0000-0000AF570000}"/>
    <cellStyle name="Normal 5 2 6 2 3 2" xfId="39047" xr:uid="{00000000-0005-0000-0000-0000B0570000}"/>
    <cellStyle name="Normal 5 2 6 2 3 3" xfId="23814" xr:uid="{00000000-0005-0000-0000-0000B1570000}"/>
    <cellStyle name="Normal 5 2 6 2 4" xfId="34034" xr:uid="{00000000-0005-0000-0000-0000B2570000}"/>
    <cellStyle name="Normal 5 2 6 2 5" xfId="18801" xr:uid="{00000000-0005-0000-0000-0000B3570000}"/>
    <cellStyle name="Normal 5 2 6 3" xfId="5352" xr:uid="{00000000-0005-0000-0000-0000B4570000}"/>
    <cellStyle name="Normal 5 2 6 3 2" xfId="15404" xr:uid="{00000000-0005-0000-0000-0000B5570000}"/>
    <cellStyle name="Normal 5 2 6 3 2 2" xfId="45735" xr:uid="{00000000-0005-0000-0000-0000B6570000}"/>
    <cellStyle name="Normal 5 2 6 3 2 3" xfId="30502" xr:uid="{00000000-0005-0000-0000-0000B7570000}"/>
    <cellStyle name="Normal 5 2 6 3 3" xfId="10384" xr:uid="{00000000-0005-0000-0000-0000B8570000}"/>
    <cellStyle name="Normal 5 2 6 3 3 2" xfId="40718" xr:uid="{00000000-0005-0000-0000-0000B9570000}"/>
    <cellStyle name="Normal 5 2 6 3 3 3" xfId="25485" xr:uid="{00000000-0005-0000-0000-0000BA570000}"/>
    <cellStyle name="Normal 5 2 6 3 4" xfId="35705" xr:uid="{00000000-0005-0000-0000-0000BB570000}"/>
    <cellStyle name="Normal 5 2 6 3 5" xfId="20472" xr:uid="{00000000-0005-0000-0000-0000BC570000}"/>
    <cellStyle name="Normal 5 2 6 4" xfId="12062" xr:uid="{00000000-0005-0000-0000-0000BD570000}"/>
    <cellStyle name="Normal 5 2 6 4 2" xfId="42393" xr:uid="{00000000-0005-0000-0000-0000BE570000}"/>
    <cellStyle name="Normal 5 2 6 4 3" xfId="27160" xr:uid="{00000000-0005-0000-0000-0000BF570000}"/>
    <cellStyle name="Normal 5 2 6 5" xfId="7041" xr:uid="{00000000-0005-0000-0000-0000C0570000}"/>
    <cellStyle name="Normal 5 2 6 5 2" xfId="37376" xr:uid="{00000000-0005-0000-0000-0000C1570000}"/>
    <cellStyle name="Normal 5 2 6 5 3" xfId="22143" xr:uid="{00000000-0005-0000-0000-0000C2570000}"/>
    <cellStyle name="Normal 5 2 6 6" xfId="32364" xr:uid="{00000000-0005-0000-0000-0000C3570000}"/>
    <cellStyle name="Normal 5 2 6 7" xfId="17130" xr:uid="{00000000-0005-0000-0000-0000C4570000}"/>
    <cellStyle name="Normal 5 2 7" xfId="2816" xr:uid="{00000000-0005-0000-0000-0000C5570000}"/>
    <cellStyle name="Normal 5 2 7 2" xfId="12897" xr:uid="{00000000-0005-0000-0000-0000C6570000}"/>
    <cellStyle name="Normal 5 2 7 2 2" xfId="43228" xr:uid="{00000000-0005-0000-0000-0000C7570000}"/>
    <cellStyle name="Normal 5 2 7 2 3" xfId="27995" xr:uid="{00000000-0005-0000-0000-0000C8570000}"/>
    <cellStyle name="Normal 5 2 7 3" xfId="7876" xr:uid="{00000000-0005-0000-0000-0000C9570000}"/>
    <cellStyle name="Normal 5 2 7 3 2" xfId="38211" xr:uid="{00000000-0005-0000-0000-0000CA570000}"/>
    <cellStyle name="Normal 5 2 7 3 3" xfId="22978" xr:uid="{00000000-0005-0000-0000-0000CB570000}"/>
    <cellStyle name="Normal 5 2 7 4" xfId="33198" xr:uid="{00000000-0005-0000-0000-0000CC570000}"/>
    <cellStyle name="Normal 5 2 7 5" xfId="17965" xr:uid="{00000000-0005-0000-0000-0000CD570000}"/>
    <cellStyle name="Normal 5 2 8" xfId="4512" xr:uid="{00000000-0005-0000-0000-0000CE570000}"/>
    <cellStyle name="Normal 5 2 8 2" xfId="14568" xr:uid="{00000000-0005-0000-0000-0000CF570000}"/>
    <cellStyle name="Normal 5 2 8 2 2" xfId="44899" xr:uid="{00000000-0005-0000-0000-0000D0570000}"/>
    <cellStyle name="Normal 5 2 8 2 3" xfId="29666" xr:uid="{00000000-0005-0000-0000-0000D1570000}"/>
    <cellStyle name="Normal 5 2 8 3" xfId="9548" xr:uid="{00000000-0005-0000-0000-0000D2570000}"/>
    <cellStyle name="Normal 5 2 8 3 2" xfId="39882" xr:uid="{00000000-0005-0000-0000-0000D3570000}"/>
    <cellStyle name="Normal 5 2 8 3 3" xfId="24649" xr:uid="{00000000-0005-0000-0000-0000D4570000}"/>
    <cellStyle name="Normal 5 2 8 4" xfId="34869" xr:uid="{00000000-0005-0000-0000-0000D5570000}"/>
    <cellStyle name="Normal 5 2 8 5" xfId="19636" xr:uid="{00000000-0005-0000-0000-0000D6570000}"/>
    <cellStyle name="Normal 5 2 9" xfId="11224" xr:uid="{00000000-0005-0000-0000-0000D7570000}"/>
    <cellStyle name="Normal 5 2 9 2" xfId="41557" xr:uid="{00000000-0005-0000-0000-0000D8570000}"/>
    <cellStyle name="Normal 5 2 9 3" xfId="26324" xr:uid="{00000000-0005-0000-0000-0000D9570000}"/>
    <cellStyle name="Normal 5 3" xfId="411" xr:uid="{00000000-0005-0000-0000-0000DA570000}"/>
    <cellStyle name="Normal 5 3 10" xfId="6198" xr:uid="{00000000-0005-0000-0000-0000DB570000}"/>
    <cellStyle name="Normal 5 3 10 2" xfId="36536" xr:uid="{00000000-0005-0000-0000-0000DC570000}"/>
    <cellStyle name="Normal 5 3 10 3" xfId="21303" xr:uid="{00000000-0005-0000-0000-0000DD570000}"/>
    <cellStyle name="Normal 5 3 11" xfId="31378" xr:uid="{00000000-0005-0000-0000-0000DE570000}"/>
    <cellStyle name="Normal 5 3 12" xfId="16288" xr:uid="{00000000-0005-0000-0000-0000DF570000}"/>
    <cellStyle name="Normal 5 3 2" xfId="1162" xr:uid="{00000000-0005-0000-0000-0000E0570000}"/>
    <cellStyle name="Normal 5 3 2 10" xfId="31387" xr:uid="{00000000-0005-0000-0000-0000E1570000}"/>
    <cellStyle name="Normal 5 3 2 11" xfId="16342" xr:uid="{00000000-0005-0000-0000-0000E2570000}"/>
    <cellStyle name="Normal 5 3 2 2" xfId="1271" xr:uid="{00000000-0005-0000-0000-0000E3570000}"/>
    <cellStyle name="Normal 5 3 2 2 10" xfId="16446" xr:uid="{00000000-0005-0000-0000-0000E4570000}"/>
    <cellStyle name="Normal 5 3 2 2 2" xfId="1488" xr:uid="{00000000-0005-0000-0000-0000E5570000}"/>
    <cellStyle name="Normal 5 3 2 2 2 2" xfId="1909" xr:uid="{00000000-0005-0000-0000-0000E6570000}"/>
    <cellStyle name="Normal 5 3 2 2 2 2 2" xfId="2748" xr:uid="{00000000-0005-0000-0000-0000E7570000}"/>
    <cellStyle name="Normal 5 3 2 2 2 2 2 2" xfId="4438" xr:uid="{00000000-0005-0000-0000-0000E8570000}"/>
    <cellStyle name="Normal 5 3 2 2 2 2 2 2 2" xfId="14511" xr:uid="{00000000-0005-0000-0000-0000E9570000}"/>
    <cellStyle name="Normal 5 3 2 2 2 2 2 2 2 2" xfId="44842" xr:uid="{00000000-0005-0000-0000-0000EA570000}"/>
    <cellStyle name="Normal 5 3 2 2 2 2 2 2 2 3" xfId="29609" xr:uid="{00000000-0005-0000-0000-0000EB570000}"/>
    <cellStyle name="Normal 5 3 2 2 2 2 2 2 3" xfId="9491" xr:uid="{00000000-0005-0000-0000-0000EC570000}"/>
    <cellStyle name="Normal 5 3 2 2 2 2 2 2 3 2" xfId="39825" xr:uid="{00000000-0005-0000-0000-0000ED570000}"/>
    <cellStyle name="Normal 5 3 2 2 2 2 2 2 3 3" xfId="24592" xr:uid="{00000000-0005-0000-0000-0000EE570000}"/>
    <cellStyle name="Normal 5 3 2 2 2 2 2 2 4" xfId="34812" xr:uid="{00000000-0005-0000-0000-0000EF570000}"/>
    <cellStyle name="Normal 5 3 2 2 2 2 2 2 5" xfId="19579" xr:uid="{00000000-0005-0000-0000-0000F0570000}"/>
    <cellStyle name="Normal 5 3 2 2 2 2 2 3" xfId="6130" xr:uid="{00000000-0005-0000-0000-0000F1570000}"/>
    <cellStyle name="Normal 5 3 2 2 2 2 2 3 2" xfId="16182" xr:uid="{00000000-0005-0000-0000-0000F2570000}"/>
    <cellStyle name="Normal 5 3 2 2 2 2 2 3 2 2" xfId="46513" xr:uid="{00000000-0005-0000-0000-0000F3570000}"/>
    <cellStyle name="Normal 5 3 2 2 2 2 2 3 2 3" xfId="31280" xr:uid="{00000000-0005-0000-0000-0000F4570000}"/>
    <cellStyle name="Normal 5 3 2 2 2 2 2 3 3" xfId="11162" xr:uid="{00000000-0005-0000-0000-0000F5570000}"/>
    <cellStyle name="Normal 5 3 2 2 2 2 2 3 3 2" xfId="41496" xr:uid="{00000000-0005-0000-0000-0000F6570000}"/>
    <cellStyle name="Normal 5 3 2 2 2 2 2 3 3 3" xfId="26263" xr:uid="{00000000-0005-0000-0000-0000F7570000}"/>
    <cellStyle name="Normal 5 3 2 2 2 2 2 3 4" xfId="36483" xr:uid="{00000000-0005-0000-0000-0000F8570000}"/>
    <cellStyle name="Normal 5 3 2 2 2 2 2 3 5" xfId="21250" xr:uid="{00000000-0005-0000-0000-0000F9570000}"/>
    <cellStyle name="Normal 5 3 2 2 2 2 2 4" xfId="12840" xr:uid="{00000000-0005-0000-0000-0000FA570000}"/>
    <cellStyle name="Normal 5 3 2 2 2 2 2 4 2" xfId="43171" xr:uid="{00000000-0005-0000-0000-0000FB570000}"/>
    <cellStyle name="Normal 5 3 2 2 2 2 2 4 3" xfId="27938" xr:uid="{00000000-0005-0000-0000-0000FC570000}"/>
    <cellStyle name="Normal 5 3 2 2 2 2 2 5" xfId="7819" xr:uid="{00000000-0005-0000-0000-0000FD570000}"/>
    <cellStyle name="Normal 5 3 2 2 2 2 2 5 2" xfId="38154" xr:uid="{00000000-0005-0000-0000-0000FE570000}"/>
    <cellStyle name="Normal 5 3 2 2 2 2 2 5 3" xfId="22921" xr:uid="{00000000-0005-0000-0000-0000FF570000}"/>
    <cellStyle name="Normal 5 3 2 2 2 2 2 6" xfId="33142" xr:uid="{00000000-0005-0000-0000-000000580000}"/>
    <cellStyle name="Normal 5 3 2 2 2 2 2 7" xfId="17908" xr:uid="{00000000-0005-0000-0000-000001580000}"/>
    <cellStyle name="Normal 5 3 2 2 2 2 3" xfId="3601" xr:uid="{00000000-0005-0000-0000-000002580000}"/>
    <cellStyle name="Normal 5 3 2 2 2 2 3 2" xfId="13675" xr:uid="{00000000-0005-0000-0000-000003580000}"/>
    <cellStyle name="Normal 5 3 2 2 2 2 3 2 2" xfId="44006" xr:uid="{00000000-0005-0000-0000-000004580000}"/>
    <cellStyle name="Normal 5 3 2 2 2 2 3 2 3" xfId="28773" xr:uid="{00000000-0005-0000-0000-000005580000}"/>
    <cellStyle name="Normal 5 3 2 2 2 2 3 3" xfId="8655" xr:uid="{00000000-0005-0000-0000-000006580000}"/>
    <cellStyle name="Normal 5 3 2 2 2 2 3 3 2" xfId="38989" xr:uid="{00000000-0005-0000-0000-000007580000}"/>
    <cellStyle name="Normal 5 3 2 2 2 2 3 3 3" xfId="23756" xr:uid="{00000000-0005-0000-0000-000008580000}"/>
    <cellStyle name="Normal 5 3 2 2 2 2 3 4" xfId="33976" xr:uid="{00000000-0005-0000-0000-000009580000}"/>
    <cellStyle name="Normal 5 3 2 2 2 2 3 5" xfId="18743" xr:uid="{00000000-0005-0000-0000-00000A580000}"/>
    <cellStyle name="Normal 5 3 2 2 2 2 4" xfId="5294" xr:uid="{00000000-0005-0000-0000-00000B580000}"/>
    <cellStyle name="Normal 5 3 2 2 2 2 4 2" xfId="15346" xr:uid="{00000000-0005-0000-0000-00000C580000}"/>
    <cellStyle name="Normal 5 3 2 2 2 2 4 2 2" xfId="45677" xr:uid="{00000000-0005-0000-0000-00000D580000}"/>
    <cellStyle name="Normal 5 3 2 2 2 2 4 2 3" xfId="30444" xr:uid="{00000000-0005-0000-0000-00000E580000}"/>
    <cellStyle name="Normal 5 3 2 2 2 2 4 3" xfId="10326" xr:uid="{00000000-0005-0000-0000-00000F580000}"/>
    <cellStyle name="Normal 5 3 2 2 2 2 4 3 2" xfId="40660" xr:uid="{00000000-0005-0000-0000-000010580000}"/>
    <cellStyle name="Normal 5 3 2 2 2 2 4 3 3" xfId="25427" xr:uid="{00000000-0005-0000-0000-000011580000}"/>
    <cellStyle name="Normal 5 3 2 2 2 2 4 4" xfId="35647" xr:uid="{00000000-0005-0000-0000-000012580000}"/>
    <cellStyle name="Normal 5 3 2 2 2 2 4 5" xfId="20414" xr:uid="{00000000-0005-0000-0000-000013580000}"/>
    <cellStyle name="Normal 5 3 2 2 2 2 5" xfId="12004" xr:uid="{00000000-0005-0000-0000-000014580000}"/>
    <cellStyle name="Normal 5 3 2 2 2 2 5 2" xfId="42335" xr:uid="{00000000-0005-0000-0000-000015580000}"/>
    <cellStyle name="Normal 5 3 2 2 2 2 5 3" xfId="27102" xr:uid="{00000000-0005-0000-0000-000016580000}"/>
    <cellStyle name="Normal 5 3 2 2 2 2 6" xfId="6983" xr:uid="{00000000-0005-0000-0000-000017580000}"/>
    <cellStyle name="Normal 5 3 2 2 2 2 6 2" xfId="37318" xr:uid="{00000000-0005-0000-0000-000018580000}"/>
    <cellStyle name="Normal 5 3 2 2 2 2 6 3" xfId="22085" xr:uid="{00000000-0005-0000-0000-000019580000}"/>
    <cellStyle name="Normal 5 3 2 2 2 2 7" xfId="32306" xr:uid="{00000000-0005-0000-0000-00001A580000}"/>
    <cellStyle name="Normal 5 3 2 2 2 2 8" xfId="17072" xr:uid="{00000000-0005-0000-0000-00001B580000}"/>
    <cellStyle name="Normal 5 3 2 2 2 3" xfId="2330" xr:uid="{00000000-0005-0000-0000-00001C580000}"/>
    <cellStyle name="Normal 5 3 2 2 2 3 2" xfId="4020" xr:uid="{00000000-0005-0000-0000-00001D580000}"/>
    <cellStyle name="Normal 5 3 2 2 2 3 2 2" xfId="14093" xr:uid="{00000000-0005-0000-0000-00001E580000}"/>
    <cellStyle name="Normal 5 3 2 2 2 3 2 2 2" xfId="44424" xr:uid="{00000000-0005-0000-0000-00001F580000}"/>
    <cellStyle name="Normal 5 3 2 2 2 3 2 2 3" xfId="29191" xr:uid="{00000000-0005-0000-0000-000020580000}"/>
    <cellStyle name="Normal 5 3 2 2 2 3 2 3" xfId="9073" xr:uid="{00000000-0005-0000-0000-000021580000}"/>
    <cellStyle name="Normal 5 3 2 2 2 3 2 3 2" xfId="39407" xr:uid="{00000000-0005-0000-0000-000022580000}"/>
    <cellStyle name="Normal 5 3 2 2 2 3 2 3 3" xfId="24174" xr:uid="{00000000-0005-0000-0000-000023580000}"/>
    <cellStyle name="Normal 5 3 2 2 2 3 2 4" xfId="34394" xr:uid="{00000000-0005-0000-0000-000024580000}"/>
    <cellStyle name="Normal 5 3 2 2 2 3 2 5" xfId="19161" xr:uid="{00000000-0005-0000-0000-000025580000}"/>
    <cellStyle name="Normal 5 3 2 2 2 3 3" xfId="5712" xr:uid="{00000000-0005-0000-0000-000026580000}"/>
    <cellStyle name="Normal 5 3 2 2 2 3 3 2" xfId="15764" xr:uid="{00000000-0005-0000-0000-000027580000}"/>
    <cellStyle name="Normal 5 3 2 2 2 3 3 2 2" xfId="46095" xr:uid="{00000000-0005-0000-0000-000028580000}"/>
    <cellStyle name="Normal 5 3 2 2 2 3 3 2 3" xfId="30862" xr:uid="{00000000-0005-0000-0000-000029580000}"/>
    <cellStyle name="Normal 5 3 2 2 2 3 3 3" xfId="10744" xr:uid="{00000000-0005-0000-0000-00002A580000}"/>
    <cellStyle name="Normal 5 3 2 2 2 3 3 3 2" xfId="41078" xr:uid="{00000000-0005-0000-0000-00002B580000}"/>
    <cellStyle name="Normal 5 3 2 2 2 3 3 3 3" xfId="25845" xr:uid="{00000000-0005-0000-0000-00002C580000}"/>
    <cellStyle name="Normal 5 3 2 2 2 3 3 4" xfId="36065" xr:uid="{00000000-0005-0000-0000-00002D580000}"/>
    <cellStyle name="Normal 5 3 2 2 2 3 3 5" xfId="20832" xr:uid="{00000000-0005-0000-0000-00002E580000}"/>
    <cellStyle name="Normal 5 3 2 2 2 3 4" xfId="12422" xr:uid="{00000000-0005-0000-0000-00002F580000}"/>
    <cellStyle name="Normal 5 3 2 2 2 3 4 2" xfId="42753" xr:uid="{00000000-0005-0000-0000-000030580000}"/>
    <cellStyle name="Normal 5 3 2 2 2 3 4 3" xfId="27520" xr:uid="{00000000-0005-0000-0000-000031580000}"/>
    <cellStyle name="Normal 5 3 2 2 2 3 5" xfId="7401" xr:uid="{00000000-0005-0000-0000-000032580000}"/>
    <cellStyle name="Normal 5 3 2 2 2 3 5 2" xfId="37736" xr:uid="{00000000-0005-0000-0000-000033580000}"/>
    <cellStyle name="Normal 5 3 2 2 2 3 5 3" xfId="22503" xr:uid="{00000000-0005-0000-0000-000034580000}"/>
    <cellStyle name="Normal 5 3 2 2 2 3 6" xfId="32724" xr:uid="{00000000-0005-0000-0000-000035580000}"/>
    <cellStyle name="Normal 5 3 2 2 2 3 7" xfId="17490" xr:uid="{00000000-0005-0000-0000-000036580000}"/>
    <cellStyle name="Normal 5 3 2 2 2 4" xfId="3183" xr:uid="{00000000-0005-0000-0000-000037580000}"/>
    <cellStyle name="Normal 5 3 2 2 2 4 2" xfId="13257" xr:uid="{00000000-0005-0000-0000-000038580000}"/>
    <cellStyle name="Normal 5 3 2 2 2 4 2 2" xfId="43588" xr:uid="{00000000-0005-0000-0000-000039580000}"/>
    <cellStyle name="Normal 5 3 2 2 2 4 2 3" xfId="28355" xr:uid="{00000000-0005-0000-0000-00003A580000}"/>
    <cellStyle name="Normal 5 3 2 2 2 4 3" xfId="8237" xr:uid="{00000000-0005-0000-0000-00003B580000}"/>
    <cellStyle name="Normal 5 3 2 2 2 4 3 2" xfId="38571" xr:uid="{00000000-0005-0000-0000-00003C580000}"/>
    <cellStyle name="Normal 5 3 2 2 2 4 3 3" xfId="23338" xr:uid="{00000000-0005-0000-0000-00003D580000}"/>
    <cellStyle name="Normal 5 3 2 2 2 4 4" xfId="33558" xr:uid="{00000000-0005-0000-0000-00003E580000}"/>
    <cellStyle name="Normal 5 3 2 2 2 4 5" xfId="18325" xr:uid="{00000000-0005-0000-0000-00003F580000}"/>
    <cellStyle name="Normal 5 3 2 2 2 5" xfId="4876" xr:uid="{00000000-0005-0000-0000-000040580000}"/>
    <cellStyle name="Normal 5 3 2 2 2 5 2" xfId="14928" xr:uid="{00000000-0005-0000-0000-000041580000}"/>
    <cellStyle name="Normal 5 3 2 2 2 5 2 2" xfId="45259" xr:uid="{00000000-0005-0000-0000-000042580000}"/>
    <cellStyle name="Normal 5 3 2 2 2 5 2 3" xfId="30026" xr:uid="{00000000-0005-0000-0000-000043580000}"/>
    <cellStyle name="Normal 5 3 2 2 2 5 3" xfId="9908" xr:uid="{00000000-0005-0000-0000-000044580000}"/>
    <cellStyle name="Normal 5 3 2 2 2 5 3 2" xfId="40242" xr:uid="{00000000-0005-0000-0000-000045580000}"/>
    <cellStyle name="Normal 5 3 2 2 2 5 3 3" xfId="25009" xr:uid="{00000000-0005-0000-0000-000046580000}"/>
    <cellStyle name="Normal 5 3 2 2 2 5 4" xfId="35229" xr:uid="{00000000-0005-0000-0000-000047580000}"/>
    <cellStyle name="Normal 5 3 2 2 2 5 5" xfId="19996" xr:uid="{00000000-0005-0000-0000-000048580000}"/>
    <cellStyle name="Normal 5 3 2 2 2 6" xfId="11586" xr:uid="{00000000-0005-0000-0000-000049580000}"/>
    <cellStyle name="Normal 5 3 2 2 2 6 2" xfId="41917" xr:uid="{00000000-0005-0000-0000-00004A580000}"/>
    <cellStyle name="Normal 5 3 2 2 2 6 3" xfId="26684" xr:uid="{00000000-0005-0000-0000-00004B580000}"/>
    <cellStyle name="Normal 5 3 2 2 2 7" xfId="6565" xr:uid="{00000000-0005-0000-0000-00004C580000}"/>
    <cellStyle name="Normal 5 3 2 2 2 7 2" xfId="36900" xr:uid="{00000000-0005-0000-0000-00004D580000}"/>
    <cellStyle name="Normal 5 3 2 2 2 7 3" xfId="21667" xr:uid="{00000000-0005-0000-0000-00004E580000}"/>
    <cellStyle name="Normal 5 3 2 2 2 8" xfId="31888" xr:uid="{00000000-0005-0000-0000-00004F580000}"/>
    <cellStyle name="Normal 5 3 2 2 2 9" xfId="16654" xr:uid="{00000000-0005-0000-0000-000050580000}"/>
    <cellStyle name="Normal 5 3 2 2 3" xfId="1701" xr:uid="{00000000-0005-0000-0000-000051580000}"/>
    <cellStyle name="Normal 5 3 2 2 3 2" xfId="2540" xr:uid="{00000000-0005-0000-0000-000052580000}"/>
    <cellStyle name="Normal 5 3 2 2 3 2 2" xfId="4230" xr:uid="{00000000-0005-0000-0000-000053580000}"/>
    <cellStyle name="Normal 5 3 2 2 3 2 2 2" xfId="14303" xr:uid="{00000000-0005-0000-0000-000054580000}"/>
    <cellStyle name="Normal 5 3 2 2 3 2 2 2 2" xfId="44634" xr:uid="{00000000-0005-0000-0000-000055580000}"/>
    <cellStyle name="Normal 5 3 2 2 3 2 2 2 3" xfId="29401" xr:uid="{00000000-0005-0000-0000-000056580000}"/>
    <cellStyle name="Normal 5 3 2 2 3 2 2 3" xfId="9283" xr:uid="{00000000-0005-0000-0000-000057580000}"/>
    <cellStyle name="Normal 5 3 2 2 3 2 2 3 2" xfId="39617" xr:uid="{00000000-0005-0000-0000-000058580000}"/>
    <cellStyle name="Normal 5 3 2 2 3 2 2 3 3" xfId="24384" xr:uid="{00000000-0005-0000-0000-000059580000}"/>
    <cellStyle name="Normal 5 3 2 2 3 2 2 4" xfId="34604" xr:uid="{00000000-0005-0000-0000-00005A580000}"/>
    <cellStyle name="Normal 5 3 2 2 3 2 2 5" xfId="19371" xr:uid="{00000000-0005-0000-0000-00005B580000}"/>
    <cellStyle name="Normal 5 3 2 2 3 2 3" xfId="5922" xr:uid="{00000000-0005-0000-0000-00005C580000}"/>
    <cellStyle name="Normal 5 3 2 2 3 2 3 2" xfId="15974" xr:uid="{00000000-0005-0000-0000-00005D580000}"/>
    <cellStyle name="Normal 5 3 2 2 3 2 3 2 2" xfId="46305" xr:uid="{00000000-0005-0000-0000-00005E580000}"/>
    <cellStyle name="Normal 5 3 2 2 3 2 3 2 3" xfId="31072" xr:uid="{00000000-0005-0000-0000-00005F580000}"/>
    <cellStyle name="Normal 5 3 2 2 3 2 3 3" xfId="10954" xr:uid="{00000000-0005-0000-0000-000060580000}"/>
    <cellStyle name="Normal 5 3 2 2 3 2 3 3 2" xfId="41288" xr:uid="{00000000-0005-0000-0000-000061580000}"/>
    <cellStyle name="Normal 5 3 2 2 3 2 3 3 3" xfId="26055" xr:uid="{00000000-0005-0000-0000-000062580000}"/>
    <cellStyle name="Normal 5 3 2 2 3 2 3 4" xfId="36275" xr:uid="{00000000-0005-0000-0000-000063580000}"/>
    <cellStyle name="Normal 5 3 2 2 3 2 3 5" xfId="21042" xr:uid="{00000000-0005-0000-0000-000064580000}"/>
    <cellStyle name="Normal 5 3 2 2 3 2 4" xfId="12632" xr:uid="{00000000-0005-0000-0000-000065580000}"/>
    <cellStyle name="Normal 5 3 2 2 3 2 4 2" xfId="42963" xr:uid="{00000000-0005-0000-0000-000066580000}"/>
    <cellStyle name="Normal 5 3 2 2 3 2 4 3" xfId="27730" xr:uid="{00000000-0005-0000-0000-000067580000}"/>
    <cellStyle name="Normal 5 3 2 2 3 2 5" xfId="7611" xr:uid="{00000000-0005-0000-0000-000068580000}"/>
    <cellStyle name="Normal 5 3 2 2 3 2 5 2" xfId="37946" xr:uid="{00000000-0005-0000-0000-000069580000}"/>
    <cellStyle name="Normal 5 3 2 2 3 2 5 3" xfId="22713" xr:uid="{00000000-0005-0000-0000-00006A580000}"/>
    <cellStyle name="Normal 5 3 2 2 3 2 6" xfId="32934" xr:uid="{00000000-0005-0000-0000-00006B580000}"/>
    <cellStyle name="Normal 5 3 2 2 3 2 7" xfId="17700" xr:uid="{00000000-0005-0000-0000-00006C580000}"/>
    <cellStyle name="Normal 5 3 2 2 3 3" xfId="3393" xr:uid="{00000000-0005-0000-0000-00006D580000}"/>
    <cellStyle name="Normal 5 3 2 2 3 3 2" xfId="13467" xr:uid="{00000000-0005-0000-0000-00006E580000}"/>
    <cellStyle name="Normal 5 3 2 2 3 3 2 2" xfId="43798" xr:uid="{00000000-0005-0000-0000-00006F580000}"/>
    <cellStyle name="Normal 5 3 2 2 3 3 2 3" xfId="28565" xr:uid="{00000000-0005-0000-0000-000070580000}"/>
    <cellStyle name="Normal 5 3 2 2 3 3 3" xfId="8447" xr:uid="{00000000-0005-0000-0000-000071580000}"/>
    <cellStyle name="Normal 5 3 2 2 3 3 3 2" xfId="38781" xr:uid="{00000000-0005-0000-0000-000072580000}"/>
    <cellStyle name="Normal 5 3 2 2 3 3 3 3" xfId="23548" xr:uid="{00000000-0005-0000-0000-000073580000}"/>
    <cellStyle name="Normal 5 3 2 2 3 3 4" xfId="33768" xr:uid="{00000000-0005-0000-0000-000074580000}"/>
    <cellStyle name="Normal 5 3 2 2 3 3 5" xfId="18535" xr:uid="{00000000-0005-0000-0000-000075580000}"/>
    <cellStyle name="Normal 5 3 2 2 3 4" xfId="5086" xr:uid="{00000000-0005-0000-0000-000076580000}"/>
    <cellStyle name="Normal 5 3 2 2 3 4 2" xfId="15138" xr:uid="{00000000-0005-0000-0000-000077580000}"/>
    <cellStyle name="Normal 5 3 2 2 3 4 2 2" xfId="45469" xr:uid="{00000000-0005-0000-0000-000078580000}"/>
    <cellStyle name="Normal 5 3 2 2 3 4 2 3" xfId="30236" xr:uid="{00000000-0005-0000-0000-000079580000}"/>
    <cellStyle name="Normal 5 3 2 2 3 4 3" xfId="10118" xr:uid="{00000000-0005-0000-0000-00007A580000}"/>
    <cellStyle name="Normal 5 3 2 2 3 4 3 2" xfId="40452" xr:uid="{00000000-0005-0000-0000-00007B580000}"/>
    <cellStyle name="Normal 5 3 2 2 3 4 3 3" xfId="25219" xr:uid="{00000000-0005-0000-0000-00007C580000}"/>
    <cellStyle name="Normal 5 3 2 2 3 4 4" xfId="35439" xr:uid="{00000000-0005-0000-0000-00007D580000}"/>
    <cellStyle name="Normal 5 3 2 2 3 4 5" xfId="20206" xr:uid="{00000000-0005-0000-0000-00007E580000}"/>
    <cellStyle name="Normal 5 3 2 2 3 5" xfId="11796" xr:uid="{00000000-0005-0000-0000-00007F580000}"/>
    <cellStyle name="Normal 5 3 2 2 3 5 2" xfId="42127" xr:uid="{00000000-0005-0000-0000-000080580000}"/>
    <cellStyle name="Normal 5 3 2 2 3 5 3" xfId="26894" xr:uid="{00000000-0005-0000-0000-000081580000}"/>
    <cellStyle name="Normal 5 3 2 2 3 6" xfId="6775" xr:uid="{00000000-0005-0000-0000-000082580000}"/>
    <cellStyle name="Normal 5 3 2 2 3 6 2" xfId="37110" xr:uid="{00000000-0005-0000-0000-000083580000}"/>
    <cellStyle name="Normal 5 3 2 2 3 6 3" xfId="21877" xr:uid="{00000000-0005-0000-0000-000084580000}"/>
    <cellStyle name="Normal 5 3 2 2 3 7" xfId="32098" xr:uid="{00000000-0005-0000-0000-000085580000}"/>
    <cellStyle name="Normal 5 3 2 2 3 8" xfId="16864" xr:uid="{00000000-0005-0000-0000-000086580000}"/>
    <cellStyle name="Normal 5 3 2 2 4" xfId="2122" xr:uid="{00000000-0005-0000-0000-000087580000}"/>
    <cellStyle name="Normal 5 3 2 2 4 2" xfId="3812" xr:uid="{00000000-0005-0000-0000-000088580000}"/>
    <cellStyle name="Normal 5 3 2 2 4 2 2" xfId="13885" xr:uid="{00000000-0005-0000-0000-000089580000}"/>
    <cellStyle name="Normal 5 3 2 2 4 2 2 2" xfId="44216" xr:uid="{00000000-0005-0000-0000-00008A580000}"/>
    <cellStyle name="Normal 5 3 2 2 4 2 2 3" xfId="28983" xr:uid="{00000000-0005-0000-0000-00008B580000}"/>
    <cellStyle name="Normal 5 3 2 2 4 2 3" xfId="8865" xr:uid="{00000000-0005-0000-0000-00008C580000}"/>
    <cellStyle name="Normal 5 3 2 2 4 2 3 2" xfId="39199" xr:uid="{00000000-0005-0000-0000-00008D580000}"/>
    <cellStyle name="Normal 5 3 2 2 4 2 3 3" xfId="23966" xr:uid="{00000000-0005-0000-0000-00008E580000}"/>
    <cellStyle name="Normal 5 3 2 2 4 2 4" xfId="34186" xr:uid="{00000000-0005-0000-0000-00008F580000}"/>
    <cellStyle name="Normal 5 3 2 2 4 2 5" xfId="18953" xr:uid="{00000000-0005-0000-0000-000090580000}"/>
    <cellStyle name="Normal 5 3 2 2 4 3" xfId="5504" xr:uid="{00000000-0005-0000-0000-000091580000}"/>
    <cellStyle name="Normal 5 3 2 2 4 3 2" xfId="15556" xr:uid="{00000000-0005-0000-0000-000092580000}"/>
    <cellStyle name="Normal 5 3 2 2 4 3 2 2" xfId="45887" xr:uid="{00000000-0005-0000-0000-000093580000}"/>
    <cellStyle name="Normal 5 3 2 2 4 3 2 3" xfId="30654" xr:uid="{00000000-0005-0000-0000-000094580000}"/>
    <cellStyle name="Normal 5 3 2 2 4 3 3" xfId="10536" xr:uid="{00000000-0005-0000-0000-000095580000}"/>
    <cellStyle name="Normal 5 3 2 2 4 3 3 2" xfId="40870" xr:uid="{00000000-0005-0000-0000-000096580000}"/>
    <cellStyle name="Normal 5 3 2 2 4 3 3 3" xfId="25637" xr:uid="{00000000-0005-0000-0000-000097580000}"/>
    <cellStyle name="Normal 5 3 2 2 4 3 4" xfId="35857" xr:uid="{00000000-0005-0000-0000-000098580000}"/>
    <cellStyle name="Normal 5 3 2 2 4 3 5" xfId="20624" xr:uid="{00000000-0005-0000-0000-000099580000}"/>
    <cellStyle name="Normal 5 3 2 2 4 4" xfId="12214" xr:uid="{00000000-0005-0000-0000-00009A580000}"/>
    <cellStyle name="Normal 5 3 2 2 4 4 2" xfId="42545" xr:uid="{00000000-0005-0000-0000-00009B580000}"/>
    <cellStyle name="Normal 5 3 2 2 4 4 3" xfId="27312" xr:uid="{00000000-0005-0000-0000-00009C580000}"/>
    <cellStyle name="Normal 5 3 2 2 4 5" xfId="7193" xr:uid="{00000000-0005-0000-0000-00009D580000}"/>
    <cellStyle name="Normal 5 3 2 2 4 5 2" xfId="37528" xr:uid="{00000000-0005-0000-0000-00009E580000}"/>
    <cellStyle name="Normal 5 3 2 2 4 5 3" xfId="22295" xr:uid="{00000000-0005-0000-0000-00009F580000}"/>
    <cellStyle name="Normal 5 3 2 2 4 6" xfId="32516" xr:uid="{00000000-0005-0000-0000-0000A0580000}"/>
    <cellStyle name="Normal 5 3 2 2 4 7" xfId="17282" xr:uid="{00000000-0005-0000-0000-0000A1580000}"/>
    <cellStyle name="Normal 5 3 2 2 5" xfId="2975" xr:uid="{00000000-0005-0000-0000-0000A2580000}"/>
    <cellStyle name="Normal 5 3 2 2 5 2" xfId="13049" xr:uid="{00000000-0005-0000-0000-0000A3580000}"/>
    <cellStyle name="Normal 5 3 2 2 5 2 2" xfId="43380" xr:uid="{00000000-0005-0000-0000-0000A4580000}"/>
    <cellStyle name="Normal 5 3 2 2 5 2 3" xfId="28147" xr:uid="{00000000-0005-0000-0000-0000A5580000}"/>
    <cellStyle name="Normal 5 3 2 2 5 3" xfId="8029" xr:uid="{00000000-0005-0000-0000-0000A6580000}"/>
    <cellStyle name="Normal 5 3 2 2 5 3 2" xfId="38363" xr:uid="{00000000-0005-0000-0000-0000A7580000}"/>
    <cellStyle name="Normal 5 3 2 2 5 3 3" xfId="23130" xr:uid="{00000000-0005-0000-0000-0000A8580000}"/>
    <cellStyle name="Normal 5 3 2 2 5 4" xfId="33350" xr:uid="{00000000-0005-0000-0000-0000A9580000}"/>
    <cellStyle name="Normal 5 3 2 2 5 5" xfId="18117" xr:uid="{00000000-0005-0000-0000-0000AA580000}"/>
    <cellStyle name="Normal 5 3 2 2 6" xfId="4668" xr:uid="{00000000-0005-0000-0000-0000AB580000}"/>
    <cellStyle name="Normal 5 3 2 2 6 2" xfId="14720" xr:uid="{00000000-0005-0000-0000-0000AC580000}"/>
    <cellStyle name="Normal 5 3 2 2 6 2 2" xfId="45051" xr:uid="{00000000-0005-0000-0000-0000AD580000}"/>
    <cellStyle name="Normal 5 3 2 2 6 2 3" xfId="29818" xr:uid="{00000000-0005-0000-0000-0000AE580000}"/>
    <cellStyle name="Normal 5 3 2 2 6 3" xfId="9700" xr:uid="{00000000-0005-0000-0000-0000AF580000}"/>
    <cellStyle name="Normal 5 3 2 2 6 3 2" xfId="40034" xr:uid="{00000000-0005-0000-0000-0000B0580000}"/>
    <cellStyle name="Normal 5 3 2 2 6 3 3" xfId="24801" xr:uid="{00000000-0005-0000-0000-0000B1580000}"/>
    <cellStyle name="Normal 5 3 2 2 6 4" xfId="35021" xr:uid="{00000000-0005-0000-0000-0000B2580000}"/>
    <cellStyle name="Normal 5 3 2 2 6 5" xfId="19788" xr:uid="{00000000-0005-0000-0000-0000B3580000}"/>
    <cellStyle name="Normal 5 3 2 2 7" xfId="11378" xr:uid="{00000000-0005-0000-0000-0000B4580000}"/>
    <cellStyle name="Normal 5 3 2 2 7 2" xfId="41709" xr:uid="{00000000-0005-0000-0000-0000B5580000}"/>
    <cellStyle name="Normal 5 3 2 2 7 3" xfId="26476" xr:uid="{00000000-0005-0000-0000-0000B6580000}"/>
    <cellStyle name="Normal 5 3 2 2 8" xfId="6357" xr:uid="{00000000-0005-0000-0000-0000B7580000}"/>
    <cellStyle name="Normal 5 3 2 2 8 2" xfId="36692" xr:uid="{00000000-0005-0000-0000-0000B8580000}"/>
    <cellStyle name="Normal 5 3 2 2 8 3" xfId="21459" xr:uid="{00000000-0005-0000-0000-0000B9580000}"/>
    <cellStyle name="Normal 5 3 2 2 9" xfId="31681" xr:uid="{00000000-0005-0000-0000-0000BA580000}"/>
    <cellStyle name="Normal 5 3 2 3" xfId="1384" xr:uid="{00000000-0005-0000-0000-0000BB580000}"/>
    <cellStyle name="Normal 5 3 2 3 2" xfId="1805" xr:uid="{00000000-0005-0000-0000-0000BC580000}"/>
    <cellStyle name="Normal 5 3 2 3 2 2" xfId="2644" xr:uid="{00000000-0005-0000-0000-0000BD580000}"/>
    <cellStyle name="Normal 5 3 2 3 2 2 2" xfId="4334" xr:uid="{00000000-0005-0000-0000-0000BE580000}"/>
    <cellStyle name="Normal 5 3 2 3 2 2 2 2" xfId="14407" xr:uid="{00000000-0005-0000-0000-0000BF580000}"/>
    <cellStyle name="Normal 5 3 2 3 2 2 2 2 2" xfId="44738" xr:uid="{00000000-0005-0000-0000-0000C0580000}"/>
    <cellStyle name="Normal 5 3 2 3 2 2 2 2 3" xfId="29505" xr:uid="{00000000-0005-0000-0000-0000C1580000}"/>
    <cellStyle name="Normal 5 3 2 3 2 2 2 3" xfId="9387" xr:uid="{00000000-0005-0000-0000-0000C2580000}"/>
    <cellStyle name="Normal 5 3 2 3 2 2 2 3 2" xfId="39721" xr:uid="{00000000-0005-0000-0000-0000C3580000}"/>
    <cellStyle name="Normal 5 3 2 3 2 2 2 3 3" xfId="24488" xr:uid="{00000000-0005-0000-0000-0000C4580000}"/>
    <cellStyle name="Normal 5 3 2 3 2 2 2 4" xfId="34708" xr:uid="{00000000-0005-0000-0000-0000C5580000}"/>
    <cellStyle name="Normal 5 3 2 3 2 2 2 5" xfId="19475" xr:uid="{00000000-0005-0000-0000-0000C6580000}"/>
    <cellStyle name="Normal 5 3 2 3 2 2 3" xfId="6026" xr:uid="{00000000-0005-0000-0000-0000C7580000}"/>
    <cellStyle name="Normal 5 3 2 3 2 2 3 2" xfId="16078" xr:uid="{00000000-0005-0000-0000-0000C8580000}"/>
    <cellStyle name="Normal 5 3 2 3 2 2 3 2 2" xfId="46409" xr:uid="{00000000-0005-0000-0000-0000C9580000}"/>
    <cellStyle name="Normal 5 3 2 3 2 2 3 2 3" xfId="31176" xr:uid="{00000000-0005-0000-0000-0000CA580000}"/>
    <cellStyle name="Normal 5 3 2 3 2 2 3 3" xfId="11058" xr:uid="{00000000-0005-0000-0000-0000CB580000}"/>
    <cellStyle name="Normal 5 3 2 3 2 2 3 3 2" xfId="41392" xr:uid="{00000000-0005-0000-0000-0000CC580000}"/>
    <cellStyle name="Normal 5 3 2 3 2 2 3 3 3" xfId="26159" xr:uid="{00000000-0005-0000-0000-0000CD580000}"/>
    <cellStyle name="Normal 5 3 2 3 2 2 3 4" xfId="36379" xr:uid="{00000000-0005-0000-0000-0000CE580000}"/>
    <cellStyle name="Normal 5 3 2 3 2 2 3 5" xfId="21146" xr:uid="{00000000-0005-0000-0000-0000CF580000}"/>
    <cellStyle name="Normal 5 3 2 3 2 2 4" xfId="12736" xr:uid="{00000000-0005-0000-0000-0000D0580000}"/>
    <cellStyle name="Normal 5 3 2 3 2 2 4 2" xfId="43067" xr:uid="{00000000-0005-0000-0000-0000D1580000}"/>
    <cellStyle name="Normal 5 3 2 3 2 2 4 3" xfId="27834" xr:uid="{00000000-0005-0000-0000-0000D2580000}"/>
    <cellStyle name="Normal 5 3 2 3 2 2 5" xfId="7715" xr:uid="{00000000-0005-0000-0000-0000D3580000}"/>
    <cellStyle name="Normal 5 3 2 3 2 2 5 2" xfId="38050" xr:uid="{00000000-0005-0000-0000-0000D4580000}"/>
    <cellStyle name="Normal 5 3 2 3 2 2 5 3" xfId="22817" xr:uid="{00000000-0005-0000-0000-0000D5580000}"/>
    <cellStyle name="Normal 5 3 2 3 2 2 6" xfId="33038" xr:uid="{00000000-0005-0000-0000-0000D6580000}"/>
    <cellStyle name="Normal 5 3 2 3 2 2 7" xfId="17804" xr:uid="{00000000-0005-0000-0000-0000D7580000}"/>
    <cellStyle name="Normal 5 3 2 3 2 3" xfId="3497" xr:uid="{00000000-0005-0000-0000-0000D8580000}"/>
    <cellStyle name="Normal 5 3 2 3 2 3 2" xfId="13571" xr:uid="{00000000-0005-0000-0000-0000D9580000}"/>
    <cellStyle name="Normal 5 3 2 3 2 3 2 2" xfId="43902" xr:uid="{00000000-0005-0000-0000-0000DA580000}"/>
    <cellStyle name="Normal 5 3 2 3 2 3 2 3" xfId="28669" xr:uid="{00000000-0005-0000-0000-0000DB580000}"/>
    <cellStyle name="Normal 5 3 2 3 2 3 3" xfId="8551" xr:uid="{00000000-0005-0000-0000-0000DC580000}"/>
    <cellStyle name="Normal 5 3 2 3 2 3 3 2" xfId="38885" xr:uid="{00000000-0005-0000-0000-0000DD580000}"/>
    <cellStyle name="Normal 5 3 2 3 2 3 3 3" xfId="23652" xr:uid="{00000000-0005-0000-0000-0000DE580000}"/>
    <cellStyle name="Normal 5 3 2 3 2 3 4" xfId="33872" xr:uid="{00000000-0005-0000-0000-0000DF580000}"/>
    <cellStyle name="Normal 5 3 2 3 2 3 5" xfId="18639" xr:uid="{00000000-0005-0000-0000-0000E0580000}"/>
    <cellStyle name="Normal 5 3 2 3 2 4" xfId="5190" xr:uid="{00000000-0005-0000-0000-0000E1580000}"/>
    <cellStyle name="Normal 5 3 2 3 2 4 2" xfId="15242" xr:uid="{00000000-0005-0000-0000-0000E2580000}"/>
    <cellStyle name="Normal 5 3 2 3 2 4 2 2" xfId="45573" xr:uid="{00000000-0005-0000-0000-0000E3580000}"/>
    <cellStyle name="Normal 5 3 2 3 2 4 2 3" xfId="30340" xr:uid="{00000000-0005-0000-0000-0000E4580000}"/>
    <cellStyle name="Normal 5 3 2 3 2 4 3" xfId="10222" xr:uid="{00000000-0005-0000-0000-0000E5580000}"/>
    <cellStyle name="Normal 5 3 2 3 2 4 3 2" xfId="40556" xr:uid="{00000000-0005-0000-0000-0000E6580000}"/>
    <cellStyle name="Normal 5 3 2 3 2 4 3 3" xfId="25323" xr:uid="{00000000-0005-0000-0000-0000E7580000}"/>
    <cellStyle name="Normal 5 3 2 3 2 4 4" xfId="35543" xr:uid="{00000000-0005-0000-0000-0000E8580000}"/>
    <cellStyle name="Normal 5 3 2 3 2 4 5" xfId="20310" xr:uid="{00000000-0005-0000-0000-0000E9580000}"/>
    <cellStyle name="Normal 5 3 2 3 2 5" xfId="11900" xr:uid="{00000000-0005-0000-0000-0000EA580000}"/>
    <cellStyle name="Normal 5 3 2 3 2 5 2" xfId="42231" xr:uid="{00000000-0005-0000-0000-0000EB580000}"/>
    <cellStyle name="Normal 5 3 2 3 2 5 3" xfId="26998" xr:uid="{00000000-0005-0000-0000-0000EC580000}"/>
    <cellStyle name="Normal 5 3 2 3 2 6" xfId="6879" xr:uid="{00000000-0005-0000-0000-0000ED580000}"/>
    <cellStyle name="Normal 5 3 2 3 2 6 2" xfId="37214" xr:uid="{00000000-0005-0000-0000-0000EE580000}"/>
    <cellStyle name="Normal 5 3 2 3 2 6 3" xfId="21981" xr:uid="{00000000-0005-0000-0000-0000EF580000}"/>
    <cellStyle name="Normal 5 3 2 3 2 7" xfId="32202" xr:uid="{00000000-0005-0000-0000-0000F0580000}"/>
    <cellStyle name="Normal 5 3 2 3 2 8" xfId="16968" xr:uid="{00000000-0005-0000-0000-0000F1580000}"/>
    <cellStyle name="Normal 5 3 2 3 3" xfId="2226" xr:uid="{00000000-0005-0000-0000-0000F2580000}"/>
    <cellStyle name="Normal 5 3 2 3 3 2" xfId="3916" xr:uid="{00000000-0005-0000-0000-0000F3580000}"/>
    <cellStyle name="Normal 5 3 2 3 3 2 2" xfId="13989" xr:uid="{00000000-0005-0000-0000-0000F4580000}"/>
    <cellStyle name="Normal 5 3 2 3 3 2 2 2" xfId="44320" xr:uid="{00000000-0005-0000-0000-0000F5580000}"/>
    <cellStyle name="Normal 5 3 2 3 3 2 2 3" xfId="29087" xr:uid="{00000000-0005-0000-0000-0000F6580000}"/>
    <cellStyle name="Normal 5 3 2 3 3 2 3" xfId="8969" xr:uid="{00000000-0005-0000-0000-0000F7580000}"/>
    <cellStyle name="Normal 5 3 2 3 3 2 3 2" xfId="39303" xr:uid="{00000000-0005-0000-0000-0000F8580000}"/>
    <cellStyle name="Normal 5 3 2 3 3 2 3 3" xfId="24070" xr:uid="{00000000-0005-0000-0000-0000F9580000}"/>
    <cellStyle name="Normal 5 3 2 3 3 2 4" xfId="34290" xr:uid="{00000000-0005-0000-0000-0000FA580000}"/>
    <cellStyle name="Normal 5 3 2 3 3 2 5" xfId="19057" xr:uid="{00000000-0005-0000-0000-0000FB580000}"/>
    <cellStyle name="Normal 5 3 2 3 3 3" xfId="5608" xr:uid="{00000000-0005-0000-0000-0000FC580000}"/>
    <cellStyle name="Normal 5 3 2 3 3 3 2" xfId="15660" xr:uid="{00000000-0005-0000-0000-0000FD580000}"/>
    <cellStyle name="Normal 5 3 2 3 3 3 2 2" xfId="45991" xr:uid="{00000000-0005-0000-0000-0000FE580000}"/>
    <cellStyle name="Normal 5 3 2 3 3 3 2 3" xfId="30758" xr:uid="{00000000-0005-0000-0000-0000FF580000}"/>
    <cellStyle name="Normal 5 3 2 3 3 3 3" xfId="10640" xr:uid="{00000000-0005-0000-0000-000000590000}"/>
    <cellStyle name="Normal 5 3 2 3 3 3 3 2" xfId="40974" xr:uid="{00000000-0005-0000-0000-000001590000}"/>
    <cellStyle name="Normal 5 3 2 3 3 3 3 3" xfId="25741" xr:uid="{00000000-0005-0000-0000-000002590000}"/>
    <cellStyle name="Normal 5 3 2 3 3 3 4" xfId="35961" xr:uid="{00000000-0005-0000-0000-000003590000}"/>
    <cellStyle name="Normal 5 3 2 3 3 3 5" xfId="20728" xr:uid="{00000000-0005-0000-0000-000004590000}"/>
    <cellStyle name="Normal 5 3 2 3 3 4" xfId="12318" xr:uid="{00000000-0005-0000-0000-000005590000}"/>
    <cellStyle name="Normal 5 3 2 3 3 4 2" xfId="42649" xr:uid="{00000000-0005-0000-0000-000006590000}"/>
    <cellStyle name="Normal 5 3 2 3 3 4 3" xfId="27416" xr:uid="{00000000-0005-0000-0000-000007590000}"/>
    <cellStyle name="Normal 5 3 2 3 3 5" xfId="7297" xr:uid="{00000000-0005-0000-0000-000008590000}"/>
    <cellStyle name="Normal 5 3 2 3 3 5 2" xfId="37632" xr:uid="{00000000-0005-0000-0000-000009590000}"/>
    <cellStyle name="Normal 5 3 2 3 3 5 3" xfId="22399" xr:uid="{00000000-0005-0000-0000-00000A590000}"/>
    <cellStyle name="Normal 5 3 2 3 3 6" xfId="32620" xr:uid="{00000000-0005-0000-0000-00000B590000}"/>
    <cellStyle name="Normal 5 3 2 3 3 7" xfId="17386" xr:uid="{00000000-0005-0000-0000-00000C590000}"/>
    <cellStyle name="Normal 5 3 2 3 4" xfId="3079" xr:uid="{00000000-0005-0000-0000-00000D590000}"/>
    <cellStyle name="Normal 5 3 2 3 4 2" xfId="13153" xr:uid="{00000000-0005-0000-0000-00000E590000}"/>
    <cellStyle name="Normal 5 3 2 3 4 2 2" xfId="43484" xr:uid="{00000000-0005-0000-0000-00000F590000}"/>
    <cellStyle name="Normal 5 3 2 3 4 2 3" xfId="28251" xr:uid="{00000000-0005-0000-0000-000010590000}"/>
    <cellStyle name="Normal 5 3 2 3 4 3" xfId="8133" xr:uid="{00000000-0005-0000-0000-000011590000}"/>
    <cellStyle name="Normal 5 3 2 3 4 3 2" xfId="38467" xr:uid="{00000000-0005-0000-0000-000012590000}"/>
    <cellStyle name="Normal 5 3 2 3 4 3 3" xfId="23234" xr:uid="{00000000-0005-0000-0000-000013590000}"/>
    <cellStyle name="Normal 5 3 2 3 4 4" xfId="33454" xr:uid="{00000000-0005-0000-0000-000014590000}"/>
    <cellStyle name="Normal 5 3 2 3 4 5" xfId="18221" xr:uid="{00000000-0005-0000-0000-000015590000}"/>
    <cellStyle name="Normal 5 3 2 3 5" xfId="4772" xr:uid="{00000000-0005-0000-0000-000016590000}"/>
    <cellStyle name="Normal 5 3 2 3 5 2" xfId="14824" xr:uid="{00000000-0005-0000-0000-000017590000}"/>
    <cellStyle name="Normal 5 3 2 3 5 2 2" xfId="45155" xr:uid="{00000000-0005-0000-0000-000018590000}"/>
    <cellStyle name="Normal 5 3 2 3 5 2 3" xfId="29922" xr:uid="{00000000-0005-0000-0000-000019590000}"/>
    <cellStyle name="Normal 5 3 2 3 5 3" xfId="9804" xr:uid="{00000000-0005-0000-0000-00001A590000}"/>
    <cellStyle name="Normal 5 3 2 3 5 3 2" xfId="40138" xr:uid="{00000000-0005-0000-0000-00001B590000}"/>
    <cellStyle name="Normal 5 3 2 3 5 3 3" xfId="24905" xr:uid="{00000000-0005-0000-0000-00001C590000}"/>
    <cellStyle name="Normal 5 3 2 3 5 4" xfId="35125" xr:uid="{00000000-0005-0000-0000-00001D590000}"/>
    <cellStyle name="Normal 5 3 2 3 5 5" xfId="19892" xr:uid="{00000000-0005-0000-0000-00001E590000}"/>
    <cellStyle name="Normal 5 3 2 3 6" xfId="11482" xr:uid="{00000000-0005-0000-0000-00001F590000}"/>
    <cellStyle name="Normal 5 3 2 3 6 2" xfId="41813" xr:uid="{00000000-0005-0000-0000-000020590000}"/>
    <cellStyle name="Normal 5 3 2 3 6 3" xfId="26580" xr:uid="{00000000-0005-0000-0000-000021590000}"/>
    <cellStyle name="Normal 5 3 2 3 7" xfId="6461" xr:uid="{00000000-0005-0000-0000-000022590000}"/>
    <cellStyle name="Normal 5 3 2 3 7 2" xfId="36796" xr:uid="{00000000-0005-0000-0000-000023590000}"/>
    <cellStyle name="Normal 5 3 2 3 7 3" xfId="21563" xr:uid="{00000000-0005-0000-0000-000024590000}"/>
    <cellStyle name="Normal 5 3 2 3 8" xfId="31784" xr:uid="{00000000-0005-0000-0000-000025590000}"/>
    <cellStyle name="Normal 5 3 2 3 9" xfId="16550" xr:uid="{00000000-0005-0000-0000-000026590000}"/>
    <cellStyle name="Normal 5 3 2 4" xfId="1597" xr:uid="{00000000-0005-0000-0000-000027590000}"/>
    <cellStyle name="Normal 5 3 2 4 2" xfId="2436" xr:uid="{00000000-0005-0000-0000-000028590000}"/>
    <cellStyle name="Normal 5 3 2 4 2 2" xfId="4126" xr:uid="{00000000-0005-0000-0000-000029590000}"/>
    <cellStyle name="Normal 5 3 2 4 2 2 2" xfId="14199" xr:uid="{00000000-0005-0000-0000-00002A590000}"/>
    <cellStyle name="Normal 5 3 2 4 2 2 2 2" xfId="44530" xr:uid="{00000000-0005-0000-0000-00002B590000}"/>
    <cellStyle name="Normal 5 3 2 4 2 2 2 3" xfId="29297" xr:uid="{00000000-0005-0000-0000-00002C590000}"/>
    <cellStyle name="Normal 5 3 2 4 2 2 3" xfId="9179" xr:uid="{00000000-0005-0000-0000-00002D590000}"/>
    <cellStyle name="Normal 5 3 2 4 2 2 3 2" xfId="39513" xr:uid="{00000000-0005-0000-0000-00002E590000}"/>
    <cellStyle name="Normal 5 3 2 4 2 2 3 3" xfId="24280" xr:uid="{00000000-0005-0000-0000-00002F590000}"/>
    <cellStyle name="Normal 5 3 2 4 2 2 4" xfId="34500" xr:uid="{00000000-0005-0000-0000-000030590000}"/>
    <cellStyle name="Normal 5 3 2 4 2 2 5" xfId="19267" xr:uid="{00000000-0005-0000-0000-000031590000}"/>
    <cellStyle name="Normal 5 3 2 4 2 3" xfId="5818" xr:uid="{00000000-0005-0000-0000-000032590000}"/>
    <cellStyle name="Normal 5 3 2 4 2 3 2" xfId="15870" xr:uid="{00000000-0005-0000-0000-000033590000}"/>
    <cellStyle name="Normal 5 3 2 4 2 3 2 2" xfId="46201" xr:uid="{00000000-0005-0000-0000-000034590000}"/>
    <cellStyle name="Normal 5 3 2 4 2 3 2 3" xfId="30968" xr:uid="{00000000-0005-0000-0000-000035590000}"/>
    <cellStyle name="Normal 5 3 2 4 2 3 3" xfId="10850" xr:uid="{00000000-0005-0000-0000-000036590000}"/>
    <cellStyle name="Normal 5 3 2 4 2 3 3 2" xfId="41184" xr:uid="{00000000-0005-0000-0000-000037590000}"/>
    <cellStyle name="Normal 5 3 2 4 2 3 3 3" xfId="25951" xr:uid="{00000000-0005-0000-0000-000038590000}"/>
    <cellStyle name="Normal 5 3 2 4 2 3 4" xfId="36171" xr:uid="{00000000-0005-0000-0000-000039590000}"/>
    <cellStyle name="Normal 5 3 2 4 2 3 5" xfId="20938" xr:uid="{00000000-0005-0000-0000-00003A590000}"/>
    <cellStyle name="Normal 5 3 2 4 2 4" xfId="12528" xr:uid="{00000000-0005-0000-0000-00003B590000}"/>
    <cellStyle name="Normal 5 3 2 4 2 4 2" xfId="42859" xr:uid="{00000000-0005-0000-0000-00003C590000}"/>
    <cellStyle name="Normal 5 3 2 4 2 4 3" xfId="27626" xr:uid="{00000000-0005-0000-0000-00003D590000}"/>
    <cellStyle name="Normal 5 3 2 4 2 5" xfId="7507" xr:uid="{00000000-0005-0000-0000-00003E590000}"/>
    <cellStyle name="Normal 5 3 2 4 2 5 2" xfId="37842" xr:uid="{00000000-0005-0000-0000-00003F590000}"/>
    <cellStyle name="Normal 5 3 2 4 2 5 3" xfId="22609" xr:uid="{00000000-0005-0000-0000-000040590000}"/>
    <cellStyle name="Normal 5 3 2 4 2 6" xfId="32830" xr:uid="{00000000-0005-0000-0000-000041590000}"/>
    <cellStyle name="Normal 5 3 2 4 2 7" xfId="17596" xr:uid="{00000000-0005-0000-0000-000042590000}"/>
    <cellStyle name="Normal 5 3 2 4 3" xfId="3289" xr:uid="{00000000-0005-0000-0000-000043590000}"/>
    <cellStyle name="Normal 5 3 2 4 3 2" xfId="13363" xr:uid="{00000000-0005-0000-0000-000044590000}"/>
    <cellStyle name="Normal 5 3 2 4 3 2 2" xfId="43694" xr:uid="{00000000-0005-0000-0000-000045590000}"/>
    <cellStyle name="Normal 5 3 2 4 3 2 3" xfId="28461" xr:uid="{00000000-0005-0000-0000-000046590000}"/>
    <cellStyle name="Normal 5 3 2 4 3 3" xfId="8343" xr:uid="{00000000-0005-0000-0000-000047590000}"/>
    <cellStyle name="Normal 5 3 2 4 3 3 2" xfId="38677" xr:uid="{00000000-0005-0000-0000-000048590000}"/>
    <cellStyle name="Normal 5 3 2 4 3 3 3" xfId="23444" xr:uid="{00000000-0005-0000-0000-000049590000}"/>
    <cellStyle name="Normal 5 3 2 4 3 4" xfId="33664" xr:uid="{00000000-0005-0000-0000-00004A590000}"/>
    <cellStyle name="Normal 5 3 2 4 3 5" xfId="18431" xr:uid="{00000000-0005-0000-0000-00004B590000}"/>
    <cellStyle name="Normal 5 3 2 4 4" xfId="4982" xr:uid="{00000000-0005-0000-0000-00004C590000}"/>
    <cellStyle name="Normal 5 3 2 4 4 2" xfId="15034" xr:uid="{00000000-0005-0000-0000-00004D590000}"/>
    <cellStyle name="Normal 5 3 2 4 4 2 2" xfId="45365" xr:uid="{00000000-0005-0000-0000-00004E590000}"/>
    <cellStyle name="Normal 5 3 2 4 4 2 3" xfId="30132" xr:uid="{00000000-0005-0000-0000-00004F590000}"/>
    <cellStyle name="Normal 5 3 2 4 4 3" xfId="10014" xr:uid="{00000000-0005-0000-0000-000050590000}"/>
    <cellStyle name="Normal 5 3 2 4 4 3 2" xfId="40348" xr:uid="{00000000-0005-0000-0000-000051590000}"/>
    <cellStyle name="Normal 5 3 2 4 4 3 3" xfId="25115" xr:uid="{00000000-0005-0000-0000-000052590000}"/>
    <cellStyle name="Normal 5 3 2 4 4 4" xfId="35335" xr:uid="{00000000-0005-0000-0000-000053590000}"/>
    <cellStyle name="Normal 5 3 2 4 4 5" xfId="20102" xr:uid="{00000000-0005-0000-0000-000054590000}"/>
    <cellStyle name="Normal 5 3 2 4 5" xfId="11692" xr:uid="{00000000-0005-0000-0000-000055590000}"/>
    <cellStyle name="Normal 5 3 2 4 5 2" xfId="42023" xr:uid="{00000000-0005-0000-0000-000056590000}"/>
    <cellStyle name="Normal 5 3 2 4 5 3" xfId="26790" xr:uid="{00000000-0005-0000-0000-000057590000}"/>
    <cellStyle name="Normal 5 3 2 4 6" xfId="6671" xr:uid="{00000000-0005-0000-0000-000058590000}"/>
    <cellStyle name="Normal 5 3 2 4 6 2" xfId="37006" xr:uid="{00000000-0005-0000-0000-000059590000}"/>
    <cellStyle name="Normal 5 3 2 4 6 3" xfId="21773" xr:uid="{00000000-0005-0000-0000-00005A590000}"/>
    <cellStyle name="Normal 5 3 2 4 7" xfId="31994" xr:uid="{00000000-0005-0000-0000-00005B590000}"/>
    <cellStyle name="Normal 5 3 2 4 8" xfId="16760" xr:uid="{00000000-0005-0000-0000-00005C590000}"/>
    <cellStyle name="Normal 5 3 2 5" xfId="2018" xr:uid="{00000000-0005-0000-0000-00005D590000}"/>
    <cellStyle name="Normal 5 3 2 5 2" xfId="3708" xr:uid="{00000000-0005-0000-0000-00005E590000}"/>
    <cellStyle name="Normal 5 3 2 5 2 2" xfId="13781" xr:uid="{00000000-0005-0000-0000-00005F590000}"/>
    <cellStyle name="Normal 5 3 2 5 2 2 2" xfId="44112" xr:uid="{00000000-0005-0000-0000-000060590000}"/>
    <cellStyle name="Normal 5 3 2 5 2 2 3" xfId="28879" xr:uid="{00000000-0005-0000-0000-000061590000}"/>
    <cellStyle name="Normal 5 3 2 5 2 3" xfId="8761" xr:uid="{00000000-0005-0000-0000-000062590000}"/>
    <cellStyle name="Normal 5 3 2 5 2 3 2" xfId="39095" xr:uid="{00000000-0005-0000-0000-000063590000}"/>
    <cellStyle name="Normal 5 3 2 5 2 3 3" xfId="23862" xr:uid="{00000000-0005-0000-0000-000064590000}"/>
    <cellStyle name="Normal 5 3 2 5 2 4" xfId="34082" xr:uid="{00000000-0005-0000-0000-000065590000}"/>
    <cellStyle name="Normal 5 3 2 5 2 5" xfId="18849" xr:uid="{00000000-0005-0000-0000-000066590000}"/>
    <cellStyle name="Normal 5 3 2 5 3" xfId="5400" xr:uid="{00000000-0005-0000-0000-000067590000}"/>
    <cellStyle name="Normal 5 3 2 5 3 2" xfId="15452" xr:uid="{00000000-0005-0000-0000-000068590000}"/>
    <cellStyle name="Normal 5 3 2 5 3 2 2" xfId="45783" xr:uid="{00000000-0005-0000-0000-000069590000}"/>
    <cellStyle name="Normal 5 3 2 5 3 2 3" xfId="30550" xr:uid="{00000000-0005-0000-0000-00006A590000}"/>
    <cellStyle name="Normal 5 3 2 5 3 3" xfId="10432" xr:uid="{00000000-0005-0000-0000-00006B590000}"/>
    <cellStyle name="Normal 5 3 2 5 3 3 2" xfId="40766" xr:uid="{00000000-0005-0000-0000-00006C590000}"/>
    <cellStyle name="Normal 5 3 2 5 3 3 3" xfId="25533" xr:uid="{00000000-0005-0000-0000-00006D590000}"/>
    <cellStyle name="Normal 5 3 2 5 3 4" xfId="35753" xr:uid="{00000000-0005-0000-0000-00006E590000}"/>
    <cellStyle name="Normal 5 3 2 5 3 5" xfId="20520" xr:uid="{00000000-0005-0000-0000-00006F590000}"/>
    <cellStyle name="Normal 5 3 2 5 4" xfId="12110" xr:uid="{00000000-0005-0000-0000-000070590000}"/>
    <cellStyle name="Normal 5 3 2 5 4 2" xfId="42441" xr:uid="{00000000-0005-0000-0000-000071590000}"/>
    <cellStyle name="Normal 5 3 2 5 4 3" xfId="27208" xr:uid="{00000000-0005-0000-0000-000072590000}"/>
    <cellStyle name="Normal 5 3 2 5 5" xfId="7089" xr:uid="{00000000-0005-0000-0000-000073590000}"/>
    <cellStyle name="Normal 5 3 2 5 5 2" xfId="37424" xr:uid="{00000000-0005-0000-0000-000074590000}"/>
    <cellStyle name="Normal 5 3 2 5 5 3" xfId="22191" xr:uid="{00000000-0005-0000-0000-000075590000}"/>
    <cellStyle name="Normal 5 3 2 5 6" xfId="32412" xr:uid="{00000000-0005-0000-0000-000076590000}"/>
    <cellStyle name="Normal 5 3 2 5 7" xfId="17178" xr:uid="{00000000-0005-0000-0000-000077590000}"/>
    <cellStyle name="Normal 5 3 2 6" xfId="2871" xr:uid="{00000000-0005-0000-0000-000078590000}"/>
    <cellStyle name="Normal 5 3 2 6 2" xfId="12945" xr:uid="{00000000-0005-0000-0000-000079590000}"/>
    <cellStyle name="Normal 5 3 2 6 2 2" xfId="43276" xr:uid="{00000000-0005-0000-0000-00007A590000}"/>
    <cellStyle name="Normal 5 3 2 6 2 3" xfId="28043" xr:uid="{00000000-0005-0000-0000-00007B590000}"/>
    <cellStyle name="Normal 5 3 2 6 3" xfId="7925" xr:uid="{00000000-0005-0000-0000-00007C590000}"/>
    <cellStyle name="Normal 5 3 2 6 3 2" xfId="38259" xr:uid="{00000000-0005-0000-0000-00007D590000}"/>
    <cellStyle name="Normal 5 3 2 6 3 3" xfId="23026" xr:uid="{00000000-0005-0000-0000-00007E590000}"/>
    <cellStyle name="Normal 5 3 2 6 4" xfId="33246" xr:uid="{00000000-0005-0000-0000-00007F590000}"/>
    <cellStyle name="Normal 5 3 2 6 5" xfId="18013" xr:uid="{00000000-0005-0000-0000-000080590000}"/>
    <cellStyle name="Normal 5 3 2 7" xfId="4564" xr:uid="{00000000-0005-0000-0000-000081590000}"/>
    <cellStyle name="Normal 5 3 2 7 2" xfId="14616" xr:uid="{00000000-0005-0000-0000-000082590000}"/>
    <cellStyle name="Normal 5 3 2 7 2 2" xfId="44947" xr:uid="{00000000-0005-0000-0000-000083590000}"/>
    <cellStyle name="Normal 5 3 2 7 2 3" xfId="29714" xr:uid="{00000000-0005-0000-0000-000084590000}"/>
    <cellStyle name="Normal 5 3 2 7 3" xfId="9596" xr:uid="{00000000-0005-0000-0000-000085590000}"/>
    <cellStyle name="Normal 5 3 2 7 3 2" xfId="39930" xr:uid="{00000000-0005-0000-0000-000086590000}"/>
    <cellStyle name="Normal 5 3 2 7 3 3" xfId="24697" xr:uid="{00000000-0005-0000-0000-000087590000}"/>
    <cellStyle name="Normal 5 3 2 7 4" xfId="34917" xr:uid="{00000000-0005-0000-0000-000088590000}"/>
    <cellStyle name="Normal 5 3 2 7 5" xfId="19684" xr:uid="{00000000-0005-0000-0000-000089590000}"/>
    <cellStyle name="Normal 5 3 2 8" xfId="11274" xr:uid="{00000000-0005-0000-0000-00008A590000}"/>
    <cellStyle name="Normal 5 3 2 8 2" xfId="41605" xr:uid="{00000000-0005-0000-0000-00008B590000}"/>
    <cellStyle name="Normal 5 3 2 8 3" xfId="26372" xr:uid="{00000000-0005-0000-0000-00008C590000}"/>
    <cellStyle name="Normal 5 3 2 9" xfId="6253" xr:uid="{00000000-0005-0000-0000-00008D590000}"/>
    <cellStyle name="Normal 5 3 2 9 2" xfId="36588" xr:uid="{00000000-0005-0000-0000-00008E590000}"/>
    <cellStyle name="Normal 5 3 2 9 3" xfId="21355" xr:uid="{00000000-0005-0000-0000-00008F590000}"/>
    <cellStyle name="Normal 5 3 3" xfId="1217" xr:uid="{00000000-0005-0000-0000-000090590000}"/>
    <cellStyle name="Normal 5 3 3 10" xfId="16394" xr:uid="{00000000-0005-0000-0000-000091590000}"/>
    <cellStyle name="Normal 5 3 3 2" xfId="1436" xr:uid="{00000000-0005-0000-0000-000092590000}"/>
    <cellStyle name="Normal 5 3 3 2 2" xfId="1857" xr:uid="{00000000-0005-0000-0000-000093590000}"/>
    <cellStyle name="Normal 5 3 3 2 2 2" xfId="2696" xr:uid="{00000000-0005-0000-0000-000094590000}"/>
    <cellStyle name="Normal 5 3 3 2 2 2 2" xfId="4386" xr:uid="{00000000-0005-0000-0000-000095590000}"/>
    <cellStyle name="Normal 5 3 3 2 2 2 2 2" xfId="14459" xr:uid="{00000000-0005-0000-0000-000096590000}"/>
    <cellStyle name="Normal 5 3 3 2 2 2 2 2 2" xfId="44790" xr:uid="{00000000-0005-0000-0000-000097590000}"/>
    <cellStyle name="Normal 5 3 3 2 2 2 2 2 3" xfId="29557" xr:uid="{00000000-0005-0000-0000-000098590000}"/>
    <cellStyle name="Normal 5 3 3 2 2 2 2 3" xfId="9439" xr:uid="{00000000-0005-0000-0000-000099590000}"/>
    <cellStyle name="Normal 5 3 3 2 2 2 2 3 2" xfId="39773" xr:uid="{00000000-0005-0000-0000-00009A590000}"/>
    <cellStyle name="Normal 5 3 3 2 2 2 2 3 3" xfId="24540" xr:uid="{00000000-0005-0000-0000-00009B590000}"/>
    <cellStyle name="Normal 5 3 3 2 2 2 2 4" xfId="34760" xr:uid="{00000000-0005-0000-0000-00009C590000}"/>
    <cellStyle name="Normal 5 3 3 2 2 2 2 5" xfId="19527" xr:uid="{00000000-0005-0000-0000-00009D590000}"/>
    <cellStyle name="Normal 5 3 3 2 2 2 3" xfId="6078" xr:uid="{00000000-0005-0000-0000-00009E590000}"/>
    <cellStyle name="Normal 5 3 3 2 2 2 3 2" xfId="16130" xr:uid="{00000000-0005-0000-0000-00009F590000}"/>
    <cellStyle name="Normal 5 3 3 2 2 2 3 2 2" xfId="46461" xr:uid="{00000000-0005-0000-0000-0000A0590000}"/>
    <cellStyle name="Normal 5 3 3 2 2 2 3 2 3" xfId="31228" xr:uid="{00000000-0005-0000-0000-0000A1590000}"/>
    <cellStyle name="Normal 5 3 3 2 2 2 3 3" xfId="11110" xr:uid="{00000000-0005-0000-0000-0000A2590000}"/>
    <cellStyle name="Normal 5 3 3 2 2 2 3 3 2" xfId="41444" xr:uid="{00000000-0005-0000-0000-0000A3590000}"/>
    <cellStyle name="Normal 5 3 3 2 2 2 3 3 3" xfId="26211" xr:uid="{00000000-0005-0000-0000-0000A4590000}"/>
    <cellStyle name="Normal 5 3 3 2 2 2 3 4" xfId="36431" xr:uid="{00000000-0005-0000-0000-0000A5590000}"/>
    <cellStyle name="Normal 5 3 3 2 2 2 3 5" xfId="21198" xr:uid="{00000000-0005-0000-0000-0000A6590000}"/>
    <cellStyle name="Normal 5 3 3 2 2 2 4" xfId="12788" xr:uid="{00000000-0005-0000-0000-0000A7590000}"/>
    <cellStyle name="Normal 5 3 3 2 2 2 4 2" xfId="43119" xr:uid="{00000000-0005-0000-0000-0000A8590000}"/>
    <cellStyle name="Normal 5 3 3 2 2 2 4 3" xfId="27886" xr:uid="{00000000-0005-0000-0000-0000A9590000}"/>
    <cellStyle name="Normal 5 3 3 2 2 2 5" xfId="7767" xr:uid="{00000000-0005-0000-0000-0000AA590000}"/>
    <cellStyle name="Normal 5 3 3 2 2 2 5 2" xfId="38102" xr:uid="{00000000-0005-0000-0000-0000AB590000}"/>
    <cellStyle name="Normal 5 3 3 2 2 2 5 3" xfId="22869" xr:uid="{00000000-0005-0000-0000-0000AC590000}"/>
    <cellStyle name="Normal 5 3 3 2 2 2 6" xfId="33090" xr:uid="{00000000-0005-0000-0000-0000AD590000}"/>
    <cellStyle name="Normal 5 3 3 2 2 2 7" xfId="17856" xr:uid="{00000000-0005-0000-0000-0000AE590000}"/>
    <cellStyle name="Normal 5 3 3 2 2 3" xfId="3549" xr:uid="{00000000-0005-0000-0000-0000AF590000}"/>
    <cellStyle name="Normal 5 3 3 2 2 3 2" xfId="13623" xr:uid="{00000000-0005-0000-0000-0000B0590000}"/>
    <cellStyle name="Normal 5 3 3 2 2 3 2 2" xfId="43954" xr:uid="{00000000-0005-0000-0000-0000B1590000}"/>
    <cellStyle name="Normal 5 3 3 2 2 3 2 3" xfId="28721" xr:uid="{00000000-0005-0000-0000-0000B2590000}"/>
    <cellStyle name="Normal 5 3 3 2 2 3 3" xfId="8603" xr:uid="{00000000-0005-0000-0000-0000B3590000}"/>
    <cellStyle name="Normal 5 3 3 2 2 3 3 2" xfId="38937" xr:uid="{00000000-0005-0000-0000-0000B4590000}"/>
    <cellStyle name="Normal 5 3 3 2 2 3 3 3" xfId="23704" xr:uid="{00000000-0005-0000-0000-0000B5590000}"/>
    <cellStyle name="Normal 5 3 3 2 2 3 4" xfId="33924" xr:uid="{00000000-0005-0000-0000-0000B6590000}"/>
    <cellStyle name="Normal 5 3 3 2 2 3 5" xfId="18691" xr:uid="{00000000-0005-0000-0000-0000B7590000}"/>
    <cellStyle name="Normal 5 3 3 2 2 4" xfId="5242" xr:uid="{00000000-0005-0000-0000-0000B8590000}"/>
    <cellStyle name="Normal 5 3 3 2 2 4 2" xfId="15294" xr:uid="{00000000-0005-0000-0000-0000B9590000}"/>
    <cellStyle name="Normal 5 3 3 2 2 4 2 2" xfId="45625" xr:uid="{00000000-0005-0000-0000-0000BA590000}"/>
    <cellStyle name="Normal 5 3 3 2 2 4 2 3" xfId="30392" xr:uid="{00000000-0005-0000-0000-0000BB590000}"/>
    <cellStyle name="Normal 5 3 3 2 2 4 3" xfId="10274" xr:uid="{00000000-0005-0000-0000-0000BC590000}"/>
    <cellStyle name="Normal 5 3 3 2 2 4 3 2" xfId="40608" xr:uid="{00000000-0005-0000-0000-0000BD590000}"/>
    <cellStyle name="Normal 5 3 3 2 2 4 3 3" xfId="25375" xr:uid="{00000000-0005-0000-0000-0000BE590000}"/>
    <cellStyle name="Normal 5 3 3 2 2 4 4" xfId="35595" xr:uid="{00000000-0005-0000-0000-0000BF590000}"/>
    <cellStyle name="Normal 5 3 3 2 2 4 5" xfId="20362" xr:uid="{00000000-0005-0000-0000-0000C0590000}"/>
    <cellStyle name="Normal 5 3 3 2 2 5" xfId="11952" xr:uid="{00000000-0005-0000-0000-0000C1590000}"/>
    <cellStyle name="Normal 5 3 3 2 2 5 2" xfId="42283" xr:uid="{00000000-0005-0000-0000-0000C2590000}"/>
    <cellStyle name="Normal 5 3 3 2 2 5 3" xfId="27050" xr:uid="{00000000-0005-0000-0000-0000C3590000}"/>
    <cellStyle name="Normal 5 3 3 2 2 6" xfId="6931" xr:uid="{00000000-0005-0000-0000-0000C4590000}"/>
    <cellStyle name="Normal 5 3 3 2 2 6 2" xfId="37266" xr:uid="{00000000-0005-0000-0000-0000C5590000}"/>
    <cellStyle name="Normal 5 3 3 2 2 6 3" xfId="22033" xr:uid="{00000000-0005-0000-0000-0000C6590000}"/>
    <cellStyle name="Normal 5 3 3 2 2 7" xfId="32254" xr:uid="{00000000-0005-0000-0000-0000C7590000}"/>
    <cellStyle name="Normal 5 3 3 2 2 8" xfId="17020" xr:uid="{00000000-0005-0000-0000-0000C8590000}"/>
    <cellStyle name="Normal 5 3 3 2 3" xfId="2278" xr:uid="{00000000-0005-0000-0000-0000C9590000}"/>
    <cellStyle name="Normal 5 3 3 2 3 2" xfId="3968" xr:uid="{00000000-0005-0000-0000-0000CA590000}"/>
    <cellStyle name="Normal 5 3 3 2 3 2 2" xfId="14041" xr:uid="{00000000-0005-0000-0000-0000CB590000}"/>
    <cellStyle name="Normal 5 3 3 2 3 2 2 2" xfId="44372" xr:uid="{00000000-0005-0000-0000-0000CC590000}"/>
    <cellStyle name="Normal 5 3 3 2 3 2 2 3" xfId="29139" xr:uid="{00000000-0005-0000-0000-0000CD590000}"/>
    <cellStyle name="Normal 5 3 3 2 3 2 3" xfId="9021" xr:uid="{00000000-0005-0000-0000-0000CE590000}"/>
    <cellStyle name="Normal 5 3 3 2 3 2 3 2" xfId="39355" xr:uid="{00000000-0005-0000-0000-0000CF590000}"/>
    <cellStyle name="Normal 5 3 3 2 3 2 3 3" xfId="24122" xr:uid="{00000000-0005-0000-0000-0000D0590000}"/>
    <cellStyle name="Normal 5 3 3 2 3 2 4" xfId="34342" xr:uid="{00000000-0005-0000-0000-0000D1590000}"/>
    <cellStyle name="Normal 5 3 3 2 3 2 5" xfId="19109" xr:uid="{00000000-0005-0000-0000-0000D2590000}"/>
    <cellStyle name="Normal 5 3 3 2 3 3" xfId="5660" xr:uid="{00000000-0005-0000-0000-0000D3590000}"/>
    <cellStyle name="Normal 5 3 3 2 3 3 2" xfId="15712" xr:uid="{00000000-0005-0000-0000-0000D4590000}"/>
    <cellStyle name="Normal 5 3 3 2 3 3 2 2" xfId="46043" xr:uid="{00000000-0005-0000-0000-0000D5590000}"/>
    <cellStyle name="Normal 5 3 3 2 3 3 2 3" xfId="30810" xr:uid="{00000000-0005-0000-0000-0000D6590000}"/>
    <cellStyle name="Normal 5 3 3 2 3 3 3" xfId="10692" xr:uid="{00000000-0005-0000-0000-0000D7590000}"/>
    <cellStyle name="Normal 5 3 3 2 3 3 3 2" xfId="41026" xr:uid="{00000000-0005-0000-0000-0000D8590000}"/>
    <cellStyle name="Normal 5 3 3 2 3 3 3 3" xfId="25793" xr:uid="{00000000-0005-0000-0000-0000D9590000}"/>
    <cellStyle name="Normal 5 3 3 2 3 3 4" xfId="36013" xr:uid="{00000000-0005-0000-0000-0000DA590000}"/>
    <cellStyle name="Normal 5 3 3 2 3 3 5" xfId="20780" xr:uid="{00000000-0005-0000-0000-0000DB590000}"/>
    <cellStyle name="Normal 5 3 3 2 3 4" xfId="12370" xr:uid="{00000000-0005-0000-0000-0000DC590000}"/>
    <cellStyle name="Normal 5 3 3 2 3 4 2" xfId="42701" xr:uid="{00000000-0005-0000-0000-0000DD590000}"/>
    <cellStyle name="Normal 5 3 3 2 3 4 3" xfId="27468" xr:uid="{00000000-0005-0000-0000-0000DE590000}"/>
    <cellStyle name="Normal 5 3 3 2 3 5" xfId="7349" xr:uid="{00000000-0005-0000-0000-0000DF590000}"/>
    <cellStyle name="Normal 5 3 3 2 3 5 2" xfId="37684" xr:uid="{00000000-0005-0000-0000-0000E0590000}"/>
    <cellStyle name="Normal 5 3 3 2 3 5 3" xfId="22451" xr:uid="{00000000-0005-0000-0000-0000E1590000}"/>
    <cellStyle name="Normal 5 3 3 2 3 6" xfId="32672" xr:uid="{00000000-0005-0000-0000-0000E2590000}"/>
    <cellStyle name="Normal 5 3 3 2 3 7" xfId="17438" xr:uid="{00000000-0005-0000-0000-0000E3590000}"/>
    <cellStyle name="Normal 5 3 3 2 4" xfId="3131" xr:uid="{00000000-0005-0000-0000-0000E4590000}"/>
    <cellStyle name="Normal 5 3 3 2 4 2" xfId="13205" xr:uid="{00000000-0005-0000-0000-0000E5590000}"/>
    <cellStyle name="Normal 5 3 3 2 4 2 2" xfId="43536" xr:uid="{00000000-0005-0000-0000-0000E6590000}"/>
    <cellStyle name="Normal 5 3 3 2 4 2 3" xfId="28303" xr:uid="{00000000-0005-0000-0000-0000E7590000}"/>
    <cellStyle name="Normal 5 3 3 2 4 3" xfId="8185" xr:uid="{00000000-0005-0000-0000-0000E8590000}"/>
    <cellStyle name="Normal 5 3 3 2 4 3 2" xfId="38519" xr:uid="{00000000-0005-0000-0000-0000E9590000}"/>
    <cellStyle name="Normal 5 3 3 2 4 3 3" xfId="23286" xr:uid="{00000000-0005-0000-0000-0000EA590000}"/>
    <cellStyle name="Normal 5 3 3 2 4 4" xfId="33506" xr:uid="{00000000-0005-0000-0000-0000EB590000}"/>
    <cellStyle name="Normal 5 3 3 2 4 5" xfId="18273" xr:uid="{00000000-0005-0000-0000-0000EC590000}"/>
    <cellStyle name="Normal 5 3 3 2 5" xfId="4824" xr:uid="{00000000-0005-0000-0000-0000ED590000}"/>
    <cellStyle name="Normal 5 3 3 2 5 2" xfId="14876" xr:uid="{00000000-0005-0000-0000-0000EE590000}"/>
    <cellStyle name="Normal 5 3 3 2 5 2 2" xfId="45207" xr:uid="{00000000-0005-0000-0000-0000EF590000}"/>
    <cellStyle name="Normal 5 3 3 2 5 2 3" xfId="29974" xr:uid="{00000000-0005-0000-0000-0000F0590000}"/>
    <cellStyle name="Normal 5 3 3 2 5 3" xfId="9856" xr:uid="{00000000-0005-0000-0000-0000F1590000}"/>
    <cellStyle name="Normal 5 3 3 2 5 3 2" xfId="40190" xr:uid="{00000000-0005-0000-0000-0000F2590000}"/>
    <cellStyle name="Normal 5 3 3 2 5 3 3" xfId="24957" xr:uid="{00000000-0005-0000-0000-0000F3590000}"/>
    <cellStyle name="Normal 5 3 3 2 5 4" xfId="35177" xr:uid="{00000000-0005-0000-0000-0000F4590000}"/>
    <cellStyle name="Normal 5 3 3 2 5 5" xfId="19944" xr:uid="{00000000-0005-0000-0000-0000F5590000}"/>
    <cellStyle name="Normal 5 3 3 2 6" xfId="11534" xr:uid="{00000000-0005-0000-0000-0000F6590000}"/>
    <cellStyle name="Normal 5 3 3 2 6 2" xfId="41865" xr:uid="{00000000-0005-0000-0000-0000F7590000}"/>
    <cellStyle name="Normal 5 3 3 2 6 3" xfId="26632" xr:uid="{00000000-0005-0000-0000-0000F8590000}"/>
    <cellStyle name="Normal 5 3 3 2 7" xfId="6513" xr:uid="{00000000-0005-0000-0000-0000F9590000}"/>
    <cellStyle name="Normal 5 3 3 2 7 2" xfId="36848" xr:uid="{00000000-0005-0000-0000-0000FA590000}"/>
    <cellStyle name="Normal 5 3 3 2 7 3" xfId="21615" xr:uid="{00000000-0005-0000-0000-0000FB590000}"/>
    <cellStyle name="Normal 5 3 3 2 8" xfId="31836" xr:uid="{00000000-0005-0000-0000-0000FC590000}"/>
    <cellStyle name="Normal 5 3 3 2 9" xfId="16602" xr:uid="{00000000-0005-0000-0000-0000FD590000}"/>
    <cellStyle name="Normal 5 3 3 3" xfId="1649" xr:uid="{00000000-0005-0000-0000-0000FE590000}"/>
    <cellStyle name="Normal 5 3 3 3 2" xfId="2488" xr:uid="{00000000-0005-0000-0000-0000FF590000}"/>
    <cellStyle name="Normal 5 3 3 3 2 2" xfId="4178" xr:uid="{00000000-0005-0000-0000-0000005A0000}"/>
    <cellStyle name="Normal 5 3 3 3 2 2 2" xfId="14251" xr:uid="{00000000-0005-0000-0000-0000015A0000}"/>
    <cellStyle name="Normal 5 3 3 3 2 2 2 2" xfId="44582" xr:uid="{00000000-0005-0000-0000-0000025A0000}"/>
    <cellStyle name="Normal 5 3 3 3 2 2 2 3" xfId="29349" xr:uid="{00000000-0005-0000-0000-0000035A0000}"/>
    <cellStyle name="Normal 5 3 3 3 2 2 3" xfId="9231" xr:uid="{00000000-0005-0000-0000-0000045A0000}"/>
    <cellStyle name="Normal 5 3 3 3 2 2 3 2" xfId="39565" xr:uid="{00000000-0005-0000-0000-0000055A0000}"/>
    <cellStyle name="Normal 5 3 3 3 2 2 3 3" xfId="24332" xr:uid="{00000000-0005-0000-0000-0000065A0000}"/>
    <cellStyle name="Normal 5 3 3 3 2 2 4" xfId="34552" xr:uid="{00000000-0005-0000-0000-0000075A0000}"/>
    <cellStyle name="Normal 5 3 3 3 2 2 5" xfId="19319" xr:uid="{00000000-0005-0000-0000-0000085A0000}"/>
    <cellStyle name="Normal 5 3 3 3 2 3" xfId="5870" xr:uid="{00000000-0005-0000-0000-0000095A0000}"/>
    <cellStyle name="Normal 5 3 3 3 2 3 2" xfId="15922" xr:uid="{00000000-0005-0000-0000-00000A5A0000}"/>
    <cellStyle name="Normal 5 3 3 3 2 3 2 2" xfId="46253" xr:uid="{00000000-0005-0000-0000-00000B5A0000}"/>
    <cellStyle name="Normal 5 3 3 3 2 3 2 3" xfId="31020" xr:uid="{00000000-0005-0000-0000-00000C5A0000}"/>
    <cellStyle name="Normal 5 3 3 3 2 3 3" xfId="10902" xr:uid="{00000000-0005-0000-0000-00000D5A0000}"/>
    <cellStyle name="Normal 5 3 3 3 2 3 3 2" xfId="41236" xr:uid="{00000000-0005-0000-0000-00000E5A0000}"/>
    <cellStyle name="Normal 5 3 3 3 2 3 3 3" xfId="26003" xr:uid="{00000000-0005-0000-0000-00000F5A0000}"/>
    <cellStyle name="Normal 5 3 3 3 2 3 4" xfId="36223" xr:uid="{00000000-0005-0000-0000-0000105A0000}"/>
    <cellStyle name="Normal 5 3 3 3 2 3 5" xfId="20990" xr:uid="{00000000-0005-0000-0000-0000115A0000}"/>
    <cellStyle name="Normal 5 3 3 3 2 4" xfId="12580" xr:uid="{00000000-0005-0000-0000-0000125A0000}"/>
    <cellStyle name="Normal 5 3 3 3 2 4 2" xfId="42911" xr:uid="{00000000-0005-0000-0000-0000135A0000}"/>
    <cellStyle name="Normal 5 3 3 3 2 4 3" xfId="27678" xr:uid="{00000000-0005-0000-0000-0000145A0000}"/>
    <cellStyle name="Normal 5 3 3 3 2 5" xfId="7559" xr:uid="{00000000-0005-0000-0000-0000155A0000}"/>
    <cellStyle name="Normal 5 3 3 3 2 5 2" xfId="37894" xr:uid="{00000000-0005-0000-0000-0000165A0000}"/>
    <cellStyle name="Normal 5 3 3 3 2 5 3" xfId="22661" xr:uid="{00000000-0005-0000-0000-0000175A0000}"/>
    <cellStyle name="Normal 5 3 3 3 2 6" xfId="32882" xr:uid="{00000000-0005-0000-0000-0000185A0000}"/>
    <cellStyle name="Normal 5 3 3 3 2 7" xfId="17648" xr:uid="{00000000-0005-0000-0000-0000195A0000}"/>
    <cellStyle name="Normal 5 3 3 3 3" xfId="3341" xr:uid="{00000000-0005-0000-0000-00001A5A0000}"/>
    <cellStyle name="Normal 5 3 3 3 3 2" xfId="13415" xr:uid="{00000000-0005-0000-0000-00001B5A0000}"/>
    <cellStyle name="Normal 5 3 3 3 3 2 2" xfId="43746" xr:uid="{00000000-0005-0000-0000-00001C5A0000}"/>
    <cellStyle name="Normal 5 3 3 3 3 2 3" xfId="28513" xr:uid="{00000000-0005-0000-0000-00001D5A0000}"/>
    <cellStyle name="Normal 5 3 3 3 3 3" xfId="8395" xr:uid="{00000000-0005-0000-0000-00001E5A0000}"/>
    <cellStyle name="Normal 5 3 3 3 3 3 2" xfId="38729" xr:uid="{00000000-0005-0000-0000-00001F5A0000}"/>
    <cellStyle name="Normal 5 3 3 3 3 3 3" xfId="23496" xr:uid="{00000000-0005-0000-0000-0000205A0000}"/>
    <cellStyle name="Normal 5 3 3 3 3 4" xfId="33716" xr:uid="{00000000-0005-0000-0000-0000215A0000}"/>
    <cellStyle name="Normal 5 3 3 3 3 5" xfId="18483" xr:uid="{00000000-0005-0000-0000-0000225A0000}"/>
    <cellStyle name="Normal 5 3 3 3 4" xfId="5034" xr:uid="{00000000-0005-0000-0000-0000235A0000}"/>
    <cellStyle name="Normal 5 3 3 3 4 2" xfId="15086" xr:uid="{00000000-0005-0000-0000-0000245A0000}"/>
    <cellStyle name="Normal 5 3 3 3 4 2 2" xfId="45417" xr:uid="{00000000-0005-0000-0000-0000255A0000}"/>
    <cellStyle name="Normal 5 3 3 3 4 2 3" xfId="30184" xr:uid="{00000000-0005-0000-0000-0000265A0000}"/>
    <cellStyle name="Normal 5 3 3 3 4 3" xfId="10066" xr:uid="{00000000-0005-0000-0000-0000275A0000}"/>
    <cellStyle name="Normal 5 3 3 3 4 3 2" xfId="40400" xr:uid="{00000000-0005-0000-0000-0000285A0000}"/>
    <cellStyle name="Normal 5 3 3 3 4 3 3" xfId="25167" xr:uid="{00000000-0005-0000-0000-0000295A0000}"/>
    <cellStyle name="Normal 5 3 3 3 4 4" xfId="35387" xr:uid="{00000000-0005-0000-0000-00002A5A0000}"/>
    <cellStyle name="Normal 5 3 3 3 4 5" xfId="20154" xr:uid="{00000000-0005-0000-0000-00002B5A0000}"/>
    <cellStyle name="Normal 5 3 3 3 5" xfId="11744" xr:uid="{00000000-0005-0000-0000-00002C5A0000}"/>
    <cellStyle name="Normal 5 3 3 3 5 2" xfId="42075" xr:uid="{00000000-0005-0000-0000-00002D5A0000}"/>
    <cellStyle name="Normal 5 3 3 3 5 3" xfId="26842" xr:uid="{00000000-0005-0000-0000-00002E5A0000}"/>
    <cellStyle name="Normal 5 3 3 3 6" xfId="6723" xr:uid="{00000000-0005-0000-0000-00002F5A0000}"/>
    <cellStyle name="Normal 5 3 3 3 6 2" xfId="37058" xr:uid="{00000000-0005-0000-0000-0000305A0000}"/>
    <cellStyle name="Normal 5 3 3 3 6 3" xfId="21825" xr:uid="{00000000-0005-0000-0000-0000315A0000}"/>
    <cellStyle name="Normal 5 3 3 3 7" xfId="32046" xr:uid="{00000000-0005-0000-0000-0000325A0000}"/>
    <cellStyle name="Normal 5 3 3 3 8" xfId="16812" xr:uid="{00000000-0005-0000-0000-0000335A0000}"/>
    <cellStyle name="Normal 5 3 3 4" xfId="2070" xr:uid="{00000000-0005-0000-0000-0000345A0000}"/>
    <cellStyle name="Normal 5 3 3 4 2" xfId="3760" xr:uid="{00000000-0005-0000-0000-0000355A0000}"/>
    <cellStyle name="Normal 5 3 3 4 2 2" xfId="13833" xr:uid="{00000000-0005-0000-0000-0000365A0000}"/>
    <cellStyle name="Normal 5 3 3 4 2 2 2" xfId="44164" xr:uid="{00000000-0005-0000-0000-0000375A0000}"/>
    <cellStyle name="Normal 5 3 3 4 2 2 3" xfId="28931" xr:uid="{00000000-0005-0000-0000-0000385A0000}"/>
    <cellStyle name="Normal 5 3 3 4 2 3" xfId="8813" xr:uid="{00000000-0005-0000-0000-0000395A0000}"/>
    <cellStyle name="Normal 5 3 3 4 2 3 2" xfId="39147" xr:uid="{00000000-0005-0000-0000-00003A5A0000}"/>
    <cellStyle name="Normal 5 3 3 4 2 3 3" xfId="23914" xr:uid="{00000000-0005-0000-0000-00003B5A0000}"/>
    <cellStyle name="Normal 5 3 3 4 2 4" xfId="34134" xr:uid="{00000000-0005-0000-0000-00003C5A0000}"/>
    <cellStyle name="Normal 5 3 3 4 2 5" xfId="18901" xr:uid="{00000000-0005-0000-0000-00003D5A0000}"/>
    <cellStyle name="Normal 5 3 3 4 3" xfId="5452" xr:uid="{00000000-0005-0000-0000-00003E5A0000}"/>
    <cellStyle name="Normal 5 3 3 4 3 2" xfId="15504" xr:uid="{00000000-0005-0000-0000-00003F5A0000}"/>
    <cellStyle name="Normal 5 3 3 4 3 2 2" xfId="45835" xr:uid="{00000000-0005-0000-0000-0000405A0000}"/>
    <cellStyle name="Normal 5 3 3 4 3 2 3" xfId="30602" xr:uid="{00000000-0005-0000-0000-0000415A0000}"/>
    <cellStyle name="Normal 5 3 3 4 3 3" xfId="10484" xr:uid="{00000000-0005-0000-0000-0000425A0000}"/>
    <cellStyle name="Normal 5 3 3 4 3 3 2" xfId="40818" xr:uid="{00000000-0005-0000-0000-0000435A0000}"/>
    <cellStyle name="Normal 5 3 3 4 3 3 3" xfId="25585" xr:uid="{00000000-0005-0000-0000-0000445A0000}"/>
    <cellStyle name="Normal 5 3 3 4 3 4" xfId="35805" xr:uid="{00000000-0005-0000-0000-0000455A0000}"/>
    <cellStyle name="Normal 5 3 3 4 3 5" xfId="20572" xr:uid="{00000000-0005-0000-0000-0000465A0000}"/>
    <cellStyle name="Normal 5 3 3 4 4" xfId="12162" xr:uid="{00000000-0005-0000-0000-0000475A0000}"/>
    <cellStyle name="Normal 5 3 3 4 4 2" xfId="42493" xr:uid="{00000000-0005-0000-0000-0000485A0000}"/>
    <cellStyle name="Normal 5 3 3 4 4 3" xfId="27260" xr:uid="{00000000-0005-0000-0000-0000495A0000}"/>
    <cellStyle name="Normal 5 3 3 4 5" xfId="7141" xr:uid="{00000000-0005-0000-0000-00004A5A0000}"/>
    <cellStyle name="Normal 5 3 3 4 5 2" xfId="37476" xr:uid="{00000000-0005-0000-0000-00004B5A0000}"/>
    <cellStyle name="Normal 5 3 3 4 5 3" xfId="22243" xr:uid="{00000000-0005-0000-0000-00004C5A0000}"/>
    <cellStyle name="Normal 5 3 3 4 6" xfId="32464" xr:uid="{00000000-0005-0000-0000-00004D5A0000}"/>
    <cellStyle name="Normal 5 3 3 4 7" xfId="17230" xr:uid="{00000000-0005-0000-0000-00004E5A0000}"/>
    <cellStyle name="Normal 5 3 3 5" xfId="2923" xr:uid="{00000000-0005-0000-0000-00004F5A0000}"/>
    <cellStyle name="Normal 5 3 3 5 2" xfId="12997" xr:uid="{00000000-0005-0000-0000-0000505A0000}"/>
    <cellStyle name="Normal 5 3 3 5 2 2" xfId="43328" xr:uid="{00000000-0005-0000-0000-0000515A0000}"/>
    <cellStyle name="Normal 5 3 3 5 2 3" xfId="28095" xr:uid="{00000000-0005-0000-0000-0000525A0000}"/>
    <cellStyle name="Normal 5 3 3 5 3" xfId="7977" xr:uid="{00000000-0005-0000-0000-0000535A0000}"/>
    <cellStyle name="Normal 5 3 3 5 3 2" xfId="38311" xr:uid="{00000000-0005-0000-0000-0000545A0000}"/>
    <cellStyle name="Normal 5 3 3 5 3 3" xfId="23078" xr:uid="{00000000-0005-0000-0000-0000555A0000}"/>
    <cellStyle name="Normal 5 3 3 5 4" xfId="33298" xr:uid="{00000000-0005-0000-0000-0000565A0000}"/>
    <cellStyle name="Normal 5 3 3 5 5" xfId="18065" xr:uid="{00000000-0005-0000-0000-0000575A0000}"/>
    <cellStyle name="Normal 5 3 3 6" xfId="4616" xr:uid="{00000000-0005-0000-0000-0000585A0000}"/>
    <cellStyle name="Normal 5 3 3 6 2" xfId="14668" xr:uid="{00000000-0005-0000-0000-0000595A0000}"/>
    <cellStyle name="Normal 5 3 3 6 2 2" xfId="44999" xr:uid="{00000000-0005-0000-0000-00005A5A0000}"/>
    <cellStyle name="Normal 5 3 3 6 2 3" xfId="29766" xr:uid="{00000000-0005-0000-0000-00005B5A0000}"/>
    <cellStyle name="Normal 5 3 3 6 3" xfId="9648" xr:uid="{00000000-0005-0000-0000-00005C5A0000}"/>
    <cellStyle name="Normal 5 3 3 6 3 2" xfId="39982" xr:uid="{00000000-0005-0000-0000-00005D5A0000}"/>
    <cellStyle name="Normal 5 3 3 6 3 3" xfId="24749" xr:uid="{00000000-0005-0000-0000-00005E5A0000}"/>
    <cellStyle name="Normal 5 3 3 6 4" xfId="34969" xr:uid="{00000000-0005-0000-0000-00005F5A0000}"/>
    <cellStyle name="Normal 5 3 3 6 5" xfId="19736" xr:uid="{00000000-0005-0000-0000-0000605A0000}"/>
    <cellStyle name="Normal 5 3 3 7" xfId="11326" xr:uid="{00000000-0005-0000-0000-0000615A0000}"/>
    <cellStyle name="Normal 5 3 3 7 2" xfId="41657" xr:uid="{00000000-0005-0000-0000-0000625A0000}"/>
    <cellStyle name="Normal 5 3 3 7 3" xfId="26424" xr:uid="{00000000-0005-0000-0000-0000635A0000}"/>
    <cellStyle name="Normal 5 3 3 8" xfId="6305" xr:uid="{00000000-0005-0000-0000-0000645A0000}"/>
    <cellStyle name="Normal 5 3 3 8 2" xfId="36640" xr:uid="{00000000-0005-0000-0000-0000655A0000}"/>
    <cellStyle name="Normal 5 3 3 8 3" xfId="21407" xr:uid="{00000000-0005-0000-0000-0000665A0000}"/>
    <cellStyle name="Normal 5 3 3 9" xfId="31630" xr:uid="{00000000-0005-0000-0000-0000675A0000}"/>
    <cellStyle name="Normal 5 3 4" xfId="1330" xr:uid="{00000000-0005-0000-0000-0000685A0000}"/>
    <cellStyle name="Normal 5 3 4 2" xfId="1753" xr:uid="{00000000-0005-0000-0000-0000695A0000}"/>
    <cellStyle name="Normal 5 3 4 2 2" xfId="2592" xr:uid="{00000000-0005-0000-0000-00006A5A0000}"/>
    <cellStyle name="Normal 5 3 4 2 2 2" xfId="4282" xr:uid="{00000000-0005-0000-0000-00006B5A0000}"/>
    <cellStyle name="Normal 5 3 4 2 2 2 2" xfId="14355" xr:uid="{00000000-0005-0000-0000-00006C5A0000}"/>
    <cellStyle name="Normal 5 3 4 2 2 2 2 2" xfId="44686" xr:uid="{00000000-0005-0000-0000-00006D5A0000}"/>
    <cellStyle name="Normal 5 3 4 2 2 2 2 3" xfId="29453" xr:uid="{00000000-0005-0000-0000-00006E5A0000}"/>
    <cellStyle name="Normal 5 3 4 2 2 2 3" xfId="9335" xr:uid="{00000000-0005-0000-0000-00006F5A0000}"/>
    <cellStyle name="Normal 5 3 4 2 2 2 3 2" xfId="39669" xr:uid="{00000000-0005-0000-0000-0000705A0000}"/>
    <cellStyle name="Normal 5 3 4 2 2 2 3 3" xfId="24436" xr:uid="{00000000-0005-0000-0000-0000715A0000}"/>
    <cellStyle name="Normal 5 3 4 2 2 2 4" xfId="34656" xr:uid="{00000000-0005-0000-0000-0000725A0000}"/>
    <cellStyle name="Normal 5 3 4 2 2 2 5" xfId="19423" xr:uid="{00000000-0005-0000-0000-0000735A0000}"/>
    <cellStyle name="Normal 5 3 4 2 2 3" xfId="5974" xr:uid="{00000000-0005-0000-0000-0000745A0000}"/>
    <cellStyle name="Normal 5 3 4 2 2 3 2" xfId="16026" xr:uid="{00000000-0005-0000-0000-0000755A0000}"/>
    <cellStyle name="Normal 5 3 4 2 2 3 2 2" xfId="46357" xr:uid="{00000000-0005-0000-0000-0000765A0000}"/>
    <cellStyle name="Normal 5 3 4 2 2 3 2 3" xfId="31124" xr:uid="{00000000-0005-0000-0000-0000775A0000}"/>
    <cellStyle name="Normal 5 3 4 2 2 3 3" xfId="11006" xr:uid="{00000000-0005-0000-0000-0000785A0000}"/>
    <cellStyle name="Normal 5 3 4 2 2 3 3 2" xfId="41340" xr:uid="{00000000-0005-0000-0000-0000795A0000}"/>
    <cellStyle name="Normal 5 3 4 2 2 3 3 3" xfId="26107" xr:uid="{00000000-0005-0000-0000-00007A5A0000}"/>
    <cellStyle name="Normal 5 3 4 2 2 3 4" xfId="36327" xr:uid="{00000000-0005-0000-0000-00007B5A0000}"/>
    <cellStyle name="Normal 5 3 4 2 2 3 5" xfId="21094" xr:uid="{00000000-0005-0000-0000-00007C5A0000}"/>
    <cellStyle name="Normal 5 3 4 2 2 4" xfId="12684" xr:uid="{00000000-0005-0000-0000-00007D5A0000}"/>
    <cellStyle name="Normal 5 3 4 2 2 4 2" xfId="43015" xr:uid="{00000000-0005-0000-0000-00007E5A0000}"/>
    <cellStyle name="Normal 5 3 4 2 2 4 3" xfId="27782" xr:uid="{00000000-0005-0000-0000-00007F5A0000}"/>
    <cellStyle name="Normal 5 3 4 2 2 5" xfId="7663" xr:uid="{00000000-0005-0000-0000-0000805A0000}"/>
    <cellStyle name="Normal 5 3 4 2 2 5 2" xfId="37998" xr:uid="{00000000-0005-0000-0000-0000815A0000}"/>
    <cellStyle name="Normal 5 3 4 2 2 5 3" xfId="22765" xr:uid="{00000000-0005-0000-0000-0000825A0000}"/>
    <cellStyle name="Normal 5 3 4 2 2 6" xfId="32986" xr:uid="{00000000-0005-0000-0000-0000835A0000}"/>
    <cellStyle name="Normal 5 3 4 2 2 7" xfId="17752" xr:uid="{00000000-0005-0000-0000-0000845A0000}"/>
    <cellStyle name="Normal 5 3 4 2 3" xfId="3445" xr:uid="{00000000-0005-0000-0000-0000855A0000}"/>
    <cellStyle name="Normal 5 3 4 2 3 2" xfId="13519" xr:uid="{00000000-0005-0000-0000-0000865A0000}"/>
    <cellStyle name="Normal 5 3 4 2 3 2 2" xfId="43850" xr:uid="{00000000-0005-0000-0000-0000875A0000}"/>
    <cellStyle name="Normal 5 3 4 2 3 2 3" xfId="28617" xr:uid="{00000000-0005-0000-0000-0000885A0000}"/>
    <cellStyle name="Normal 5 3 4 2 3 3" xfId="8499" xr:uid="{00000000-0005-0000-0000-0000895A0000}"/>
    <cellStyle name="Normal 5 3 4 2 3 3 2" xfId="38833" xr:uid="{00000000-0005-0000-0000-00008A5A0000}"/>
    <cellStyle name="Normal 5 3 4 2 3 3 3" xfId="23600" xr:uid="{00000000-0005-0000-0000-00008B5A0000}"/>
    <cellStyle name="Normal 5 3 4 2 3 4" xfId="33820" xr:uid="{00000000-0005-0000-0000-00008C5A0000}"/>
    <cellStyle name="Normal 5 3 4 2 3 5" xfId="18587" xr:uid="{00000000-0005-0000-0000-00008D5A0000}"/>
    <cellStyle name="Normal 5 3 4 2 4" xfId="5138" xr:uid="{00000000-0005-0000-0000-00008E5A0000}"/>
    <cellStyle name="Normal 5 3 4 2 4 2" xfId="15190" xr:uid="{00000000-0005-0000-0000-00008F5A0000}"/>
    <cellStyle name="Normal 5 3 4 2 4 2 2" xfId="45521" xr:uid="{00000000-0005-0000-0000-0000905A0000}"/>
    <cellStyle name="Normal 5 3 4 2 4 2 3" xfId="30288" xr:uid="{00000000-0005-0000-0000-0000915A0000}"/>
    <cellStyle name="Normal 5 3 4 2 4 3" xfId="10170" xr:uid="{00000000-0005-0000-0000-0000925A0000}"/>
    <cellStyle name="Normal 5 3 4 2 4 3 2" xfId="40504" xr:uid="{00000000-0005-0000-0000-0000935A0000}"/>
    <cellStyle name="Normal 5 3 4 2 4 3 3" xfId="25271" xr:uid="{00000000-0005-0000-0000-0000945A0000}"/>
    <cellStyle name="Normal 5 3 4 2 4 4" xfId="35491" xr:uid="{00000000-0005-0000-0000-0000955A0000}"/>
    <cellStyle name="Normal 5 3 4 2 4 5" xfId="20258" xr:uid="{00000000-0005-0000-0000-0000965A0000}"/>
    <cellStyle name="Normal 5 3 4 2 5" xfId="11848" xr:uid="{00000000-0005-0000-0000-0000975A0000}"/>
    <cellStyle name="Normal 5 3 4 2 5 2" xfId="42179" xr:uid="{00000000-0005-0000-0000-0000985A0000}"/>
    <cellStyle name="Normal 5 3 4 2 5 3" xfId="26946" xr:uid="{00000000-0005-0000-0000-0000995A0000}"/>
    <cellStyle name="Normal 5 3 4 2 6" xfId="6827" xr:uid="{00000000-0005-0000-0000-00009A5A0000}"/>
    <cellStyle name="Normal 5 3 4 2 6 2" xfId="37162" xr:uid="{00000000-0005-0000-0000-00009B5A0000}"/>
    <cellStyle name="Normal 5 3 4 2 6 3" xfId="21929" xr:uid="{00000000-0005-0000-0000-00009C5A0000}"/>
    <cellStyle name="Normal 5 3 4 2 7" xfId="32150" xr:uid="{00000000-0005-0000-0000-00009D5A0000}"/>
    <cellStyle name="Normal 5 3 4 2 8" xfId="16916" xr:uid="{00000000-0005-0000-0000-00009E5A0000}"/>
    <cellStyle name="Normal 5 3 4 3" xfId="2174" xr:uid="{00000000-0005-0000-0000-00009F5A0000}"/>
    <cellStyle name="Normal 5 3 4 3 2" xfId="3864" xr:uid="{00000000-0005-0000-0000-0000A05A0000}"/>
    <cellStyle name="Normal 5 3 4 3 2 2" xfId="13937" xr:uid="{00000000-0005-0000-0000-0000A15A0000}"/>
    <cellStyle name="Normal 5 3 4 3 2 2 2" xfId="44268" xr:uid="{00000000-0005-0000-0000-0000A25A0000}"/>
    <cellStyle name="Normal 5 3 4 3 2 2 3" xfId="29035" xr:uid="{00000000-0005-0000-0000-0000A35A0000}"/>
    <cellStyle name="Normal 5 3 4 3 2 3" xfId="8917" xr:uid="{00000000-0005-0000-0000-0000A45A0000}"/>
    <cellStyle name="Normal 5 3 4 3 2 3 2" xfId="39251" xr:uid="{00000000-0005-0000-0000-0000A55A0000}"/>
    <cellStyle name="Normal 5 3 4 3 2 3 3" xfId="24018" xr:uid="{00000000-0005-0000-0000-0000A65A0000}"/>
    <cellStyle name="Normal 5 3 4 3 2 4" xfId="34238" xr:uid="{00000000-0005-0000-0000-0000A75A0000}"/>
    <cellStyle name="Normal 5 3 4 3 2 5" xfId="19005" xr:uid="{00000000-0005-0000-0000-0000A85A0000}"/>
    <cellStyle name="Normal 5 3 4 3 3" xfId="5556" xr:uid="{00000000-0005-0000-0000-0000A95A0000}"/>
    <cellStyle name="Normal 5 3 4 3 3 2" xfId="15608" xr:uid="{00000000-0005-0000-0000-0000AA5A0000}"/>
    <cellStyle name="Normal 5 3 4 3 3 2 2" xfId="45939" xr:uid="{00000000-0005-0000-0000-0000AB5A0000}"/>
    <cellStyle name="Normal 5 3 4 3 3 2 3" xfId="30706" xr:uid="{00000000-0005-0000-0000-0000AC5A0000}"/>
    <cellStyle name="Normal 5 3 4 3 3 3" xfId="10588" xr:uid="{00000000-0005-0000-0000-0000AD5A0000}"/>
    <cellStyle name="Normal 5 3 4 3 3 3 2" xfId="40922" xr:uid="{00000000-0005-0000-0000-0000AE5A0000}"/>
    <cellStyle name="Normal 5 3 4 3 3 3 3" xfId="25689" xr:uid="{00000000-0005-0000-0000-0000AF5A0000}"/>
    <cellStyle name="Normal 5 3 4 3 3 4" xfId="35909" xr:uid="{00000000-0005-0000-0000-0000B05A0000}"/>
    <cellStyle name="Normal 5 3 4 3 3 5" xfId="20676" xr:uid="{00000000-0005-0000-0000-0000B15A0000}"/>
    <cellStyle name="Normal 5 3 4 3 4" xfId="12266" xr:uid="{00000000-0005-0000-0000-0000B25A0000}"/>
    <cellStyle name="Normal 5 3 4 3 4 2" xfId="42597" xr:uid="{00000000-0005-0000-0000-0000B35A0000}"/>
    <cellStyle name="Normal 5 3 4 3 4 3" xfId="27364" xr:uid="{00000000-0005-0000-0000-0000B45A0000}"/>
    <cellStyle name="Normal 5 3 4 3 5" xfId="7245" xr:uid="{00000000-0005-0000-0000-0000B55A0000}"/>
    <cellStyle name="Normal 5 3 4 3 5 2" xfId="37580" xr:uid="{00000000-0005-0000-0000-0000B65A0000}"/>
    <cellStyle name="Normal 5 3 4 3 5 3" xfId="22347" xr:uid="{00000000-0005-0000-0000-0000B75A0000}"/>
    <cellStyle name="Normal 5 3 4 3 6" xfId="32568" xr:uid="{00000000-0005-0000-0000-0000B85A0000}"/>
    <cellStyle name="Normal 5 3 4 3 7" xfId="17334" xr:uid="{00000000-0005-0000-0000-0000B95A0000}"/>
    <cellStyle name="Normal 5 3 4 4" xfId="3027" xr:uid="{00000000-0005-0000-0000-0000BA5A0000}"/>
    <cellStyle name="Normal 5 3 4 4 2" xfId="13101" xr:uid="{00000000-0005-0000-0000-0000BB5A0000}"/>
    <cellStyle name="Normal 5 3 4 4 2 2" xfId="43432" xr:uid="{00000000-0005-0000-0000-0000BC5A0000}"/>
    <cellStyle name="Normal 5 3 4 4 2 3" xfId="28199" xr:uid="{00000000-0005-0000-0000-0000BD5A0000}"/>
    <cellStyle name="Normal 5 3 4 4 3" xfId="8081" xr:uid="{00000000-0005-0000-0000-0000BE5A0000}"/>
    <cellStyle name="Normal 5 3 4 4 3 2" xfId="38415" xr:uid="{00000000-0005-0000-0000-0000BF5A0000}"/>
    <cellStyle name="Normal 5 3 4 4 3 3" xfId="23182" xr:uid="{00000000-0005-0000-0000-0000C05A0000}"/>
    <cellStyle name="Normal 5 3 4 4 4" xfId="33402" xr:uid="{00000000-0005-0000-0000-0000C15A0000}"/>
    <cellStyle name="Normal 5 3 4 4 5" xfId="18169" xr:uid="{00000000-0005-0000-0000-0000C25A0000}"/>
    <cellStyle name="Normal 5 3 4 5" xfId="4720" xr:uid="{00000000-0005-0000-0000-0000C35A0000}"/>
    <cellStyle name="Normal 5 3 4 5 2" xfId="14772" xr:uid="{00000000-0005-0000-0000-0000C45A0000}"/>
    <cellStyle name="Normal 5 3 4 5 2 2" xfId="45103" xr:uid="{00000000-0005-0000-0000-0000C55A0000}"/>
    <cellStyle name="Normal 5 3 4 5 2 3" xfId="29870" xr:uid="{00000000-0005-0000-0000-0000C65A0000}"/>
    <cellStyle name="Normal 5 3 4 5 3" xfId="9752" xr:uid="{00000000-0005-0000-0000-0000C75A0000}"/>
    <cellStyle name="Normal 5 3 4 5 3 2" xfId="40086" xr:uid="{00000000-0005-0000-0000-0000C85A0000}"/>
    <cellStyle name="Normal 5 3 4 5 3 3" xfId="24853" xr:uid="{00000000-0005-0000-0000-0000C95A0000}"/>
    <cellStyle name="Normal 5 3 4 5 4" xfId="35073" xr:uid="{00000000-0005-0000-0000-0000CA5A0000}"/>
    <cellStyle name="Normal 5 3 4 5 5" xfId="19840" xr:uid="{00000000-0005-0000-0000-0000CB5A0000}"/>
    <cellStyle name="Normal 5 3 4 6" xfId="11430" xr:uid="{00000000-0005-0000-0000-0000CC5A0000}"/>
    <cellStyle name="Normal 5 3 4 6 2" xfId="41761" xr:uid="{00000000-0005-0000-0000-0000CD5A0000}"/>
    <cellStyle name="Normal 5 3 4 6 3" xfId="26528" xr:uid="{00000000-0005-0000-0000-0000CE5A0000}"/>
    <cellStyle name="Normal 5 3 4 7" xfId="6409" xr:uid="{00000000-0005-0000-0000-0000CF5A0000}"/>
    <cellStyle name="Normal 5 3 4 7 2" xfId="36744" xr:uid="{00000000-0005-0000-0000-0000D05A0000}"/>
    <cellStyle name="Normal 5 3 4 7 3" xfId="21511" xr:uid="{00000000-0005-0000-0000-0000D15A0000}"/>
    <cellStyle name="Normal 5 3 4 8" xfId="31732" xr:uid="{00000000-0005-0000-0000-0000D25A0000}"/>
    <cellStyle name="Normal 5 3 4 9" xfId="16498" xr:uid="{00000000-0005-0000-0000-0000D35A0000}"/>
    <cellStyle name="Normal 5 3 5" xfId="1543" xr:uid="{00000000-0005-0000-0000-0000D45A0000}"/>
    <cellStyle name="Normal 5 3 5 2" xfId="2384" xr:uid="{00000000-0005-0000-0000-0000D55A0000}"/>
    <cellStyle name="Normal 5 3 5 2 2" xfId="4074" xr:uid="{00000000-0005-0000-0000-0000D65A0000}"/>
    <cellStyle name="Normal 5 3 5 2 2 2" xfId="14147" xr:uid="{00000000-0005-0000-0000-0000D75A0000}"/>
    <cellStyle name="Normal 5 3 5 2 2 2 2" xfId="44478" xr:uid="{00000000-0005-0000-0000-0000D85A0000}"/>
    <cellStyle name="Normal 5 3 5 2 2 2 3" xfId="29245" xr:uid="{00000000-0005-0000-0000-0000D95A0000}"/>
    <cellStyle name="Normal 5 3 5 2 2 3" xfId="9127" xr:uid="{00000000-0005-0000-0000-0000DA5A0000}"/>
    <cellStyle name="Normal 5 3 5 2 2 3 2" xfId="39461" xr:uid="{00000000-0005-0000-0000-0000DB5A0000}"/>
    <cellStyle name="Normal 5 3 5 2 2 3 3" xfId="24228" xr:uid="{00000000-0005-0000-0000-0000DC5A0000}"/>
    <cellStyle name="Normal 5 3 5 2 2 4" xfId="34448" xr:uid="{00000000-0005-0000-0000-0000DD5A0000}"/>
    <cellStyle name="Normal 5 3 5 2 2 5" xfId="19215" xr:uid="{00000000-0005-0000-0000-0000DE5A0000}"/>
    <cellStyle name="Normal 5 3 5 2 3" xfId="5766" xr:uid="{00000000-0005-0000-0000-0000DF5A0000}"/>
    <cellStyle name="Normal 5 3 5 2 3 2" xfId="15818" xr:uid="{00000000-0005-0000-0000-0000E05A0000}"/>
    <cellStyle name="Normal 5 3 5 2 3 2 2" xfId="46149" xr:uid="{00000000-0005-0000-0000-0000E15A0000}"/>
    <cellStyle name="Normal 5 3 5 2 3 2 3" xfId="30916" xr:uid="{00000000-0005-0000-0000-0000E25A0000}"/>
    <cellStyle name="Normal 5 3 5 2 3 3" xfId="10798" xr:uid="{00000000-0005-0000-0000-0000E35A0000}"/>
    <cellStyle name="Normal 5 3 5 2 3 3 2" xfId="41132" xr:uid="{00000000-0005-0000-0000-0000E45A0000}"/>
    <cellStyle name="Normal 5 3 5 2 3 3 3" xfId="25899" xr:uid="{00000000-0005-0000-0000-0000E55A0000}"/>
    <cellStyle name="Normal 5 3 5 2 3 4" xfId="36119" xr:uid="{00000000-0005-0000-0000-0000E65A0000}"/>
    <cellStyle name="Normal 5 3 5 2 3 5" xfId="20886" xr:uid="{00000000-0005-0000-0000-0000E75A0000}"/>
    <cellStyle name="Normal 5 3 5 2 4" xfId="12476" xr:uid="{00000000-0005-0000-0000-0000E85A0000}"/>
    <cellStyle name="Normal 5 3 5 2 4 2" xfId="42807" xr:uid="{00000000-0005-0000-0000-0000E95A0000}"/>
    <cellStyle name="Normal 5 3 5 2 4 3" xfId="27574" xr:uid="{00000000-0005-0000-0000-0000EA5A0000}"/>
    <cellStyle name="Normal 5 3 5 2 5" xfId="7455" xr:uid="{00000000-0005-0000-0000-0000EB5A0000}"/>
    <cellStyle name="Normal 5 3 5 2 5 2" xfId="37790" xr:uid="{00000000-0005-0000-0000-0000EC5A0000}"/>
    <cellStyle name="Normal 5 3 5 2 5 3" xfId="22557" xr:uid="{00000000-0005-0000-0000-0000ED5A0000}"/>
    <cellStyle name="Normal 5 3 5 2 6" xfId="32778" xr:uid="{00000000-0005-0000-0000-0000EE5A0000}"/>
    <cellStyle name="Normal 5 3 5 2 7" xfId="17544" xr:uid="{00000000-0005-0000-0000-0000EF5A0000}"/>
    <cellStyle name="Normal 5 3 5 3" xfId="3237" xr:uid="{00000000-0005-0000-0000-0000F05A0000}"/>
    <cellStyle name="Normal 5 3 5 3 2" xfId="13311" xr:uid="{00000000-0005-0000-0000-0000F15A0000}"/>
    <cellStyle name="Normal 5 3 5 3 2 2" xfId="43642" xr:uid="{00000000-0005-0000-0000-0000F25A0000}"/>
    <cellStyle name="Normal 5 3 5 3 2 3" xfId="28409" xr:uid="{00000000-0005-0000-0000-0000F35A0000}"/>
    <cellStyle name="Normal 5 3 5 3 3" xfId="8291" xr:uid="{00000000-0005-0000-0000-0000F45A0000}"/>
    <cellStyle name="Normal 5 3 5 3 3 2" xfId="38625" xr:uid="{00000000-0005-0000-0000-0000F55A0000}"/>
    <cellStyle name="Normal 5 3 5 3 3 3" xfId="23392" xr:uid="{00000000-0005-0000-0000-0000F65A0000}"/>
    <cellStyle name="Normal 5 3 5 3 4" xfId="33612" xr:uid="{00000000-0005-0000-0000-0000F75A0000}"/>
    <cellStyle name="Normal 5 3 5 3 5" xfId="18379" xr:uid="{00000000-0005-0000-0000-0000F85A0000}"/>
    <cellStyle name="Normal 5 3 5 4" xfId="4930" xr:uid="{00000000-0005-0000-0000-0000F95A0000}"/>
    <cellStyle name="Normal 5 3 5 4 2" xfId="14982" xr:uid="{00000000-0005-0000-0000-0000FA5A0000}"/>
    <cellStyle name="Normal 5 3 5 4 2 2" xfId="45313" xr:uid="{00000000-0005-0000-0000-0000FB5A0000}"/>
    <cellStyle name="Normal 5 3 5 4 2 3" xfId="30080" xr:uid="{00000000-0005-0000-0000-0000FC5A0000}"/>
    <cellStyle name="Normal 5 3 5 4 3" xfId="9962" xr:uid="{00000000-0005-0000-0000-0000FD5A0000}"/>
    <cellStyle name="Normal 5 3 5 4 3 2" xfId="40296" xr:uid="{00000000-0005-0000-0000-0000FE5A0000}"/>
    <cellStyle name="Normal 5 3 5 4 3 3" xfId="25063" xr:uid="{00000000-0005-0000-0000-0000FF5A0000}"/>
    <cellStyle name="Normal 5 3 5 4 4" xfId="35283" xr:uid="{00000000-0005-0000-0000-0000005B0000}"/>
    <cellStyle name="Normal 5 3 5 4 5" xfId="20050" xr:uid="{00000000-0005-0000-0000-0000015B0000}"/>
    <cellStyle name="Normal 5 3 5 5" xfId="11640" xr:uid="{00000000-0005-0000-0000-0000025B0000}"/>
    <cellStyle name="Normal 5 3 5 5 2" xfId="41971" xr:uid="{00000000-0005-0000-0000-0000035B0000}"/>
    <cellStyle name="Normal 5 3 5 5 3" xfId="26738" xr:uid="{00000000-0005-0000-0000-0000045B0000}"/>
    <cellStyle name="Normal 5 3 5 6" xfId="6619" xr:uid="{00000000-0005-0000-0000-0000055B0000}"/>
    <cellStyle name="Normal 5 3 5 6 2" xfId="36954" xr:uid="{00000000-0005-0000-0000-0000065B0000}"/>
    <cellStyle name="Normal 5 3 5 6 3" xfId="21721" xr:uid="{00000000-0005-0000-0000-0000075B0000}"/>
    <cellStyle name="Normal 5 3 5 7" xfId="31942" xr:uid="{00000000-0005-0000-0000-0000085B0000}"/>
    <cellStyle name="Normal 5 3 5 8" xfId="16708" xr:uid="{00000000-0005-0000-0000-0000095B0000}"/>
    <cellStyle name="Normal 5 3 6" xfId="1964" xr:uid="{00000000-0005-0000-0000-00000A5B0000}"/>
    <cellStyle name="Normal 5 3 6 2" xfId="3656" xr:uid="{00000000-0005-0000-0000-00000B5B0000}"/>
    <cellStyle name="Normal 5 3 6 2 2" xfId="13729" xr:uid="{00000000-0005-0000-0000-00000C5B0000}"/>
    <cellStyle name="Normal 5 3 6 2 2 2" xfId="44060" xr:uid="{00000000-0005-0000-0000-00000D5B0000}"/>
    <cellStyle name="Normal 5 3 6 2 2 3" xfId="28827" xr:uid="{00000000-0005-0000-0000-00000E5B0000}"/>
    <cellStyle name="Normal 5 3 6 2 3" xfId="8709" xr:uid="{00000000-0005-0000-0000-00000F5B0000}"/>
    <cellStyle name="Normal 5 3 6 2 3 2" xfId="39043" xr:uid="{00000000-0005-0000-0000-0000105B0000}"/>
    <cellStyle name="Normal 5 3 6 2 3 3" xfId="23810" xr:uid="{00000000-0005-0000-0000-0000115B0000}"/>
    <cellStyle name="Normal 5 3 6 2 4" xfId="34030" xr:uid="{00000000-0005-0000-0000-0000125B0000}"/>
    <cellStyle name="Normal 5 3 6 2 5" xfId="18797" xr:uid="{00000000-0005-0000-0000-0000135B0000}"/>
    <cellStyle name="Normal 5 3 6 3" xfId="5348" xr:uid="{00000000-0005-0000-0000-0000145B0000}"/>
    <cellStyle name="Normal 5 3 6 3 2" xfId="15400" xr:uid="{00000000-0005-0000-0000-0000155B0000}"/>
    <cellStyle name="Normal 5 3 6 3 2 2" xfId="45731" xr:uid="{00000000-0005-0000-0000-0000165B0000}"/>
    <cellStyle name="Normal 5 3 6 3 2 3" xfId="30498" xr:uid="{00000000-0005-0000-0000-0000175B0000}"/>
    <cellStyle name="Normal 5 3 6 3 3" xfId="10380" xr:uid="{00000000-0005-0000-0000-0000185B0000}"/>
    <cellStyle name="Normal 5 3 6 3 3 2" xfId="40714" xr:uid="{00000000-0005-0000-0000-0000195B0000}"/>
    <cellStyle name="Normal 5 3 6 3 3 3" xfId="25481" xr:uid="{00000000-0005-0000-0000-00001A5B0000}"/>
    <cellStyle name="Normal 5 3 6 3 4" xfId="35701" xr:uid="{00000000-0005-0000-0000-00001B5B0000}"/>
    <cellStyle name="Normal 5 3 6 3 5" xfId="20468" xr:uid="{00000000-0005-0000-0000-00001C5B0000}"/>
    <cellStyle name="Normal 5 3 6 4" xfId="12058" xr:uid="{00000000-0005-0000-0000-00001D5B0000}"/>
    <cellStyle name="Normal 5 3 6 4 2" xfId="42389" xr:uid="{00000000-0005-0000-0000-00001E5B0000}"/>
    <cellStyle name="Normal 5 3 6 4 3" xfId="27156" xr:uid="{00000000-0005-0000-0000-00001F5B0000}"/>
    <cellStyle name="Normal 5 3 6 5" xfId="7037" xr:uid="{00000000-0005-0000-0000-0000205B0000}"/>
    <cellStyle name="Normal 5 3 6 5 2" xfId="37372" xr:uid="{00000000-0005-0000-0000-0000215B0000}"/>
    <cellStyle name="Normal 5 3 6 5 3" xfId="22139" xr:uid="{00000000-0005-0000-0000-0000225B0000}"/>
    <cellStyle name="Normal 5 3 6 6" xfId="32360" xr:uid="{00000000-0005-0000-0000-0000235B0000}"/>
    <cellStyle name="Normal 5 3 6 7" xfId="17126" xr:uid="{00000000-0005-0000-0000-0000245B0000}"/>
    <cellStyle name="Normal 5 3 7" xfId="2810" xr:uid="{00000000-0005-0000-0000-0000255B0000}"/>
    <cellStyle name="Normal 5 3 7 2" xfId="12893" xr:uid="{00000000-0005-0000-0000-0000265B0000}"/>
    <cellStyle name="Normal 5 3 7 2 2" xfId="43224" xr:uid="{00000000-0005-0000-0000-0000275B0000}"/>
    <cellStyle name="Normal 5 3 7 2 3" xfId="27991" xr:uid="{00000000-0005-0000-0000-0000285B0000}"/>
    <cellStyle name="Normal 5 3 7 3" xfId="7872" xr:uid="{00000000-0005-0000-0000-0000295B0000}"/>
    <cellStyle name="Normal 5 3 7 3 2" xfId="38207" xr:uid="{00000000-0005-0000-0000-00002A5B0000}"/>
    <cellStyle name="Normal 5 3 7 3 3" xfId="22974" xr:uid="{00000000-0005-0000-0000-00002B5B0000}"/>
    <cellStyle name="Normal 5 3 7 4" xfId="33194" xr:uid="{00000000-0005-0000-0000-00002C5B0000}"/>
    <cellStyle name="Normal 5 3 7 5" xfId="17961" xr:uid="{00000000-0005-0000-0000-00002D5B0000}"/>
    <cellStyle name="Normal 5 3 8" xfId="4508" xr:uid="{00000000-0005-0000-0000-00002E5B0000}"/>
    <cellStyle name="Normal 5 3 8 2" xfId="14564" xr:uid="{00000000-0005-0000-0000-00002F5B0000}"/>
    <cellStyle name="Normal 5 3 8 2 2" xfId="44895" xr:uid="{00000000-0005-0000-0000-0000305B0000}"/>
    <cellStyle name="Normal 5 3 8 2 3" xfId="29662" xr:uid="{00000000-0005-0000-0000-0000315B0000}"/>
    <cellStyle name="Normal 5 3 8 3" xfId="9544" xr:uid="{00000000-0005-0000-0000-0000325B0000}"/>
    <cellStyle name="Normal 5 3 8 3 2" xfId="39878" xr:uid="{00000000-0005-0000-0000-0000335B0000}"/>
    <cellStyle name="Normal 5 3 8 3 3" xfId="24645" xr:uid="{00000000-0005-0000-0000-0000345B0000}"/>
    <cellStyle name="Normal 5 3 8 4" xfId="34865" xr:uid="{00000000-0005-0000-0000-0000355B0000}"/>
    <cellStyle name="Normal 5 3 8 5" xfId="19632" xr:uid="{00000000-0005-0000-0000-0000365B0000}"/>
    <cellStyle name="Normal 5 3 9" xfId="11220" xr:uid="{00000000-0005-0000-0000-0000375B0000}"/>
    <cellStyle name="Normal 5 3 9 2" xfId="41553" xr:uid="{00000000-0005-0000-0000-0000385B0000}"/>
    <cellStyle name="Normal 5 3 9 3" xfId="26320" xr:uid="{00000000-0005-0000-0000-0000395B0000}"/>
    <cellStyle name="Normal 5 4" xfId="31383" xr:uid="{00000000-0005-0000-0000-00003A5B0000}"/>
    <cellStyle name="Normal 5 5" xfId="31415" xr:uid="{00000000-0005-0000-0000-00003B5B0000}"/>
    <cellStyle name="Normal 5 6" xfId="31374" xr:uid="{00000000-0005-0000-0000-00003C5B0000}"/>
    <cellStyle name="Normal 5 7" xfId="46799" xr:uid="{00000000-0005-0000-0000-00003D5B0000}"/>
    <cellStyle name="Normal 50" xfId="365" xr:uid="{00000000-0005-0000-0000-00003E5B0000}"/>
    <cellStyle name="Normal 50 2" xfId="866" xr:uid="{00000000-0005-0000-0000-00003F5B0000}"/>
    <cellStyle name="Normal 51" xfId="867" xr:uid="{00000000-0005-0000-0000-0000405B0000}"/>
    <cellStyle name="Normal 51 10" xfId="6229" xr:uid="{00000000-0005-0000-0000-0000415B0000}"/>
    <cellStyle name="Normal 51 10 2" xfId="36566" xr:uid="{00000000-0005-0000-0000-0000425B0000}"/>
    <cellStyle name="Normal 51 10 3" xfId="21333" xr:uid="{00000000-0005-0000-0000-0000435B0000}"/>
    <cellStyle name="Normal 51 11" xfId="31557" xr:uid="{00000000-0005-0000-0000-0000445B0000}"/>
    <cellStyle name="Normal 51 12" xfId="16318" xr:uid="{00000000-0005-0000-0000-0000455B0000}"/>
    <cellStyle name="Normal 51 13" xfId="46583" xr:uid="{00000000-0005-0000-0000-0000465B0000}"/>
    <cellStyle name="Normal 51 2" xfId="1193" xr:uid="{00000000-0005-0000-0000-0000475B0000}"/>
    <cellStyle name="Normal 51 2 10" xfId="31609" xr:uid="{00000000-0005-0000-0000-0000485B0000}"/>
    <cellStyle name="Normal 51 2 11" xfId="16372" xr:uid="{00000000-0005-0000-0000-0000495B0000}"/>
    <cellStyle name="Normal 51 2 2" xfId="1301" xr:uid="{00000000-0005-0000-0000-00004A5B0000}"/>
    <cellStyle name="Normal 51 2 2 10" xfId="16476" xr:uid="{00000000-0005-0000-0000-00004B5B0000}"/>
    <cellStyle name="Normal 51 2 2 2" xfId="1518" xr:uid="{00000000-0005-0000-0000-00004C5B0000}"/>
    <cellStyle name="Normal 51 2 2 2 2" xfId="1939" xr:uid="{00000000-0005-0000-0000-00004D5B0000}"/>
    <cellStyle name="Normal 51 2 2 2 2 2" xfId="2778" xr:uid="{00000000-0005-0000-0000-00004E5B0000}"/>
    <cellStyle name="Normal 51 2 2 2 2 2 2" xfId="4468" xr:uid="{00000000-0005-0000-0000-00004F5B0000}"/>
    <cellStyle name="Normal 51 2 2 2 2 2 2 2" xfId="14541" xr:uid="{00000000-0005-0000-0000-0000505B0000}"/>
    <cellStyle name="Normal 51 2 2 2 2 2 2 2 2" xfId="44872" xr:uid="{00000000-0005-0000-0000-0000515B0000}"/>
    <cellStyle name="Normal 51 2 2 2 2 2 2 2 3" xfId="29639" xr:uid="{00000000-0005-0000-0000-0000525B0000}"/>
    <cellStyle name="Normal 51 2 2 2 2 2 2 3" xfId="9521" xr:uid="{00000000-0005-0000-0000-0000535B0000}"/>
    <cellStyle name="Normal 51 2 2 2 2 2 2 3 2" xfId="39855" xr:uid="{00000000-0005-0000-0000-0000545B0000}"/>
    <cellStyle name="Normal 51 2 2 2 2 2 2 3 3" xfId="24622" xr:uid="{00000000-0005-0000-0000-0000555B0000}"/>
    <cellStyle name="Normal 51 2 2 2 2 2 2 4" xfId="34842" xr:uid="{00000000-0005-0000-0000-0000565B0000}"/>
    <cellStyle name="Normal 51 2 2 2 2 2 2 5" xfId="19609" xr:uid="{00000000-0005-0000-0000-0000575B0000}"/>
    <cellStyle name="Normal 51 2 2 2 2 2 3" xfId="6160" xr:uid="{00000000-0005-0000-0000-0000585B0000}"/>
    <cellStyle name="Normal 51 2 2 2 2 2 3 2" xfId="16212" xr:uid="{00000000-0005-0000-0000-0000595B0000}"/>
    <cellStyle name="Normal 51 2 2 2 2 2 3 2 2" xfId="46543" xr:uid="{00000000-0005-0000-0000-00005A5B0000}"/>
    <cellStyle name="Normal 51 2 2 2 2 2 3 2 3" xfId="31310" xr:uid="{00000000-0005-0000-0000-00005B5B0000}"/>
    <cellStyle name="Normal 51 2 2 2 2 2 3 3" xfId="11192" xr:uid="{00000000-0005-0000-0000-00005C5B0000}"/>
    <cellStyle name="Normal 51 2 2 2 2 2 3 3 2" xfId="41526" xr:uid="{00000000-0005-0000-0000-00005D5B0000}"/>
    <cellStyle name="Normal 51 2 2 2 2 2 3 3 3" xfId="26293" xr:uid="{00000000-0005-0000-0000-00005E5B0000}"/>
    <cellStyle name="Normal 51 2 2 2 2 2 3 4" xfId="36513" xr:uid="{00000000-0005-0000-0000-00005F5B0000}"/>
    <cellStyle name="Normal 51 2 2 2 2 2 3 5" xfId="21280" xr:uid="{00000000-0005-0000-0000-0000605B0000}"/>
    <cellStyle name="Normal 51 2 2 2 2 2 4" xfId="12870" xr:uid="{00000000-0005-0000-0000-0000615B0000}"/>
    <cellStyle name="Normal 51 2 2 2 2 2 4 2" xfId="43201" xr:uid="{00000000-0005-0000-0000-0000625B0000}"/>
    <cellStyle name="Normal 51 2 2 2 2 2 4 3" xfId="27968" xr:uid="{00000000-0005-0000-0000-0000635B0000}"/>
    <cellStyle name="Normal 51 2 2 2 2 2 5" xfId="7849" xr:uid="{00000000-0005-0000-0000-0000645B0000}"/>
    <cellStyle name="Normal 51 2 2 2 2 2 5 2" xfId="38184" xr:uid="{00000000-0005-0000-0000-0000655B0000}"/>
    <cellStyle name="Normal 51 2 2 2 2 2 5 3" xfId="22951" xr:uid="{00000000-0005-0000-0000-0000665B0000}"/>
    <cellStyle name="Normal 51 2 2 2 2 2 6" xfId="33172" xr:uid="{00000000-0005-0000-0000-0000675B0000}"/>
    <cellStyle name="Normal 51 2 2 2 2 2 7" xfId="17938" xr:uid="{00000000-0005-0000-0000-0000685B0000}"/>
    <cellStyle name="Normal 51 2 2 2 2 3" xfId="3631" xr:uid="{00000000-0005-0000-0000-0000695B0000}"/>
    <cellStyle name="Normal 51 2 2 2 2 3 2" xfId="13705" xr:uid="{00000000-0005-0000-0000-00006A5B0000}"/>
    <cellStyle name="Normal 51 2 2 2 2 3 2 2" xfId="44036" xr:uid="{00000000-0005-0000-0000-00006B5B0000}"/>
    <cellStyle name="Normal 51 2 2 2 2 3 2 3" xfId="28803" xr:uid="{00000000-0005-0000-0000-00006C5B0000}"/>
    <cellStyle name="Normal 51 2 2 2 2 3 3" xfId="8685" xr:uid="{00000000-0005-0000-0000-00006D5B0000}"/>
    <cellStyle name="Normal 51 2 2 2 2 3 3 2" xfId="39019" xr:uid="{00000000-0005-0000-0000-00006E5B0000}"/>
    <cellStyle name="Normal 51 2 2 2 2 3 3 3" xfId="23786" xr:uid="{00000000-0005-0000-0000-00006F5B0000}"/>
    <cellStyle name="Normal 51 2 2 2 2 3 4" xfId="34006" xr:uid="{00000000-0005-0000-0000-0000705B0000}"/>
    <cellStyle name="Normal 51 2 2 2 2 3 5" xfId="18773" xr:uid="{00000000-0005-0000-0000-0000715B0000}"/>
    <cellStyle name="Normal 51 2 2 2 2 4" xfId="5324" xr:uid="{00000000-0005-0000-0000-0000725B0000}"/>
    <cellStyle name="Normal 51 2 2 2 2 4 2" xfId="15376" xr:uid="{00000000-0005-0000-0000-0000735B0000}"/>
    <cellStyle name="Normal 51 2 2 2 2 4 2 2" xfId="45707" xr:uid="{00000000-0005-0000-0000-0000745B0000}"/>
    <cellStyle name="Normal 51 2 2 2 2 4 2 3" xfId="30474" xr:uid="{00000000-0005-0000-0000-0000755B0000}"/>
    <cellStyle name="Normal 51 2 2 2 2 4 3" xfId="10356" xr:uid="{00000000-0005-0000-0000-0000765B0000}"/>
    <cellStyle name="Normal 51 2 2 2 2 4 3 2" xfId="40690" xr:uid="{00000000-0005-0000-0000-0000775B0000}"/>
    <cellStyle name="Normal 51 2 2 2 2 4 3 3" xfId="25457" xr:uid="{00000000-0005-0000-0000-0000785B0000}"/>
    <cellStyle name="Normal 51 2 2 2 2 4 4" xfId="35677" xr:uid="{00000000-0005-0000-0000-0000795B0000}"/>
    <cellStyle name="Normal 51 2 2 2 2 4 5" xfId="20444" xr:uid="{00000000-0005-0000-0000-00007A5B0000}"/>
    <cellStyle name="Normal 51 2 2 2 2 5" xfId="12034" xr:uid="{00000000-0005-0000-0000-00007B5B0000}"/>
    <cellStyle name="Normal 51 2 2 2 2 5 2" xfId="42365" xr:uid="{00000000-0005-0000-0000-00007C5B0000}"/>
    <cellStyle name="Normal 51 2 2 2 2 5 3" xfId="27132" xr:uid="{00000000-0005-0000-0000-00007D5B0000}"/>
    <cellStyle name="Normal 51 2 2 2 2 6" xfId="7013" xr:uid="{00000000-0005-0000-0000-00007E5B0000}"/>
    <cellStyle name="Normal 51 2 2 2 2 6 2" xfId="37348" xr:uid="{00000000-0005-0000-0000-00007F5B0000}"/>
    <cellStyle name="Normal 51 2 2 2 2 6 3" xfId="22115" xr:uid="{00000000-0005-0000-0000-0000805B0000}"/>
    <cellStyle name="Normal 51 2 2 2 2 7" xfId="32336" xr:uid="{00000000-0005-0000-0000-0000815B0000}"/>
    <cellStyle name="Normal 51 2 2 2 2 8" xfId="17102" xr:uid="{00000000-0005-0000-0000-0000825B0000}"/>
    <cellStyle name="Normal 51 2 2 2 3" xfId="2360" xr:uid="{00000000-0005-0000-0000-0000835B0000}"/>
    <cellStyle name="Normal 51 2 2 2 3 2" xfId="4050" xr:uid="{00000000-0005-0000-0000-0000845B0000}"/>
    <cellStyle name="Normal 51 2 2 2 3 2 2" xfId="14123" xr:uid="{00000000-0005-0000-0000-0000855B0000}"/>
    <cellStyle name="Normal 51 2 2 2 3 2 2 2" xfId="44454" xr:uid="{00000000-0005-0000-0000-0000865B0000}"/>
    <cellStyle name="Normal 51 2 2 2 3 2 2 3" xfId="29221" xr:uid="{00000000-0005-0000-0000-0000875B0000}"/>
    <cellStyle name="Normal 51 2 2 2 3 2 3" xfId="9103" xr:uid="{00000000-0005-0000-0000-0000885B0000}"/>
    <cellStyle name="Normal 51 2 2 2 3 2 3 2" xfId="39437" xr:uid="{00000000-0005-0000-0000-0000895B0000}"/>
    <cellStyle name="Normal 51 2 2 2 3 2 3 3" xfId="24204" xr:uid="{00000000-0005-0000-0000-00008A5B0000}"/>
    <cellStyle name="Normal 51 2 2 2 3 2 4" xfId="34424" xr:uid="{00000000-0005-0000-0000-00008B5B0000}"/>
    <cellStyle name="Normal 51 2 2 2 3 2 5" xfId="19191" xr:uid="{00000000-0005-0000-0000-00008C5B0000}"/>
    <cellStyle name="Normal 51 2 2 2 3 3" xfId="5742" xr:uid="{00000000-0005-0000-0000-00008D5B0000}"/>
    <cellStyle name="Normal 51 2 2 2 3 3 2" xfId="15794" xr:uid="{00000000-0005-0000-0000-00008E5B0000}"/>
    <cellStyle name="Normal 51 2 2 2 3 3 2 2" xfId="46125" xr:uid="{00000000-0005-0000-0000-00008F5B0000}"/>
    <cellStyle name="Normal 51 2 2 2 3 3 2 3" xfId="30892" xr:uid="{00000000-0005-0000-0000-0000905B0000}"/>
    <cellStyle name="Normal 51 2 2 2 3 3 3" xfId="10774" xr:uid="{00000000-0005-0000-0000-0000915B0000}"/>
    <cellStyle name="Normal 51 2 2 2 3 3 3 2" xfId="41108" xr:uid="{00000000-0005-0000-0000-0000925B0000}"/>
    <cellStyle name="Normal 51 2 2 2 3 3 3 3" xfId="25875" xr:uid="{00000000-0005-0000-0000-0000935B0000}"/>
    <cellStyle name="Normal 51 2 2 2 3 3 4" xfId="36095" xr:uid="{00000000-0005-0000-0000-0000945B0000}"/>
    <cellStyle name="Normal 51 2 2 2 3 3 5" xfId="20862" xr:uid="{00000000-0005-0000-0000-0000955B0000}"/>
    <cellStyle name="Normal 51 2 2 2 3 4" xfId="12452" xr:uid="{00000000-0005-0000-0000-0000965B0000}"/>
    <cellStyle name="Normal 51 2 2 2 3 4 2" xfId="42783" xr:uid="{00000000-0005-0000-0000-0000975B0000}"/>
    <cellStyle name="Normal 51 2 2 2 3 4 3" xfId="27550" xr:uid="{00000000-0005-0000-0000-0000985B0000}"/>
    <cellStyle name="Normal 51 2 2 2 3 5" xfId="7431" xr:uid="{00000000-0005-0000-0000-0000995B0000}"/>
    <cellStyle name="Normal 51 2 2 2 3 5 2" xfId="37766" xr:uid="{00000000-0005-0000-0000-00009A5B0000}"/>
    <cellStyle name="Normal 51 2 2 2 3 5 3" xfId="22533" xr:uid="{00000000-0005-0000-0000-00009B5B0000}"/>
    <cellStyle name="Normal 51 2 2 2 3 6" xfId="32754" xr:uid="{00000000-0005-0000-0000-00009C5B0000}"/>
    <cellStyle name="Normal 51 2 2 2 3 7" xfId="17520" xr:uid="{00000000-0005-0000-0000-00009D5B0000}"/>
    <cellStyle name="Normal 51 2 2 2 4" xfId="3213" xr:uid="{00000000-0005-0000-0000-00009E5B0000}"/>
    <cellStyle name="Normal 51 2 2 2 4 2" xfId="13287" xr:uid="{00000000-0005-0000-0000-00009F5B0000}"/>
    <cellStyle name="Normal 51 2 2 2 4 2 2" xfId="43618" xr:uid="{00000000-0005-0000-0000-0000A05B0000}"/>
    <cellStyle name="Normal 51 2 2 2 4 2 3" xfId="28385" xr:uid="{00000000-0005-0000-0000-0000A15B0000}"/>
    <cellStyle name="Normal 51 2 2 2 4 3" xfId="8267" xr:uid="{00000000-0005-0000-0000-0000A25B0000}"/>
    <cellStyle name="Normal 51 2 2 2 4 3 2" xfId="38601" xr:uid="{00000000-0005-0000-0000-0000A35B0000}"/>
    <cellStyle name="Normal 51 2 2 2 4 3 3" xfId="23368" xr:uid="{00000000-0005-0000-0000-0000A45B0000}"/>
    <cellStyle name="Normal 51 2 2 2 4 4" xfId="33588" xr:uid="{00000000-0005-0000-0000-0000A55B0000}"/>
    <cellStyle name="Normal 51 2 2 2 4 5" xfId="18355" xr:uid="{00000000-0005-0000-0000-0000A65B0000}"/>
    <cellStyle name="Normal 51 2 2 2 5" xfId="4906" xr:uid="{00000000-0005-0000-0000-0000A75B0000}"/>
    <cellStyle name="Normal 51 2 2 2 5 2" xfId="14958" xr:uid="{00000000-0005-0000-0000-0000A85B0000}"/>
    <cellStyle name="Normal 51 2 2 2 5 2 2" xfId="45289" xr:uid="{00000000-0005-0000-0000-0000A95B0000}"/>
    <cellStyle name="Normal 51 2 2 2 5 2 3" xfId="30056" xr:uid="{00000000-0005-0000-0000-0000AA5B0000}"/>
    <cellStyle name="Normal 51 2 2 2 5 3" xfId="9938" xr:uid="{00000000-0005-0000-0000-0000AB5B0000}"/>
    <cellStyle name="Normal 51 2 2 2 5 3 2" xfId="40272" xr:uid="{00000000-0005-0000-0000-0000AC5B0000}"/>
    <cellStyle name="Normal 51 2 2 2 5 3 3" xfId="25039" xr:uid="{00000000-0005-0000-0000-0000AD5B0000}"/>
    <cellStyle name="Normal 51 2 2 2 5 4" xfId="35259" xr:uid="{00000000-0005-0000-0000-0000AE5B0000}"/>
    <cellStyle name="Normal 51 2 2 2 5 5" xfId="20026" xr:uid="{00000000-0005-0000-0000-0000AF5B0000}"/>
    <cellStyle name="Normal 51 2 2 2 6" xfId="11616" xr:uid="{00000000-0005-0000-0000-0000B05B0000}"/>
    <cellStyle name="Normal 51 2 2 2 6 2" xfId="41947" xr:uid="{00000000-0005-0000-0000-0000B15B0000}"/>
    <cellStyle name="Normal 51 2 2 2 6 3" xfId="26714" xr:uid="{00000000-0005-0000-0000-0000B25B0000}"/>
    <cellStyle name="Normal 51 2 2 2 7" xfId="6595" xr:uid="{00000000-0005-0000-0000-0000B35B0000}"/>
    <cellStyle name="Normal 51 2 2 2 7 2" xfId="36930" xr:uid="{00000000-0005-0000-0000-0000B45B0000}"/>
    <cellStyle name="Normal 51 2 2 2 7 3" xfId="21697" xr:uid="{00000000-0005-0000-0000-0000B55B0000}"/>
    <cellStyle name="Normal 51 2 2 2 8" xfId="31918" xr:uid="{00000000-0005-0000-0000-0000B65B0000}"/>
    <cellStyle name="Normal 51 2 2 2 9" xfId="16684" xr:uid="{00000000-0005-0000-0000-0000B75B0000}"/>
    <cellStyle name="Normal 51 2 2 3" xfId="1731" xr:uid="{00000000-0005-0000-0000-0000B85B0000}"/>
    <cellStyle name="Normal 51 2 2 3 2" xfId="2570" xr:uid="{00000000-0005-0000-0000-0000B95B0000}"/>
    <cellStyle name="Normal 51 2 2 3 2 2" xfId="4260" xr:uid="{00000000-0005-0000-0000-0000BA5B0000}"/>
    <cellStyle name="Normal 51 2 2 3 2 2 2" xfId="14333" xr:uid="{00000000-0005-0000-0000-0000BB5B0000}"/>
    <cellStyle name="Normal 51 2 2 3 2 2 2 2" xfId="44664" xr:uid="{00000000-0005-0000-0000-0000BC5B0000}"/>
    <cellStyle name="Normal 51 2 2 3 2 2 2 3" xfId="29431" xr:uid="{00000000-0005-0000-0000-0000BD5B0000}"/>
    <cellStyle name="Normal 51 2 2 3 2 2 3" xfId="9313" xr:uid="{00000000-0005-0000-0000-0000BE5B0000}"/>
    <cellStyle name="Normal 51 2 2 3 2 2 3 2" xfId="39647" xr:uid="{00000000-0005-0000-0000-0000BF5B0000}"/>
    <cellStyle name="Normal 51 2 2 3 2 2 3 3" xfId="24414" xr:uid="{00000000-0005-0000-0000-0000C05B0000}"/>
    <cellStyle name="Normal 51 2 2 3 2 2 4" xfId="34634" xr:uid="{00000000-0005-0000-0000-0000C15B0000}"/>
    <cellStyle name="Normal 51 2 2 3 2 2 5" xfId="19401" xr:uid="{00000000-0005-0000-0000-0000C25B0000}"/>
    <cellStyle name="Normal 51 2 2 3 2 3" xfId="5952" xr:uid="{00000000-0005-0000-0000-0000C35B0000}"/>
    <cellStyle name="Normal 51 2 2 3 2 3 2" xfId="16004" xr:uid="{00000000-0005-0000-0000-0000C45B0000}"/>
    <cellStyle name="Normal 51 2 2 3 2 3 2 2" xfId="46335" xr:uid="{00000000-0005-0000-0000-0000C55B0000}"/>
    <cellStyle name="Normal 51 2 2 3 2 3 2 3" xfId="31102" xr:uid="{00000000-0005-0000-0000-0000C65B0000}"/>
    <cellStyle name="Normal 51 2 2 3 2 3 3" xfId="10984" xr:uid="{00000000-0005-0000-0000-0000C75B0000}"/>
    <cellStyle name="Normal 51 2 2 3 2 3 3 2" xfId="41318" xr:uid="{00000000-0005-0000-0000-0000C85B0000}"/>
    <cellStyle name="Normal 51 2 2 3 2 3 3 3" xfId="26085" xr:uid="{00000000-0005-0000-0000-0000C95B0000}"/>
    <cellStyle name="Normal 51 2 2 3 2 3 4" xfId="36305" xr:uid="{00000000-0005-0000-0000-0000CA5B0000}"/>
    <cellStyle name="Normal 51 2 2 3 2 3 5" xfId="21072" xr:uid="{00000000-0005-0000-0000-0000CB5B0000}"/>
    <cellStyle name="Normal 51 2 2 3 2 4" xfId="12662" xr:uid="{00000000-0005-0000-0000-0000CC5B0000}"/>
    <cellStyle name="Normal 51 2 2 3 2 4 2" xfId="42993" xr:uid="{00000000-0005-0000-0000-0000CD5B0000}"/>
    <cellStyle name="Normal 51 2 2 3 2 4 3" xfId="27760" xr:uid="{00000000-0005-0000-0000-0000CE5B0000}"/>
    <cellStyle name="Normal 51 2 2 3 2 5" xfId="7641" xr:uid="{00000000-0005-0000-0000-0000CF5B0000}"/>
    <cellStyle name="Normal 51 2 2 3 2 5 2" xfId="37976" xr:uid="{00000000-0005-0000-0000-0000D05B0000}"/>
    <cellStyle name="Normal 51 2 2 3 2 5 3" xfId="22743" xr:uid="{00000000-0005-0000-0000-0000D15B0000}"/>
    <cellStyle name="Normal 51 2 2 3 2 6" xfId="32964" xr:uid="{00000000-0005-0000-0000-0000D25B0000}"/>
    <cellStyle name="Normal 51 2 2 3 2 7" xfId="17730" xr:uid="{00000000-0005-0000-0000-0000D35B0000}"/>
    <cellStyle name="Normal 51 2 2 3 3" xfId="3423" xr:uid="{00000000-0005-0000-0000-0000D45B0000}"/>
    <cellStyle name="Normal 51 2 2 3 3 2" xfId="13497" xr:uid="{00000000-0005-0000-0000-0000D55B0000}"/>
    <cellStyle name="Normal 51 2 2 3 3 2 2" xfId="43828" xr:uid="{00000000-0005-0000-0000-0000D65B0000}"/>
    <cellStyle name="Normal 51 2 2 3 3 2 3" xfId="28595" xr:uid="{00000000-0005-0000-0000-0000D75B0000}"/>
    <cellStyle name="Normal 51 2 2 3 3 3" xfId="8477" xr:uid="{00000000-0005-0000-0000-0000D85B0000}"/>
    <cellStyle name="Normal 51 2 2 3 3 3 2" xfId="38811" xr:uid="{00000000-0005-0000-0000-0000D95B0000}"/>
    <cellStyle name="Normal 51 2 2 3 3 3 3" xfId="23578" xr:uid="{00000000-0005-0000-0000-0000DA5B0000}"/>
    <cellStyle name="Normal 51 2 2 3 3 4" xfId="33798" xr:uid="{00000000-0005-0000-0000-0000DB5B0000}"/>
    <cellStyle name="Normal 51 2 2 3 3 5" xfId="18565" xr:uid="{00000000-0005-0000-0000-0000DC5B0000}"/>
    <cellStyle name="Normal 51 2 2 3 4" xfId="5116" xr:uid="{00000000-0005-0000-0000-0000DD5B0000}"/>
    <cellStyle name="Normal 51 2 2 3 4 2" xfId="15168" xr:uid="{00000000-0005-0000-0000-0000DE5B0000}"/>
    <cellStyle name="Normal 51 2 2 3 4 2 2" xfId="45499" xr:uid="{00000000-0005-0000-0000-0000DF5B0000}"/>
    <cellStyle name="Normal 51 2 2 3 4 2 3" xfId="30266" xr:uid="{00000000-0005-0000-0000-0000E05B0000}"/>
    <cellStyle name="Normal 51 2 2 3 4 3" xfId="10148" xr:uid="{00000000-0005-0000-0000-0000E15B0000}"/>
    <cellStyle name="Normal 51 2 2 3 4 3 2" xfId="40482" xr:uid="{00000000-0005-0000-0000-0000E25B0000}"/>
    <cellStyle name="Normal 51 2 2 3 4 3 3" xfId="25249" xr:uid="{00000000-0005-0000-0000-0000E35B0000}"/>
    <cellStyle name="Normal 51 2 2 3 4 4" xfId="35469" xr:uid="{00000000-0005-0000-0000-0000E45B0000}"/>
    <cellStyle name="Normal 51 2 2 3 4 5" xfId="20236" xr:uid="{00000000-0005-0000-0000-0000E55B0000}"/>
    <cellStyle name="Normal 51 2 2 3 5" xfId="11826" xr:uid="{00000000-0005-0000-0000-0000E65B0000}"/>
    <cellStyle name="Normal 51 2 2 3 5 2" xfId="42157" xr:uid="{00000000-0005-0000-0000-0000E75B0000}"/>
    <cellStyle name="Normal 51 2 2 3 5 3" xfId="26924" xr:uid="{00000000-0005-0000-0000-0000E85B0000}"/>
    <cellStyle name="Normal 51 2 2 3 6" xfId="6805" xr:uid="{00000000-0005-0000-0000-0000E95B0000}"/>
    <cellStyle name="Normal 51 2 2 3 6 2" xfId="37140" xr:uid="{00000000-0005-0000-0000-0000EA5B0000}"/>
    <cellStyle name="Normal 51 2 2 3 6 3" xfId="21907" xr:uid="{00000000-0005-0000-0000-0000EB5B0000}"/>
    <cellStyle name="Normal 51 2 2 3 7" xfId="32128" xr:uid="{00000000-0005-0000-0000-0000EC5B0000}"/>
    <cellStyle name="Normal 51 2 2 3 8" xfId="16894" xr:uid="{00000000-0005-0000-0000-0000ED5B0000}"/>
    <cellStyle name="Normal 51 2 2 4" xfId="2152" xr:uid="{00000000-0005-0000-0000-0000EE5B0000}"/>
    <cellStyle name="Normal 51 2 2 4 2" xfId="3842" xr:uid="{00000000-0005-0000-0000-0000EF5B0000}"/>
    <cellStyle name="Normal 51 2 2 4 2 2" xfId="13915" xr:uid="{00000000-0005-0000-0000-0000F05B0000}"/>
    <cellStyle name="Normal 51 2 2 4 2 2 2" xfId="44246" xr:uid="{00000000-0005-0000-0000-0000F15B0000}"/>
    <cellStyle name="Normal 51 2 2 4 2 2 3" xfId="29013" xr:uid="{00000000-0005-0000-0000-0000F25B0000}"/>
    <cellStyle name="Normal 51 2 2 4 2 3" xfId="8895" xr:uid="{00000000-0005-0000-0000-0000F35B0000}"/>
    <cellStyle name="Normal 51 2 2 4 2 3 2" xfId="39229" xr:uid="{00000000-0005-0000-0000-0000F45B0000}"/>
    <cellStyle name="Normal 51 2 2 4 2 3 3" xfId="23996" xr:uid="{00000000-0005-0000-0000-0000F55B0000}"/>
    <cellStyle name="Normal 51 2 2 4 2 4" xfId="34216" xr:uid="{00000000-0005-0000-0000-0000F65B0000}"/>
    <cellStyle name="Normal 51 2 2 4 2 5" xfId="18983" xr:uid="{00000000-0005-0000-0000-0000F75B0000}"/>
    <cellStyle name="Normal 51 2 2 4 3" xfId="5534" xr:uid="{00000000-0005-0000-0000-0000F85B0000}"/>
    <cellStyle name="Normal 51 2 2 4 3 2" xfId="15586" xr:uid="{00000000-0005-0000-0000-0000F95B0000}"/>
    <cellStyle name="Normal 51 2 2 4 3 2 2" xfId="45917" xr:uid="{00000000-0005-0000-0000-0000FA5B0000}"/>
    <cellStyle name="Normal 51 2 2 4 3 2 3" xfId="30684" xr:uid="{00000000-0005-0000-0000-0000FB5B0000}"/>
    <cellStyle name="Normal 51 2 2 4 3 3" xfId="10566" xr:uid="{00000000-0005-0000-0000-0000FC5B0000}"/>
    <cellStyle name="Normal 51 2 2 4 3 3 2" xfId="40900" xr:uid="{00000000-0005-0000-0000-0000FD5B0000}"/>
    <cellStyle name="Normal 51 2 2 4 3 3 3" xfId="25667" xr:uid="{00000000-0005-0000-0000-0000FE5B0000}"/>
    <cellStyle name="Normal 51 2 2 4 3 4" xfId="35887" xr:uid="{00000000-0005-0000-0000-0000FF5B0000}"/>
    <cellStyle name="Normal 51 2 2 4 3 5" xfId="20654" xr:uid="{00000000-0005-0000-0000-0000005C0000}"/>
    <cellStyle name="Normal 51 2 2 4 4" xfId="12244" xr:uid="{00000000-0005-0000-0000-0000015C0000}"/>
    <cellStyle name="Normal 51 2 2 4 4 2" xfId="42575" xr:uid="{00000000-0005-0000-0000-0000025C0000}"/>
    <cellStyle name="Normal 51 2 2 4 4 3" xfId="27342" xr:uid="{00000000-0005-0000-0000-0000035C0000}"/>
    <cellStyle name="Normal 51 2 2 4 5" xfId="7223" xr:uid="{00000000-0005-0000-0000-0000045C0000}"/>
    <cellStyle name="Normal 51 2 2 4 5 2" xfId="37558" xr:uid="{00000000-0005-0000-0000-0000055C0000}"/>
    <cellStyle name="Normal 51 2 2 4 5 3" xfId="22325" xr:uid="{00000000-0005-0000-0000-0000065C0000}"/>
    <cellStyle name="Normal 51 2 2 4 6" xfId="32546" xr:uid="{00000000-0005-0000-0000-0000075C0000}"/>
    <cellStyle name="Normal 51 2 2 4 7" xfId="17312" xr:uid="{00000000-0005-0000-0000-0000085C0000}"/>
    <cellStyle name="Normal 51 2 2 5" xfId="3005" xr:uid="{00000000-0005-0000-0000-0000095C0000}"/>
    <cellStyle name="Normal 51 2 2 5 2" xfId="13079" xr:uid="{00000000-0005-0000-0000-00000A5C0000}"/>
    <cellStyle name="Normal 51 2 2 5 2 2" xfId="43410" xr:uid="{00000000-0005-0000-0000-00000B5C0000}"/>
    <cellStyle name="Normal 51 2 2 5 2 3" xfId="28177" xr:uid="{00000000-0005-0000-0000-00000C5C0000}"/>
    <cellStyle name="Normal 51 2 2 5 3" xfId="8059" xr:uid="{00000000-0005-0000-0000-00000D5C0000}"/>
    <cellStyle name="Normal 51 2 2 5 3 2" xfId="38393" xr:uid="{00000000-0005-0000-0000-00000E5C0000}"/>
    <cellStyle name="Normal 51 2 2 5 3 3" xfId="23160" xr:uid="{00000000-0005-0000-0000-00000F5C0000}"/>
    <cellStyle name="Normal 51 2 2 5 4" xfId="33380" xr:uid="{00000000-0005-0000-0000-0000105C0000}"/>
    <cellStyle name="Normal 51 2 2 5 5" xfId="18147" xr:uid="{00000000-0005-0000-0000-0000115C0000}"/>
    <cellStyle name="Normal 51 2 2 6" xfId="4698" xr:uid="{00000000-0005-0000-0000-0000125C0000}"/>
    <cellStyle name="Normal 51 2 2 6 2" xfId="14750" xr:uid="{00000000-0005-0000-0000-0000135C0000}"/>
    <cellStyle name="Normal 51 2 2 6 2 2" xfId="45081" xr:uid="{00000000-0005-0000-0000-0000145C0000}"/>
    <cellStyle name="Normal 51 2 2 6 2 3" xfId="29848" xr:uid="{00000000-0005-0000-0000-0000155C0000}"/>
    <cellStyle name="Normal 51 2 2 6 3" xfId="9730" xr:uid="{00000000-0005-0000-0000-0000165C0000}"/>
    <cellStyle name="Normal 51 2 2 6 3 2" xfId="40064" xr:uid="{00000000-0005-0000-0000-0000175C0000}"/>
    <cellStyle name="Normal 51 2 2 6 3 3" xfId="24831" xr:uid="{00000000-0005-0000-0000-0000185C0000}"/>
    <cellStyle name="Normal 51 2 2 6 4" xfId="35051" xr:uid="{00000000-0005-0000-0000-0000195C0000}"/>
    <cellStyle name="Normal 51 2 2 6 5" xfId="19818" xr:uid="{00000000-0005-0000-0000-00001A5C0000}"/>
    <cellStyle name="Normal 51 2 2 7" xfId="11408" xr:uid="{00000000-0005-0000-0000-00001B5C0000}"/>
    <cellStyle name="Normal 51 2 2 7 2" xfId="41739" xr:uid="{00000000-0005-0000-0000-00001C5C0000}"/>
    <cellStyle name="Normal 51 2 2 7 3" xfId="26506" xr:uid="{00000000-0005-0000-0000-00001D5C0000}"/>
    <cellStyle name="Normal 51 2 2 8" xfId="6387" xr:uid="{00000000-0005-0000-0000-00001E5C0000}"/>
    <cellStyle name="Normal 51 2 2 8 2" xfId="36722" xr:uid="{00000000-0005-0000-0000-00001F5C0000}"/>
    <cellStyle name="Normal 51 2 2 8 3" xfId="21489" xr:uid="{00000000-0005-0000-0000-0000205C0000}"/>
    <cellStyle name="Normal 51 2 2 9" xfId="31710" xr:uid="{00000000-0005-0000-0000-0000215C0000}"/>
    <cellStyle name="Normal 51 2 3" xfId="1414" xr:uid="{00000000-0005-0000-0000-0000225C0000}"/>
    <cellStyle name="Normal 51 2 3 2" xfId="1835" xr:uid="{00000000-0005-0000-0000-0000235C0000}"/>
    <cellStyle name="Normal 51 2 3 2 2" xfId="2674" xr:uid="{00000000-0005-0000-0000-0000245C0000}"/>
    <cellStyle name="Normal 51 2 3 2 2 2" xfId="4364" xr:uid="{00000000-0005-0000-0000-0000255C0000}"/>
    <cellStyle name="Normal 51 2 3 2 2 2 2" xfId="14437" xr:uid="{00000000-0005-0000-0000-0000265C0000}"/>
    <cellStyle name="Normal 51 2 3 2 2 2 2 2" xfId="44768" xr:uid="{00000000-0005-0000-0000-0000275C0000}"/>
    <cellStyle name="Normal 51 2 3 2 2 2 2 3" xfId="29535" xr:uid="{00000000-0005-0000-0000-0000285C0000}"/>
    <cellStyle name="Normal 51 2 3 2 2 2 3" xfId="9417" xr:uid="{00000000-0005-0000-0000-0000295C0000}"/>
    <cellStyle name="Normal 51 2 3 2 2 2 3 2" xfId="39751" xr:uid="{00000000-0005-0000-0000-00002A5C0000}"/>
    <cellStyle name="Normal 51 2 3 2 2 2 3 3" xfId="24518" xr:uid="{00000000-0005-0000-0000-00002B5C0000}"/>
    <cellStyle name="Normal 51 2 3 2 2 2 4" xfId="34738" xr:uid="{00000000-0005-0000-0000-00002C5C0000}"/>
    <cellStyle name="Normal 51 2 3 2 2 2 5" xfId="19505" xr:uid="{00000000-0005-0000-0000-00002D5C0000}"/>
    <cellStyle name="Normal 51 2 3 2 2 3" xfId="6056" xr:uid="{00000000-0005-0000-0000-00002E5C0000}"/>
    <cellStyle name="Normal 51 2 3 2 2 3 2" xfId="16108" xr:uid="{00000000-0005-0000-0000-00002F5C0000}"/>
    <cellStyle name="Normal 51 2 3 2 2 3 2 2" xfId="46439" xr:uid="{00000000-0005-0000-0000-0000305C0000}"/>
    <cellStyle name="Normal 51 2 3 2 2 3 2 3" xfId="31206" xr:uid="{00000000-0005-0000-0000-0000315C0000}"/>
    <cellStyle name="Normal 51 2 3 2 2 3 3" xfId="11088" xr:uid="{00000000-0005-0000-0000-0000325C0000}"/>
    <cellStyle name="Normal 51 2 3 2 2 3 3 2" xfId="41422" xr:uid="{00000000-0005-0000-0000-0000335C0000}"/>
    <cellStyle name="Normal 51 2 3 2 2 3 3 3" xfId="26189" xr:uid="{00000000-0005-0000-0000-0000345C0000}"/>
    <cellStyle name="Normal 51 2 3 2 2 3 4" xfId="36409" xr:uid="{00000000-0005-0000-0000-0000355C0000}"/>
    <cellStyle name="Normal 51 2 3 2 2 3 5" xfId="21176" xr:uid="{00000000-0005-0000-0000-0000365C0000}"/>
    <cellStyle name="Normal 51 2 3 2 2 4" xfId="12766" xr:uid="{00000000-0005-0000-0000-0000375C0000}"/>
    <cellStyle name="Normal 51 2 3 2 2 4 2" xfId="43097" xr:uid="{00000000-0005-0000-0000-0000385C0000}"/>
    <cellStyle name="Normal 51 2 3 2 2 4 3" xfId="27864" xr:uid="{00000000-0005-0000-0000-0000395C0000}"/>
    <cellStyle name="Normal 51 2 3 2 2 5" xfId="7745" xr:uid="{00000000-0005-0000-0000-00003A5C0000}"/>
    <cellStyle name="Normal 51 2 3 2 2 5 2" xfId="38080" xr:uid="{00000000-0005-0000-0000-00003B5C0000}"/>
    <cellStyle name="Normal 51 2 3 2 2 5 3" xfId="22847" xr:uid="{00000000-0005-0000-0000-00003C5C0000}"/>
    <cellStyle name="Normal 51 2 3 2 2 6" xfId="33068" xr:uid="{00000000-0005-0000-0000-00003D5C0000}"/>
    <cellStyle name="Normal 51 2 3 2 2 7" xfId="17834" xr:uid="{00000000-0005-0000-0000-00003E5C0000}"/>
    <cellStyle name="Normal 51 2 3 2 3" xfId="3527" xr:uid="{00000000-0005-0000-0000-00003F5C0000}"/>
    <cellStyle name="Normal 51 2 3 2 3 2" xfId="13601" xr:uid="{00000000-0005-0000-0000-0000405C0000}"/>
    <cellStyle name="Normal 51 2 3 2 3 2 2" xfId="43932" xr:uid="{00000000-0005-0000-0000-0000415C0000}"/>
    <cellStyle name="Normal 51 2 3 2 3 2 3" xfId="28699" xr:uid="{00000000-0005-0000-0000-0000425C0000}"/>
    <cellStyle name="Normal 51 2 3 2 3 3" xfId="8581" xr:uid="{00000000-0005-0000-0000-0000435C0000}"/>
    <cellStyle name="Normal 51 2 3 2 3 3 2" xfId="38915" xr:uid="{00000000-0005-0000-0000-0000445C0000}"/>
    <cellStyle name="Normal 51 2 3 2 3 3 3" xfId="23682" xr:uid="{00000000-0005-0000-0000-0000455C0000}"/>
    <cellStyle name="Normal 51 2 3 2 3 4" xfId="33902" xr:uid="{00000000-0005-0000-0000-0000465C0000}"/>
    <cellStyle name="Normal 51 2 3 2 3 5" xfId="18669" xr:uid="{00000000-0005-0000-0000-0000475C0000}"/>
    <cellStyle name="Normal 51 2 3 2 4" xfId="5220" xr:uid="{00000000-0005-0000-0000-0000485C0000}"/>
    <cellStyle name="Normal 51 2 3 2 4 2" xfId="15272" xr:uid="{00000000-0005-0000-0000-0000495C0000}"/>
    <cellStyle name="Normal 51 2 3 2 4 2 2" xfId="45603" xr:uid="{00000000-0005-0000-0000-00004A5C0000}"/>
    <cellStyle name="Normal 51 2 3 2 4 2 3" xfId="30370" xr:uid="{00000000-0005-0000-0000-00004B5C0000}"/>
    <cellStyle name="Normal 51 2 3 2 4 3" xfId="10252" xr:uid="{00000000-0005-0000-0000-00004C5C0000}"/>
    <cellStyle name="Normal 51 2 3 2 4 3 2" xfId="40586" xr:uid="{00000000-0005-0000-0000-00004D5C0000}"/>
    <cellStyle name="Normal 51 2 3 2 4 3 3" xfId="25353" xr:uid="{00000000-0005-0000-0000-00004E5C0000}"/>
    <cellStyle name="Normal 51 2 3 2 4 4" xfId="35573" xr:uid="{00000000-0005-0000-0000-00004F5C0000}"/>
    <cellStyle name="Normal 51 2 3 2 4 5" xfId="20340" xr:uid="{00000000-0005-0000-0000-0000505C0000}"/>
    <cellStyle name="Normal 51 2 3 2 5" xfId="11930" xr:uid="{00000000-0005-0000-0000-0000515C0000}"/>
    <cellStyle name="Normal 51 2 3 2 5 2" xfId="42261" xr:uid="{00000000-0005-0000-0000-0000525C0000}"/>
    <cellStyle name="Normal 51 2 3 2 5 3" xfId="27028" xr:uid="{00000000-0005-0000-0000-0000535C0000}"/>
    <cellStyle name="Normal 51 2 3 2 6" xfId="6909" xr:uid="{00000000-0005-0000-0000-0000545C0000}"/>
    <cellStyle name="Normal 51 2 3 2 6 2" xfId="37244" xr:uid="{00000000-0005-0000-0000-0000555C0000}"/>
    <cellStyle name="Normal 51 2 3 2 6 3" xfId="22011" xr:uid="{00000000-0005-0000-0000-0000565C0000}"/>
    <cellStyle name="Normal 51 2 3 2 7" xfId="32232" xr:uid="{00000000-0005-0000-0000-0000575C0000}"/>
    <cellStyle name="Normal 51 2 3 2 8" xfId="16998" xr:uid="{00000000-0005-0000-0000-0000585C0000}"/>
    <cellStyle name="Normal 51 2 3 3" xfId="2256" xr:uid="{00000000-0005-0000-0000-0000595C0000}"/>
    <cellStyle name="Normal 51 2 3 3 2" xfId="3946" xr:uid="{00000000-0005-0000-0000-00005A5C0000}"/>
    <cellStyle name="Normal 51 2 3 3 2 2" xfId="14019" xr:uid="{00000000-0005-0000-0000-00005B5C0000}"/>
    <cellStyle name="Normal 51 2 3 3 2 2 2" xfId="44350" xr:uid="{00000000-0005-0000-0000-00005C5C0000}"/>
    <cellStyle name="Normal 51 2 3 3 2 2 3" xfId="29117" xr:uid="{00000000-0005-0000-0000-00005D5C0000}"/>
    <cellStyle name="Normal 51 2 3 3 2 3" xfId="8999" xr:uid="{00000000-0005-0000-0000-00005E5C0000}"/>
    <cellStyle name="Normal 51 2 3 3 2 3 2" xfId="39333" xr:uid="{00000000-0005-0000-0000-00005F5C0000}"/>
    <cellStyle name="Normal 51 2 3 3 2 3 3" xfId="24100" xr:uid="{00000000-0005-0000-0000-0000605C0000}"/>
    <cellStyle name="Normal 51 2 3 3 2 4" xfId="34320" xr:uid="{00000000-0005-0000-0000-0000615C0000}"/>
    <cellStyle name="Normal 51 2 3 3 2 5" xfId="19087" xr:uid="{00000000-0005-0000-0000-0000625C0000}"/>
    <cellStyle name="Normal 51 2 3 3 3" xfId="5638" xr:uid="{00000000-0005-0000-0000-0000635C0000}"/>
    <cellStyle name="Normal 51 2 3 3 3 2" xfId="15690" xr:uid="{00000000-0005-0000-0000-0000645C0000}"/>
    <cellStyle name="Normal 51 2 3 3 3 2 2" xfId="46021" xr:uid="{00000000-0005-0000-0000-0000655C0000}"/>
    <cellStyle name="Normal 51 2 3 3 3 2 3" xfId="30788" xr:uid="{00000000-0005-0000-0000-0000665C0000}"/>
    <cellStyle name="Normal 51 2 3 3 3 3" xfId="10670" xr:uid="{00000000-0005-0000-0000-0000675C0000}"/>
    <cellStyle name="Normal 51 2 3 3 3 3 2" xfId="41004" xr:uid="{00000000-0005-0000-0000-0000685C0000}"/>
    <cellStyle name="Normal 51 2 3 3 3 3 3" xfId="25771" xr:uid="{00000000-0005-0000-0000-0000695C0000}"/>
    <cellStyle name="Normal 51 2 3 3 3 4" xfId="35991" xr:uid="{00000000-0005-0000-0000-00006A5C0000}"/>
    <cellStyle name="Normal 51 2 3 3 3 5" xfId="20758" xr:uid="{00000000-0005-0000-0000-00006B5C0000}"/>
    <cellStyle name="Normal 51 2 3 3 4" xfId="12348" xr:uid="{00000000-0005-0000-0000-00006C5C0000}"/>
    <cellStyle name="Normal 51 2 3 3 4 2" xfId="42679" xr:uid="{00000000-0005-0000-0000-00006D5C0000}"/>
    <cellStyle name="Normal 51 2 3 3 4 3" xfId="27446" xr:uid="{00000000-0005-0000-0000-00006E5C0000}"/>
    <cellStyle name="Normal 51 2 3 3 5" xfId="7327" xr:uid="{00000000-0005-0000-0000-00006F5C0000}"/>
    <cellStyle name="Normal 51 2 3 3 5 2" xfId="37662" xr:uid="{00000000-0005-0000-0000-0000705C0000}"/>
    <cellStyle name="Normal 51 2 3 3 5 3" xfId="22429" xr:uid="{00000000-0005-0000-0000-0000715C0000}"/>
    <cellStyle name="Normal 51 2 3 3 6" xfId="32650" xr:uid="{00000000-0005-0000-0000-0000725C0000}"/>
    <cellStyle name="Normal 51 2 3 3 7" xfId="17416" xr:uid="{00000000-0005-0000-0000-0000735C0000}"/>
    <cellStyle name="Normal 51 2 3 4" xfId="3109" xr:uid="{00000000-0005-0000-0000-0000745C0000}"/>
    <cellStyle name="Normal 51 2 3 4 2" xfId="13183" xr:uid="{00000000-0005-0000-0000-0000755C0000}"/>
    <cellStyle name="Normal 51 2 3 4 2 2" xfId="43514" xr:uid="{00000000-0005-0000-0000-0000765C0000}"/>
    <cellStyle name="Normal 51 2 3 4 2 3" xfId="28281" xr:uid="{00000000-0005-0000-0000-0000775C0000}"/>
    <cellStyle name="Normal 51 2 3 4 3" xfId="8163" xr:uid="{00000000-0005-0000-0000-0000785C0000}"/>
    <cellStyle name="Normal 51 2 3 4 3 2" xfId="38497" xr:uid="{00000000-0005-0000-0000-0000795C0000}"/>
    <cellStyle name="Normal 51 2 3 4 3 3" xfId="23264" xr:uid="{00000000-0005-0000-0000-00007A5C0000}"/>
    <cellStyle name="Normal 51 2 3 4 4" xfId="33484" xr:uid="{00000000-0005-0000-0000-00007B5C0000}"/>
    <cellStyle name="Normal 51 2 3 4 5" xfId="18251" xr:uid="{00000000-0005-0000-0000-00007C5C0000}"/>
    <cellStyle name="Normal 51 2 3 5" xfId="4802" xr:uid="{00000000-0005-0000-0000-00007D5C0000}"/>
    <cellStyle name="Normal 51 2 3 5 2" xfId="14854" xr:uid="{00000000-0005-0000-0000-00007E5C0000}"/>
    <cellStyle name="Normal 51 2 3 5 2 2" xfId="45185" xr:uid="{00000000-0005-0000-0000-00007F5C0000}"/>
    <cellStyle name="Normal 51 2 3 5 2 3" xfId="29952" xr:uid="{00000000-0005-0000-0000-0000805C0000}"/>
    <cellStyle name="Normal 51 2 3 5 3" xfId="9834" xr:uid="{00000000-0005-0000-0000-0000815C0000}"/>
    <cellStyle name="Normal 51 2 3 5 3 2" xfId="40168" xr:uid="{00000000-0005-0000-0000-0000825C0000}"/>
    <cellStyle name="Normal 51 2 3 5 3 3" xfId="24935" xr:uid="{00000000-0005-0000-0000-0000835C0000}"/>
    <cellStyle name="Normal 51 2 3 5 4" xfId="35155" xr:uid="{00000000-0005-0000-0000-0000845C0000}"/>
    <cellStyle name="Normal 51 2 3 5 5" xfId="19922" xr:uid="{00000000-0005-0000-0000-0000855C0000}"/>
    <cellStyle name="Normal 51 2 3 6" xfId="11512" xr:uid="{00000000-0005-0000-0000-0000865C0000}"/>
    <cellStyle name="Normal 51 2 3 6 2" xfId="41843" xr:uid="{00000000-0005-0000-0000-0000875C0000}"/>
    <cellStyle name="Normal 51 2 3 6 3" xfId="26610" xr:uid="{00000000-0005-0000-0000-0000885C0000}"/>
    <cellStyle name="Normal 51 2 3 7" xfId="6491" xr:uid="{00000000-0005-0000-0000-0000895C0000}"/>
    <cellStyle name="Normal 51 2 3 7 2" xfId="36826" xr:uid="{00000000-0005-0000-0000-00008A5C0000}"/>
    <cellStyle name="Normal 51 2 3 7 3" xfId="21593" xr:uid="{00000000-0005-0000-0000-00008B5C0000}"/>
    <cellStyle name="Normal 51 2 3 8" xfId="31814" xr:uid="{00000000-0005-0000-0000-00008C5C0000}"/>
    <cellStyle name="Normal 51 2 3 9" xfId="16580" xr:uid="{00000000-0005-0000-0000-00008D5C0000}"/>
    <cellStyle name="Normal 51 2 4" xfId="1627" xr:uid="{00000000-0005-0000-0000-00008E5C0000}"/>
    <cellStyle name="Normal 51 2 4 2" xfId="2466" xr:uid="{00000000-0005-0000-0000-00008F5C0000}"/>
    <cellStyle name="Normal 51 2 4 2 2" xfId="4156" xr:uid="{00000000-0005-0000-0000-0000905C0000}"/>
    <cellStyle name="Normal 51 2 4 2 2 2" xfId="14229" xr:uid="{00000000-0005-0000-0000-0000915C0000}"/>
    <cellStyle name="Normal 51 2 4 2 2 2 2" xfId="44560" xr:uid="{00000000-0005-0000-0000-0000925C0000}"/>
    <cellStyle name="Normal 51 2 4 2 2 2 3" xfId="29327" xr:uid="{00000000-0005-0000-0000-0000935C0000}"/>
    <cellStyle name="Normal 51 2 4 2 2 3" xfId="9209" xr:uid="{00000000-0005-0000-0000-0000945C0000}"/>
    <cellStyle name="Normal 51 2 4 2 2 3 2" xfId="39543" xr:uid="{00000000-0005-0000-0000-0000955C0000}"/>
    <cellStyle name="Normal 51 2 4 2 2 3 3" xfId="24310" xr:uid="{00000000-0005-0000-0000-0000965C0000}"/>
    <cellStyle name="Normal 51 2 4 2 2 4" xfId="34530" xr:uid="{00000000-0005-0000-0000-0000975C0000}"/>
    <cellStyle name="Normal 51 2 4 2 2 5" xfId="19297" xr:uid="{00000000-0005-0000-0000-0000985C0000}"/>
    <cellStyle name="Normal 51 2 4 2 3" xfId="5848" xr:uid="{00000000-0005-0000-0000-0000995C0000}"/>
    <cellStyle name="Normal 51 2 4 2 3 2" xfId="15900" xr:uid="{00000000-0005-0000-0000-00009A5C0000}"/>
    <cellStyle name="Normal 51 2 4 2 3 2 2" xfId="46231" xr:uid="{00000000-0005-0000-0000-00009B5C0000}"/>
    <cellStyle name="Normal 51 2 4 2 3 2 3" xfId="30998" xr:uid="{00000000-0005-0000-0000-00009C5C0000}"/>
    <cellStyle name="Normal 51 2 4 2 3 3" xfId="10880" xr:uid="{00000000-0005-0000-0000-00009D5C0000}"/>
    <cellStyle name="Normal 51 2 4 2 3 3 2" xfId="41214" xr:uid="{00000000-0005-0000-0000-00009E5C0000}"/>
    <cellStyle name="Normal 51 2 4 2 3 3 3" xfId="25981" xr:uid="{00000000-0005-0000-0000-00009F5C0000}"/>
    <cellStyle name="Normal 51 2 4 2 3 4" xfId="36201" xr:uid="{00000000-0005-0000-0000-0000A05C0000}"/>
    <cellStyle name="Normal 51 2 4 2 3 5" xfId="20968" xr:uid="{00000000-0005-0000-0000-0000A15C0000}"/>
    <cellStyle name="Normal 51 2 4 2 4" xfId="12558" xr:uid="{00000000-0005-0000-0000-0000A25C0000}"/>
    <cellStyle name="Normal 51 2 4 2 4 2" xfId="42889" xr:uid="{00000000-0005-0000-0000-0000A35C0000}"/>
    <cellStyle name="Normal 51 2 4 2 4 3" xfId="27656" xr:uid="{00000000-0005-0000-0000-0000A45C0000}"/>
    <cellStyle name="Normal 51 2 4 2 5" xfId="7537" xr:uid="{00000000-0005-0000-0000-0000A55C0000}"/>
    <cellStyle name="Normal 51 2 4 2 5 2" xfId="37872" xr:uid="{00000000-0005-0000-0000-0000A65C0000}"/>
    <cellStyle name="Normal 51 2 4 2 5 3" xfId="22639" xr:uid="{00000000-0005-0000-0000-0000A75C0000}"/>
    <cellStyle name="Normal 51 2 4 2 6" xfId="32860" xr:uid="{00000000-0005-0000-0000-0000A85C0000}"/>
    <cellStyle name="Normal 51 2 4 2 7" xfId="17626" xr:uid="{00000000-0005-0000-0000-0000A95C0000}"/>
    <cellStyle name="Normal 51 2 4 3" xfId="3319" xr:uid="{00000000-0005-0000-0000-0000AA5C0000}"/>
    <cellStyle name="Normal 51 2 4 3 2" xfId="13393" xr:uid="{00000000-0005-0000-0000-0000AB5C0000}"/>
    <cellStyle name="Normal 51 2 4 3 2 2" xfId="43724" xr:uid="{00000000-0005-0000-0000-0000AC5C0000}"/>
    <cellStyle name="Normal 51 2 4 3 2 3" xfId="28491" xr:uid="{00000000-0005-0000-0000-0000AD5C0000}"/>
    <cellStyle name="Normal 51 2 4 3 3" xfId="8373" xr:uid="{00000000-0005-0000-0000-0000AE5C0000}"/>
    <cellStyle name="Normal 51 2 4 3 3 2" xfId="38707" xr:uid="{00000000-0005-0000-0000-0000AF5C0000}"/>
    <cellStyle name="Normal 51 2 4 3 3 3" xfId="23474" xr:uid="{00000000-0005-0000-0000-0000B05C0000}"/>
    <cellStyle name="Normal 51 2 4 3 4" xfId="33694" xr:uid="{00000000-0005-0000-0000-0000B15C0000}"/>
    <cellStyle name="Normal 51 2 4 3 5" xfId="18461" xr:uid="{00000000-0005-0000-0000-0000B25C0000}"/>
    <cellStyle name="Normal 51 2 4 4" xfId="5012" xr:uid="{00000000-0005-0000-0000-0000B35C0000}"/>
    <cellStyle name="Normal 51 2 4 4 2" xfId="15064" xr:uid="{00000000-0005-0000-0000-0000B45C0000}"/>
    <cellStyle name="Normal 51 2 4 4 2 2" xfId="45395" xr:uid="{00000000-0005-0000-0000-0000B55C0000}"/>
    <cellStyle name="Normal 51 2 4 4 2 3" xfId="30162" xr:uid="{00000000-0005-0000-0000-0000B65C0000}"/>
    <cellStyle name="Normal 51 2 4 4 3" xfId="10044" xr:uid="{00000000-0005-0000-0000-0000B75C0000}"/>
    <cellStyle name="Normal 51 2 4 4 3 2" xfId="40378" xr:uid="{00000000-0005-0000-0000-0000B85C0000}"/>
    <cellStyle name="Normal 51 2 4 4 3 3" xfId="25145" xr:uid="{00000000-0005-0000-0000-0000B95C0000}"/>
    <cellStyle name="Normal 51 2 4 4 4" xfId="35365" xr:uid="{00000000-0005-0000-0000-0000BA5C0000}"/>
    <cellStyle name="Normal 51 2 4 4 5" xfId="20132" xr:uid="{00000000-0005-0000-0000-0000BB5C0000}"/>
    <cellStyle name="Normal 51 2 4 5" xfId="11722" xr:uid="{00000000-0005-0000-0000-0000BC5C0000}"/>
    <cellStyle name="Normal 51 2 4 5 2" xfId="42053" xr:uid="{00000000-0005-0000-0000-0000BD5C0000}"/>
    <cellStyle name="Normal 51 2 4 5 3" xfId="26820" xr:uid="{00000000-0005-0000-0000-0000BE5C0000}"/>
    <cellStyle name="Normal 51 2 4 6" xfId="6701" xr:uid="{00000000-0005-0000-0000-0000BF5C0000}"/>
    <cellStyle name="Normal 51 2 4 6 2" xfId="37036" xr:uid="{00000000-0005-0000-0000-0000C05C0000}"/>
    <cellStyle name="Normal 51 2 4 6 3" xfId="21803" xr:uid="{00000000-0005-0000-0000-0000C15C0000}"/>
    <cellStyle name="Normal 51 2 4 7" xfId="32024" xr:uid="{00000000-0005-0000-0000-0000C25C0000}"/>
    <cellStyle name="Normal 51 2 4 8" xfId="16790" xr:uid="{00000000-0005-0000-0000-0000C35C0000}"/>
    <cellStyle name="Normal 51 2 5" xfId="2048" xr:uid="{00000000-0005-0000-0000-0000C45C0000}"/>
    <cellStyle name="Normal 51 2 5 2" xfId="3738" xr:uid="{00000000-0005-0000-0000-0000C55C0000}"/>
    <cellStyle name="Normal 51 2 5 2 2" xfId="13811" xr:uid="{00000000-0005-0000-0000-0000C65C0000}"/>
    <cellStyle name="Normal 51 2 5 2 2 2" xfId="44142" xr:uid="{00000000-0005-0000-0000-0000C75C0000}"/>
    <cellStyle name="Normal 51 2 5 2 2 3" xfId="28909" xr:uid="{00000000-0005-0000-0000-0000C85C0000}"/>
    <cellStyle name="Normal 51 2 5 2 3" xfId="8791" xr:uid="{00000000-0005-0000-0000-0000C95C0000}"/>
    <cellStyle name="Normal 51 2 5 2 3 2" xfId="39125" xr:uid="{00000000-0005-0000-0000-0000CA5C0000}"/>
    <cellStyle name="Normal 51 2 5 2 3 3" xfId="23892" xr:uid="{00000000-0005-0000-0000-0000CB5C0000}"/>
    <cellStyle name="Normal 51 2 5 2 4" xfId="34112" xr:uid="{00000000-0005-0000-0000-0000CC5C0000}"/>
    <cellStyle name="Normal 51 2 5 2 5" xfId="18879" xr:uid="{00000000-0005-0000-0000-0000CD5C0000}"/>
    <cellStyle name="Normal 51 2 5 3" xfId="5430" xr:uid="{00000000-0005-0000-0000-0000CE5C0000}"/>
    <cellStyle name="Normal 51 2 5 3 2" xfId="15482" xr:uid="{00000000-0005-0000-0000-0000CF5C0000}"/>
    <cellStyle name="Normal 51 2 5 3 2 2" xfId="45813" xr:uid="{00000000-0005-0000-0000-0000D05C0000}"/>
    <cellStyle name="Normal 51 2 5 3 2 3" xfId="30580" xr:uid="{00000000-0005-0000-0000-0000D15C0000}"/>
    <cellStyle name="Normal 51 2 5 3 3" xfId="10462" xr:uid="{00000000-0005-0000-0000-0000D25C0000}"/>
    <cellStyle name="Normal 51 2 5 3 3 2" xfId="40796" xr:uid="{00000000-0005-0000-0000-0000D35C0000}"/>
    <cellStyle name="Normal 51 2 5 3 3 3" xfId="25563" xr:uid="{00000000-0005-0000-0000-0000D45C0000}"/>
    <cellStyle name="Normal 51 2 5 3 4" xfId="35783" xr:uid="{00000000-0005-0000-0000-0000D55C0000}"/>
    <cellStyle name="Normal 51 2 5 3 5" xfId="20550" xr:uid="{00000000-0005-0000-0000-0000D65C0000}"/>
    <cellStyle name="Normal 51 2 5 4" xfId="12140" xr:uid="{00000000-0005-0000-0000-0000D75C0000}"/>
    <cellStyle name="Normal 51 2 5 4 2" xfId="42471" xr:uid="{00000000-0005-0000-0000-0000D85C0000}"/>
    <cellStyle name="Normal 51 2 5 4 3" xfId="27238" xr:uid="{00000000-0005-0000-0000-0000D95C0000}"/>
    <cellStyle name="Normal 51 2 5 5" xfId="7119" xr:uid="{00000000-0005-0000-0000-0000DA5C0000}"/>
    <cellStyle name="Normal 51 2 5 5 2" xfId="37454" xr:uid="{00000000-0005-0000-0000-0000DB5C0000}"/>
    <cellStyle name="Normal 51 2 5 5 3" xfId="22221" xr:uid="{00000000-0005-0000-0000-0000DC5C0000}"/>
    <cellStyle name="Normal 51 2 5 6" xfId="32442" xr:uid="{00000000-0005-0000-0000-0000DD5C0000}"/>
    <cellStyle name="Normal 51 2 5 7" xfId="17208" xr:uid="{00000000-0005-0000-0000-0000DE5C0000}"/>
    <cellStyle name="Normal 51 2 6" xfId="2901" xr:uid="{00000000-0005-0000-0000-0000DF5C0000}"/>
    <cellStyle name="Normal 51 2 6 2" xfId="12975" xr:uid="{00000000-0005-0000-0000-0000E05C0000}"/>
    <cellStyle name="Normal 51 2 6 2 2" xfId="43306" xr:uid="{00000000-0005-0000-0000-0000E15C0000}"/>
    <cellStyle name="Normal 51 2 6 2 3" xfId="28073" xr:uid="{00000000-0005-0000-0000-0000E25C0000}"/>
    <cellStyle name="Normal 51 2 6 3" xfId="7955" xr:uid="{00000000-0005-0000-0000-0000E35C0000}"/>
    <cellStyle name="Normal 51 2 6 3 2" xfId="38289" xr:uid="{00000000-0005-0000-0000-0000E45C0000}"/>
    <cellStyle name="Normal 51 2 6 3 3" xfId="23056" xr:uid="{00000000-0005-0000-0000-0000E55C0000}"/>
    <cellStyle name="Normal 51 2 6 4" xfId="33276" xr:uid="{00000000-0005-0000-0000-0000E65C0000}"/>
    <cellStyle name="Normal 51 2 6 5" xfId="18043" xr:uid="{00000000-0005-0000-0000-0000E75C0000}"/>
    <cellStyle name="Normal 51 2 7" xfId="4594" xr:uid="{00000000-0005-0000-0000-0000E85C0000}"/>
    <cellStyle name="Normal 51 2 7 2" xfId="14646" xr:uid="{00000000-0005-0000-0000-0000E95C0000}"/>
    <cellStyle name="Normal 51 2 7 2 2" xfId="44977" xr:uid="{00000000-0005-0000-0000-0000EA5C0000}"/>
    <cellStyle name="Normal 51 2 7 2 3" xfId="29744" xr:uid="{00000000-0005-0000-0000-0000EB5C0000}"/>
    <cellStyle name="Normal 51 2 7 3" xfId="9626" xr:uid="{00000000-0005-0000-0000-0000EC5C0000}"/>
    <cellStyle name="Normal 51 2 7 3 2" xfId="39960" xr:uid="{00000000-0005-0000-0000-0000ED5C0000}"/>
    <cellStyle name="Normal 51 2 7 3 3" xfId="24727" xr:uid="{00000000-0005-0000-0000-0000EE5C0000}"/>
    <cellStyle name="Normal 51 2 7 4" xfId="34947" xr:uid="{00000000-0005-0000-0000-0000EF5C0000}"/>
    <cellStyle name="Normal 51 2 7 5" xfId="19714" xr:uid="{00000000-0005-0000-0000-0000F05C0000}"/>
    <cellStyle name="Normal 51 2 8" xfId="11304" xr:uid="{00000000-0005-0000-0000-0000F15C0000}"/>
    <cellStyle name="Normal 51 2 8 2" xfId="41635" xr:uid="{00000000-0005-0000-0000-0000F25C0000}"/>
    <cellStyle name="Normal 51 2 8 3" xfId="26402" xr:uid="{00000000-0005-0000-0000-0000F35C0000}"/>
    <cellStyle name="Normal 51 2 9" xfId="6283" xr:uid="{00000000-0005-0000-0000-0000F45C0000}"/>
    <cellStyle name="Normal 51 2 9 2" xfId="36618" xr:uid="{00000000-0005-0000-0000-0000F55C0000}"/>
    <cellStyle name="Normal 51 2 9 3" xfId="21385" xr:uid="{00000000-0005-0000-0000-0000F65C0000}"/>
    <cellStyle name="Normal 51 3" xfId="1247" xr:uid="{00000000-0005-0000-0000-0000F75C0000}"/>
    <cellStyle name="Normal 51 3 10" xfId="16424" xr:uid="{00000000-0005-0000-0000-0000F85C0000}"/>
    <cellStyle name="Normal 51 3 2" xfId="1466" xr:uid="{00000000-0005-0000-0000-0000F95C0000}"/>
    <cellStyle name="Normal 51 3 2 2" xfId="1887" xr:uid="{00000000-0005-0000-0000-0000FA5C0000}"/>
    <cellStyle name="Normal 51 3 2 2 2" xfId="2726" xr:uid="{00000000-0005-0000-0000-0000FB5C0000}"/>
    <cellStyle name="Normal 51 3 2 2 2 2" xfId="4416" xr:uid="{00000000-0005-0000-0000-0000FC5C0000}"/>
    <cellStyle name="Normal 51 3 2 2 2 2 2" xfId="14489" xr:uid="{00000000-0005-0000-0000-0000FD5C0000}"/>
    <cellStyle name="Normal 51 3 2 2 2 2 2 2" xfId="44820" xr:uid="{00000000-0005-0000-0000-0000FE5C0000}"/>
    <cellStyle name="Normal 51 3 2 2 2 2 2 3" xfId="29587" xr:uid="{00000000-0005-0000-0000-0000FF5C0000}"/>
    <cellStyle name="Normal 51 3 2 2 2 2 3" xfId="9469" xr:uid="{00000000-0005-0000-0000-0000005D0000}"/>
    <cellStyle name="Normal 51 3 2 2 2 2 3 2" xfId="39803" xr:uid="{00000000-0005-0000-0000-0000015D0000}"/>
    <cellStyle name="Normal 51 3 2 2 2 2 3 3" xfId="24570" xr:uid="{00000000-0005-0000-0000-0000025D0000}"/>
    <cellStyle name="Normal 51 3 2 2 2 2 4" xfId="34790" xr:uid="{00000000-0005-0000-0000-0000035D0000}"/>
    <cellStyle name="Normal 51 3 2 2 2 2 5" xfId="19557" xr:uid="{00000000-0005-0000-0000-0000045D0000}"/>
    <cellStyle name="Normal 51 3 2 2 2 3" xfId="6108" xr:uid="{00000000-0005-0000-0000-0000055D0000}"/>
    <cellStyle name="Normal 51 3 2 2 2 3 2" xfId="16160" xr:uid="{00000000-0005-0000-0000-0000065D0000}"/>
    <cellStyle name="Normal 51 3 2 2 2 3 2 2" xfId="46491" xr:uid="{00000000-0005-0000-0000-0000075D0000}"/>
    <cellStyle name="Normal 51 3 2 2 2 3 2 3" xfId="31258" xr:uid="{00000000-0005-0000-0000-0000085D0000}"/>
    <cellStyle name="Normal 51 3 2 2 2 3 3" xfId="11140" xr:uid="{00000000-0005-0000-0000-0000095D0000}"/>
    <cellStyle name="Normal 51 3 2 2 2 3 3 2" xfId="41474" xr:uid="{00000000-0005-0000-0000-00000A5D0000}"/>
    <cellStyle name="Normal 51 3 2 2 2 3 3 3" xfId="26241" xr:uid="{00000000-0005-0000-0000-00000B5D0000}"/>
    <cellStyle name="Normal 51 3 2 2 2 3 4" xfId="36461" xr:uid="{00000000-0005-0000-0000-00000C5D0000}"/>
    <cellStyle name="Normal 51 3 2 2 2 3 5" xfId="21228" xr:uid="{00000000-0005-0000-0000-00000D5D0000}"/>
    <cellStyle name="Normal 51 3 2 2 2 4" xfId="12818" xr:uid="{00000000-0005-0000-0000-00000E5D0000}"/>
    <cellStyle name="Normal 51 3 2 2 2 4 2" xfId="43149" xr:uid="{00000000-0005-0000-0000-00000F5D0000}"/>
    <cellStyle name="Normal 51 3 2 2 2 4 3" xfId="27916" xr:uid="{00000000-0005-0000-0000-0000105D0000}"/>
    <cellStyle name="Normal 51 3 2 2 2 5" xfId="7797" xr:uid="{00000000-0005-0000-0000-0000115D0000}"/>
    <cellStyle name="Normal 51 3 2 2 2 5 2" xfId="38132" xr:uid="{00000000-0005-0000-0000-0000125D0000}"/>
    <cellStyle name="Normal 51 3 2 2 2 5 3" xfId="22899" xr:uid="{00000000-0005-0000-0000-0000135D0000}"/>
    <cellStyle name="Normal 51 3 2 2 2 6" xfId="33120" xr:uid="{00000000-0005-0000-0000-0000145D0000}"/>
    <cellStyle name="Normal 51 3 2 2 2 7" xfId="17886" xr:uid="{00000000-0005-0000-0000-0000155D0000}"/>
    <cellStyle name="Normal 51 3 2 2 3" xfId="3579" xr:uid="{00000000-0005-0000-0000-0000165D0000}"/>
    <cellStyle name="Normal 51 3 2 2 3 2" xfId="13653" xr:uid="{00000000-0005-0000-0000-0000175D0000}"/>
    <cellStyle name="Normal 51 3 2 2 3 2 2" xfId="43984" xr:uid="{00000000-0005-0000-0000-0000185D0000}"/>
    <cellStyle name="Normal 51 3 2 2 3 2 3" xfId="28751" xr:uid="{00000000-0005-0000-0000-0000195D0000}"/>
    <cellStyle name="Normal 51 3 2 2 3 3" xfId="8633" xr:uid="{00000000-0005-0000-0000-00001A5D0000}"/>
    <cellStyle name="Normal 51 3 2 2 3 3 2" xfId="38967" xr:uid="{00000000-0005-0000-0000-00001B5D0000}"/>
    <cellStyle name="Normal 51 3 2 2 3 3 3" xfId="23734" xr:uid="{00000000-0005-0000-0000-00001C5D0000}"/>
    <cellStyle name="Normal 51 3 2 2 3 4" xfId="33954" xr:uid="{00000000-0005-0000-0000-00001D5D0000}"/>
    <cellStyle name="Normal 51 3 2 2 3 5" xfId="18721" xr:uid="{00000000-0005-0000-0000-00001E5D0000}"/>
    <cellStyle name="Normal 51 3 2 2 4" xfId="5272" xr:uid="{00000000-0005-0000-0000-00001F5D0000}"/>
    <cellStyle name="Normal 51 3 2 2 4 2" xfId="15324" xr:uid="{00000000-0005-0000-0000-0000205D0000}"/>
    <cellStyle name="Normal 51 3 2 2 4 2 2" xfId="45655" xr:uid="{00000000-0005-0000-0000-0000215D0000}"/>
    <cellStyle name="Normal 51 3 2 2 4 2 3" xfId="30422" xr:uid="{00000000-0005-0000-0000-0000225D0000}"/>
    <cellStyle name="Normal 51 3 2 2 4 3" xfId="10304" xr:uid="{00000000-0005-0000-0000-0000235D0000}"/>
    <cellStyle name="Normal 51 3 2 2 4 3 2" xfId="40638" xr:uid="{00000000-0005-0000-0000-0000245D0000}"/>
    <cellStyle name="Normal 51 3 2 2 4 3 3" xfId="25405" xr:uid="{00000000-0005-0000-0000-0000255D0000}"/>
    <cellStyle name="Normal 51 3 2 2 4 4" xfId="35625" xr:uid="{00000000-0005-0000-0000-0000265D0000}"/>
    <cellStyle name="Normal 51 3 2 2 4 5" xfId="20392" xr:uid="{00000000-0005-0000-0000-0000275D0000}"/>
    <cellStyle name="Normal 51 3 2 2 5" xfId="11982" xr:uid="{00000000-0005-0000-0000-0000285D0000}"/>
    <cellStyle name="Normal 51 3 2 2 5 2" xfId="42313" xr:uid="{00000000-0005-0000-0000-0000295D0000}"/>
    <cellStyle name="Normal 51 3 2 2 5 3" xfId="27080" xr:uid="{00000000-0005-0000-0000-00002A5D0000}"/>
    <cellStyle name="Normal 51 3 2 2 6" xfId="6961" xr:uid="{00000000-0005-0000-0000-00002B5D0000}"/>
    <cellStyle name="Normal 51 3 2 2 6 2" xfId="37296" xr:uid="{00000000-0005-0000-0000-00002C5D0000}"/>
    <cellStyle name="Normal 51 3 2 2 6 3" xfId="22063" xr:uid="{00000000-0005-0000-0000-00002D5D0000}"/>
    <cellStyle name="Normal 51 3 2 2 7" xfId="32284" xr:uid="{00000000-0005-0000-0000-00002E5D0000}"/>
    <cellStyle name="Normal 51 3 2 2 8" xfId="17050" xr:uid="{00000000-0005-0000-0000-00002F5D0000}"/>
    <cellStyle name="Normal 51 3 2 3" xfId="2308" xr:uid="{00000000-0005-0000-0000-0000305D0000}"/>
    <cellStyle name="Normal 51 3 2 3 2" xfId="3998" xr:uid="{00000000-0005-0000-0000-0000315D0000}"/>
    <cellStyle name="Normal 51 3 2 3 2 2" xfId="14071" xr:uid="{00000000-0005-0000-0000-0000325D0000}"/>
    <cellStyle name="Normal 51 3 2 3 2 2 2" xfId="44402" xr:uid="{00000000-0005-0000-0000-0000335D0000}"/>
    <cellStyle name="Normal 51 3 2 3 2 2 3" xfId="29169" xr:uid="{00000000-0005-0000-0000-0000345D0000}"/>
    <cellStyle name="Normal 51 3 2 3 2 3" xfId="9051" xr:uid="{00000000-0005-0000-0000-0000355D0000}"/>
    <cellStyle name="Normal 51 3 2 3 2 3 2" xfId="39385" xr:uid="{00000000-0005-0000-0000-0000365D0000}"/>
    <cellStyle name="Normal 51 3 2 3 2 3 3" xfId="24152" xr:uid="{00000000-0005-0000-0000-0000375D0000}"/>
    <cellStyle name="Normal 51 3 2 3 2 4" xfId="34372" xr:uid="{00000000-0005-0000-0000-0000385D0000}"/>
    <cellStyle name="Normal 51 3 2 3 2 5" xfId="19139" xr:uid="{00000000-0005-0000-0000-0000395D0000}"/>
    <cellStyle name="Normal 51 3 2 3 3" xfId="5690" xr:uid="{00000000-0005-0000-0000-00003A5D0000}"/>
    <cellStyle name="Normal 51 3 2 3 3 2" xfId="15742" xr:uid="{00000000-0005-0000-0000-00003B5D0000}"/>
    <cellStyle name="Normal 51 3 2 3 3 2 2" xfId="46073" xr:uid="{00000000-0005-0000-0000-00003C5D0000}"/>
    <cellStyle name="Normal 51 3 2 3 3 2 3" xfId="30840" xr:uid="{00000000-0005-0000-0000-00003D5D0000}"/>
    <cellStyle name="Normal 51 3 2 3 3 3" xfId="10722" xr:uid="{00000000-0005-0000-0000-00003E5D0000}"/>
    <cellStyle name="Normal 51 3 2 3 3 3 2" xfId="41056" xr:uid="{00000000-0005-0000-0000-00003F5D0000}"/>
    <cellStyle name="Normal 51 3 2 3 3 3 3" xfId="25823" xr:uid="{00000000-0005-0000-0000-0000405D0000}"/>
    <cellStyle name="Normal 51 3 2 3 3 4" xfId="36043" xr:uid="{00000000-0005-0000-0000-0000415D0000}"/>
    <cellStyle name="Normal 51 3 2 3 3 5" xfId="20810" xr:uid="{00000000-0005-0000-0000-0000425D0000}"/>
    <cellStyle name="Normal 51 3 2 3 4" xfId="12400" xr:uid="{00000000-0005-0000-0000-0000435D0000}"/>
    <cellStyle name="Normal 51 3 2 3 4 2" xfId="42731" xr:uid="{00000000-0005-0000-0000-0000445D0000}"/>
    <cellStyle name="Normal 51 3 2 3 4 3" xfId="27498" xr:uid="{00000000-0005-0000-0000-0000455D0000}"/>
    <cellStyle name="Normal 51 3 2 3 5" xfId="7379" xr:uid="{00000000-0005-0000-0000-0000465D0000}"/>
    <cellStyle name="Normal 51 3 2 3 5 2" xfId="37714" xr:uid="{00000000-0005-0000-0000-0000475D0000}"/>
    <cellStyle name="Normal 51 3 2 3 5 3" xfId="22481" xr:uid="{00000000-0005-0000-0000-0000485D0000}"/>
    <cellStyle name="Normal 51 3 2 3 6" xfId="32702" xr:uid="{00000000-0005-0000-0000-0000495D0000}"/>
    <cellStyle name="Normal 51 3 2 3 7" xfId="17468" xr:uid="{00000000-0005-0000-0000-00004A5D0000}"/>
    <cellStyle name="Normal 51 3 2 4" xfId="3161" xr:uid="{00000000-0005-0000-0000-00004B5D0000}"/>
    <cellStyle name="Normal 51 3 2 4 2" xfId="13235" xr:uid="{00000000-0005-0000-0000-00004C5D0000}"/>
    <cellStyle name="Normal 51 3 2 4 2 2" xfId="43566" xr:uid="{00000000-0005-0000-0000-00004D5D0000}"/>
    <cellStyle name="Normal 51 3 2 4 2 3" xfId="28333" xr:uid="{00000000-0005-0000-0000-00004E5D0000}"/>
    <cellStyle name="Normal 51 3 2 4 3" xfId="8215" xr:uid="{00000000-0005-0000-0000-00004F5D0000}"/>
    <cellStyle name="Normal 51 3 2 4 3 2" xfId="38549" xr:uid="{00000000-0005-0000-0000-0000505D0000}"/>
    <cellStyle name="Normal 51 3 2 4 3 3" xfId="23316" xr:uid="{00000000-0005-0000-0000-0000515D0000}"/>
    <cellStyle name="Normal 51 3 2 4 4" xfId="33536" xr:uid="{00000000-0005-0000-0000-0000525D0000}"/>
    <cellStyle name="Normal 51 3 2 4 5" xfId="18303" xr:uid="{00000000-0005-0000-0000-0000535D0000}"/>
    <cellStyle name="Normal 51 3 2 5" xfId="4854" xr:uid="{00000000-0005-0000-0000-0000545D0000}"/>
    <cellStyle name="Normal 51 3 2 5 2" xfId="14906" xr:uid="{00000000-0005-0000-0000-0000555D0000}"/>
    <cellStyle name="Normal 51 3 2 5 2 2" xfId="45237" xr:uid="{00000000-0005-0000-0000-0000565D0000}"/>
    <cellStyle name="Normal 51 3 2 5 2 3" xfId="30004" xr:uid="{00000000-0005-0000-0000-0000575D0000}"/>
    <cellStyle name="Normal 51 3 2 5 3" xfId="9886" xr:uid="{00000000-0005-0000-0000-0000585D0000}"/>
    <cellStyle name="Normal 51 3 2 5 3 2" xfId="40220" xr:uid="{00000000-0005-0000-0000-0000595D0000}"/>
    <cellStyle name="Normal 51 3 2 5 3 3" xfId="24987" xr:uid="{00000000-0005-0000-0000-00005A5D0000}"/>
    <cellStyle name="Normal 51 3 2 5 4" xfId="35207" xr:uid="{00000000-0005-0000-0000-00005B5D0000}"/>
    <cellStyle name="Normal 51 3 2 5 5" xfId="19974" xr:uid="{00000000-0005-0000-0000-00005C5D0000}"/>
    <cellStyle name="Normal 51 3 2 6" xfId="11564" xr:uid="{00000000-0005-0000-0000-00005D5D0000}"/>
    <cellStyle name="Normal 51 3 2 6 2" xfId="41895" xr:uid="{00000000-0005-0000-0000-00005E5D0000}"/>
    <cellStyle name="Normal 51 3 2 6 3" xfId="26662" xr:uid="{00000000-0005-0000-0000-00005F5D0000}"/>
    <cellStyle name="Normal 51 3 2 7" xfId="6543" xr:uid="{00000000-0005-0000-0000-0000605D0000}"/>
    <cellStyle name="Normal 51 3 2 7 2" xfId="36878" xr:uid="{00000000-0005-0000-0000-0000615D0000}"/>
    <cellStyle name="Normal 51 3 2 7 3" xfId="21645" xr:uid="{00000000-0005-0000-0000-0000625D0000}"/>
    <cellStyle name="Normal 51 3 2 8" xfId="31866" xr:uid="{00000000-0005-0000-0000-0000635D0000}"/>
    <cellStyle name="Normal 51 3 2 9" xfId="16632" xr:uid="{00000000-0005-0000-0000-0000645D0000}"/>
    <cellStyle name="Normal 51 3 3" xfId="1679" xr:uid="{00000000-0005-0000-0000-0000655D0000}"/>
    <cellStyle name="Normal 51 3 3 2" xfId="2518" xr:uid="{00000000-0005-0000-0000-0000665D0000}"/>
    <cellStyle name="Normal 51 3 3 2 2" xfId="4208" xr:uid="{00000000-0005-0000-0000-0000675D0000}"/>
    <cellStyle name="Normal 51 3 3 2 2 2" xfId="14281" xr:uid="{00000000-0005-0000-0000-0000685D0000}"/>
    <cellStyle name="Normal 51 3 3 2 2 2 2" xfId="44612" xr:uid="{00000000-0005-0000-0000-0000695D0000}"/>
    <cellStyle name="Normal 51 3 3 2 2 2 3" xfId="29379" xr:uid="{00000000-0005-0000-0000-00006A5D0000}"/>
    <cellStyle name="Normal 51 3 3 2 2 3" xfId="9261" xr:uid="{00000000-0005-0000-0000-00006B5D0000}"/>
    <cellStyle name="Normal 51 3 3 2 2 3 2" xfId="39595" xr:uid="{00000000-0005-0000-0000-00006C5D0000}"/>
    <cellStyle name="Normal 51 3 3 2 2 3 3" xfId="24362" xr:uid="{00000000-0005-0000-0000-00006D5D0000}"/>
    <cellStyle name="Normal 51 3 3 2 2 4" xfId="34582" xr:uid="{00000000-0005-0000-0000-00006E5D0000}"/>
    <cellStyle name="Normal 51 3 3 2 2 5" xfId="19349" xr:uid="{00000000-0005-0000-0000-00006F5D0000}"/>
    <cellStyle name="Normal 51 3 3 2 3" xfId="5900" xr:uid="{00000000-0005-0000-0000-0000705D0000}"/>
    <cellStyle name="Normal 51 3 3 2 3 2" xfId="15952" xr:uid="{00000000-0005-0000-0000-0000715D0000}"/>
    <cellStyle name="Normal 51 3 3 2 3 2 2" xfId="46283" xr:uid="{00000000-0005-0000-0000-0000725D0000}"/>
    <cellStyle name="Normal 51 3 3 2 3 2 3" xfId="31050" xr:uid="{00000000-0005-0000-0000-0000735D0000}"/>
    <cellStyle name="Normal 51 3 3 2 3 3" xfId="10932" xr:uid="{00000000-0005-0000-0000-0000745D0000}"/>
    <cellStyle name="Normal 51 3 3 2 3 3 2" xfId="41266" xr:uid="{00000000-0005-0000-0000-0000755D0000}"/>
    <cellStyle name="Normal 51 3 3 2 3 3 3" xfId="26033" xr:uid="{00000000-0005-0000-0000-0000765D0000}"/>
    <cellStyle name="Normal 51 3 3 2 3 4" xfId="36253" xr:uid="{00000000-0005-0000-0000-0000775D0000}"/>
    <cellStyle name="Normal 51 3 3 2 3 5" xfId="21020" xr:uid="{00000000-0005-0000-0000-0000785D0000}"/>
    <cellStyle name="Normal 51 3 3 2 4" xfId="12610" xr:uid="{00000000-0005-0000-0000-0000795D0000}"/>
    <cellStyle name="Normal 51 3 3 2 4 2" xfId="42941" xr:uid="{00000000-0005-0000-0000-00007A5D0000}"/>
    <cellStyle name="Normal 51 3 3 2 4 3" xfId="27708" xr:uid="{00000000-0005-0000-0000-00007B5D0000}"/>
    <cellStyle name="Normal 51 3 3 2 5" xfId="7589" xr:uid="{00000000-0005-0000-0000-00007C5D0000}"/>
    <cellStyle name="Normal 51 3 3 2 5 2" xfId="37924" xr:uid="{00000000-0005-0000-0000-00007D5D0000}"/>
    <cellStyle name="Normal 51 3 3 2 5 3" xfId="22691" xr:uid="{00000000-0005-0000-0000-00007E5D0000}"/>
    <cellStyle name="Normal 51 3 3 2 6" xfId="32912" xr:uid="{00000000-0005-0000-0000-00007F5D0000}"/>
    <cellStyle name="Normal 51 3 3 2 7" xfId="17678" xr:uid="{00000000-0005-0000-0000-0000805D0000}"/>
    <cellStyle name="Normal 51 3 3 3" xfId="3371" xr:uid="{00000000-0005-0000-0000-0000815D0000}"/>
    <cellStyle name="Normal 51 3 3 3 2" xfId="13445" xr:uid="{00000000-0005-0000-0000-0000825D0000}"/>
    <cellStyle name="Normal 51 3 3 3 2 2" xfId="43776" xr:uid="{00000000-0005-0000-0000-0000835D0000}"/>
    <cellStyle name="Normal 51 3 3 3 2 3" xfId="28543" xr:uid="{00000000-0005-0000-0000-0000845D0000}"/>
    <cellStyle name="Normal 51 3 3 3 3" xfId="8425" xr:uid="{00000000-0005-0000-0000-0000855D0000}"/>
    <cellStyle name="Normal 51 3 3 3 3 2" xfId="38759" xr:uid="{00000000-0005-0000-0000-0000865D0000}"/>
    <cellStyle name="Normal 51 3 3 3 3 3" xfId="23526" xr:uid="{00000000-0005-0000-0000-0000875D0000}"/>
    <cellStyle name="Normal 51 3 3 3 4" xfId="33746" xr:uid="{00000000-0005-0000-0000-0000885D0000}"/>
    <cellStyle name="Normal 51 3 3 3 5" xfId="18513" xr:uid="{00000000-0005-0000-0000-0000895D0000}"/>
    <cellStyle name="Normal 51 3 3 4" xfId="5064" xr:uid="{00000000-0005-0000-0000-00008A5D0000}"/>
    <cellStyle name="Normal 51 3 3 4 2" xfId="15116" xr:uid="{00000000-0005-0000-0000-00008B5D0000}"/>
    <cellStyle name="Normal 51 3 3 4 2 2" xfId="45447" xr:uid="{00000000-0005-0000-0000-00008C5D0000}"/>
    <cellStyle name="Normal 51 3 3 4 2 3" xfId="30214" xr:uid="{00000000-0005-0000-0000-00008D5D0000}"/>
    <cellStyle name="Normal 51 3 3 4 3" xfId="10096" xr:uid="{00000000-0005-0000-0000-00008E5D0000}"/>
    <cellStyle name="Normal 51 3 3 4 3 2" xfId="40430" xr:uid="{00000000-0005-0000-0000-00008F5D0000}"/>
    <cellStyle name="Normal 51 3 3 4 3 3" xfId="25197" xr:uid="{00000000-0005-0000-0000-0000905D0000}"/>
    <cellStyle name="Normal 51 3 3 4 4" xfId="35417" xr:uid="{00000000-0005-0000-0000-0000915D0000}"/>
    <cellStyle name="Normal 51 3 3 4 5" xfId="20184" xr:uid="{00000000-0005-0000-0000-0000925D0000}"/>
    <cellStyle name="Normal 51 3 3 5" xfId="11774" xr:uid="{00000000-0005-0000-0000-0000935D0000}"/>
    <cellStyle name="Normal 51 3 3 5 2" xfId="42105" xr:uid="{00000000-0005-0000-0000-0000945D0000}"/>
    <cellStyle name="Normal 51 3 3 5 3" xfId="26872" xr:uid="{00000000-0005-0000-0000-0000955D0000}"/>
    <cellStyle name="Normal 51 3 3 6" xfId="6753" xr:uid="{00000000-0005-0000-0000-0000965D0000}"/>
    <cellStyle name="Normal 51 3 3 6 2" xfId="37088" xr:uid="{00000000-0005-0000-0000-0000975D0000}"/>
    <cellStyle name="Normal 51 3 3 6 3" xfId="21855" xr:uid="{00000000-0005-0000-0000-0000985D0000}"/>
    <cellStyle name="Normal 51 3 3 7" xfId="32076" xr:uid="{00000000-0005-0000-0000-0000995D0000}"/>
    <cellStyle name="Normal 51 3 3 8" xfId="16842" xr:uid="{00000000-0005-0000-0000-00009A5D0000}"/>
    <cellStyle name="Normal 51 3 4" xfId="2100" xr:uid="{00000000-0005-0000-0000-00009B5D0000}"/>
    <cellStyle name="Normal 51 3 4 2" xfId="3790" xr:uid="{00000000-0005-0000-0000-00009C5D0000}"/>
    <cellStyle name="Normal 51 3 4 2 2" xfId="13863" xr:uid="{00000000-0005-0000-0000-00009D5D0000}"/>
    <cellStyle name="Normal 51 3 4 2 2 2" xfId="44194" xr:uid="{00000000-0005-0000-0000-00009E5D0000}"/>
    <cellStyle name="Normal 51 3 4 2 2 3" xfId="28961" xr:uid="{00000000-0005-0000-0000-00009F5D0000}"/>
    <cellStyle name="Normal 51 3 4 2 3" xfId="8843" xr:uid="{00000000-0005-0000-0000-0000A05D0000}"/>
    <cellStyle name="Normal 51 3 4 2 3 2" xfId="39177" xr:uid="{00000000-0005-0000-0000-0000A15D0000}"/>
    <cellStyle name="Normal 51 3 4 2 3 3" xfId="23944" xr:uid="{00000000-0005-0000-0000-0000A25D0000}"/>
    <cellStyle name="Normal 51 3 4 2 4" xfId="34164" xr:uid="{00000000-0005-0000-0000-0000A35D0000}"/>
    <cellStyle name="Normal 51 3 4 2 5" xfId="18931" xr:uid="{00000000-0005-0000-0000-0000A45D0000}"/>
    <cellStyle name="Normal 51 3 4 3" xfId="5482" xr:uid="{00000000-0005-0000-0000-0000A55D0000}"/>
    <cellStyle name="Normal 51 3 4 3 2" xfId="15534" xr:uid="{00000000-0005-0000-0000-0000A65D0000}"/>
    <cellStyle name="Normal 51 3 4 3 2 2" xfId="45865" xr:uid="{00000000-0005-0000-0000-0000A75D0000}"/>
    <cellStyle name="Normal 51 3 4 3 2 3" xfId="30632" xr:uid="{00000000-0005-0000-0000-0000A85D0000}"/>
    <cellStyle name="Normal 51 3 4 3 3" xfId="10514" xr:uid="{00000000-0005-0000-0000-0000A95D0000}"/>
    <cellStyle name="Normal 51 3 4 3 3 2" xfId="40848" xr:uid="{00000000-0005-0000-0000-0000AA5D0000}"/>
    <cellStyle name="Normal 51 3 4 3 3 3" xfId="25615" xr:uid="{00000000-0005-0000-0000-0000AB5D0000}"/>
    <cellStyle name="Normal 51 3 4 3 4" xfId="35835" xr:uid="{00000000-0005-0000-0000-0000AC5D0000}"/>
    <cellStyle name="Normal 51 3 4 3 5" xfId="20602" xr:uid="{00000000-0005-0000-0000-0000AD5D0000}"/>
    <cellStyle name="Normal 51 3 4 4" xfId="12192" xr:uid="{00000000-0005-0000-0000-0000AE5D0000}"/>
    <cellStyle name="Normal 51 3 4 4 2" xfId="42523" xr:uid="{00000000-0005-0000-0000-0000AF5D0000}"/>
    <cellStyle name="Normal 51 3 4 4 3" xfId="27290" xr:uid="{00000000-0005-0000-0000-0000B05D0000}"/>
    <cellStyle name="Normal 51 3 4 5" xfId="7171" xr:uid="{00000000-0005-0000-0000-0000B15D0000}"/>
    <cellStyle name="Normal 51 3 4 5 2" xfId="37506" xr:uid="{00000000-0005-0000-0000-0000B25D0000}"/>
    <cellStyle name="Normal 51 3 4 5 3" xfId="22273" xr:uid="{00000000-0005-0000-0000-0000B35D0000}"/>
    <cellStyle name="Normal 51 3 4 6" xfId="32494" xr:uid="{00000000-0005-0000-0000-0000B45D0000}"/>
    <cellStyle name="Normal 51 3 4 7" xfId="17260" xr:uid="{00000000-0005-0000-0000-0000B55D0000}"/>
    <cellStyle name="Normal 51 3 5" xfId="2953" xr:uid="{00000000-0005-0000-0000-0000B65D0000}"/>
    <cellStyle name="Normal 51 3 5 2" xfId="13027" xr:uid="{00000000-0005-0000-0000-0000B75D0000}"/>
    <cellStyle name="Normal 51 3 5 2 2" xfId="43358" xr:uid="{00000000-0005-0000-0000-0000B85D0000}"/>
    <cellStyle name="Normal 51 3 5 2 3" xfId="28125" xr:uid="{00000000-0005-0000-0000-0000B95D0000}"/>
    <cellStyle name="Normal 51 3 5 3" xfId="8007" xr:uid="{00000000-0005-0000-0000-0000BA5D0000}"/>
    <cellStyle name="Normal 51 3 5 3 2" xfId="38341" xr:uid="{00000000-0005-0000-0000-0000BB5D0000}"/>
    <cellStyle name="Normal 51 3 5 3 3" xfId="23108" xr:uid="{00000000-0005-0000-0000-0000BC5D0000}"/>
    <cellStyle name="Normal 51 3 5 4" xfId="33328" xr:uid="{00000000-0005-0000-0000-0000BD5D0000}"/>
    <cellStyle name="Normal 51 3 5 5" xfId="18095" xr:uid="{00000000-0005-0000-0000-0000BE5D0000}"/>
    <cellStyle name="Normal 51 3 6" xfId="4646" xr:uid="{00000000-0005-0000-0000-0000BF5D0000}"/>
    <cellStyle name="Normal 51 3 6 2" xfId="14698" xr:uid="{00000000-0005-0000-0000-0000C05D0000}"/>
    <cellStyle name="Normal 51 3 6 2 2" xfId="45029" xr:uid="{00000000-0005-0000-0000-0000C15D0000}"/>
    <cellStyle name="Normal 51 3 6 2 3" xfId="29796" xr:uid="{00000000-0005-0000-0000-0000C25D0000}"/>
    <cellStyle name="Normal 51 3 6 3" xfId="9678" xr:uid="{00000000-0005-0000-0000-0000C35D0000}"/>
    <cellStyle name="Normal 51 3 6 3 2" xfId="40012" xr:uid="{00000000-0005-0000-0000-0000C45D0000}"/>
    <cellStyle name="Normal 51 3 6 3 3" xfId="24779" xr:uid="{00000000-0005-0000-0000-0000C55D0000}"/>
    <cellStyle name="Normal 51 3 6 4" xfId="34999" xr:uid="{00000000-0005-0000-0000-0000C65D0000}"/>
    <cellStyle name="Normal 51 3 6 5" xfId="19766" xr:uid="{00000000-0005-0000-0000-0000C75D0000}"/>
    <cellStyle name="Normal 51 3 7" xfId="11356" xr:uid="{00000000-0005-0000-0000-0000C85D0000}"/>
    <cellStyle name="Normal 51 3 7 2" xfId="41687" xr:uid="{00000000-0005-0000-0000-0000C95D0000}"/>
    <cellStyle name="Normal 51 3 7 3" xfId="26454" xr:uid="{00000000-0005-0000-0000-0000CA5D0000}"/>
    <cellStyle name="Normal 51 3 8" xfId="6335" xr:uid="{00000000-0005-0000-0000-0000CB5D0000}"/>
    <cellStyle name="Normal 51 3 8 2" xfId="36670" xr:uid="{00000000-0005-0000-0000-0000CC5D0000}"/>
    <cellStyle name="Normal 51 3 8 3" xfId="21437" xr:uid="{00000000-0005-0000-0000-0000CD5D0000}"/>
    <cellStyle name="Normal 51 3 9" xfId="31659" xr:uid="{00000000-0005-0000-0000-0000CE5D0000}"/>
    <cellStyle name="Normal 51 4" xfId="1360" xr:uid="{00000000-0005-0000-0000-0000CF5D0000}"/>
    <cellStyle name="Normal 51 4 2" xfId="1783" xr:uid="{00000000-0005-0000-0000-0000D05D0000}"/>
    <cellStyle name="Normal 51 4 2 2" xfId="2622" xr:uid="{00000000-0005-0000-0000-0000D15D0000}"/>
    <cellStyle name="Normal 51 4 2 2 2" xfId="4312" xr:uid="{00000000-0005-0000-0000-0000D25D0000}"/>
    <cellStyle name="Normal 51 4 2 2 2 2" xfId="14385" xr:uid="{00000000-0005-0000-0000-0000D35D0000}"/>
    <cellStyle name="Normal 51 4 2 2 2 2 2" xfId="44716" xr:uid="{00000000-0005-0000-0000-0000D45D0000}"/>
    <cellStyle name="Normal 51 4 2 2 2 2 3" xfId="29483" xr:uid="{00000000-0005-0000-0000-0000D55D0000}"/>
    <cellStyle name="Normal 51 4 2 2 2 3" xfId="9365" xr:uid="{00000000-0005-0000-0000-0000D65D0000}"/>
    <cellStyle name="Normal 51 4 2 2 2 3 2" xfId="39699" xr:uid="{00000000-0005-0000-0000-0000D75D0000}"/>
    <cellStyle name="Normal 51 4 2 2 2 3 3" xfId="24466" xr:uid="{00000000-0005-0000-0000-0000D85D0000}"/>
    <cellStyle name="Normal 51 4 2 2 2 4" xfId="34686" xr:uid="{00000000-0005-0000-0000-0000D95D0000}"/>
    <cellStyle name="Normal 51 4 2 2 2 5" xfId="19453" xr:uid="{00000000-0005-0000-0000-0000DA5D0000}"/>
    <cellStyle name="Normal 51 4 2 2 3" xfId="6004" xr:uid="{00000000-0005-0000-0000-0000DB5D0000}"/>
    <cellStyle name="Normal 51 4 2 2 3 2" xfId="16056" xr:uid="{00000000-0005-0000-0000-0000DC5D0000}"/>
    <cellStyle name="Normal 51 4 2 2 3 2 2" xfId="46387" xr:uid="{00000000-0005-0000-0000-0000DD5D0000}"/>
    <cellStyle name="Normal 51 4 2 2 3 2 3" xfId="31154" xr:uid="{00000000-0005-0000-0000-0000DE5D0000}"/>
    <cellStyle name="Normal 51 4 2 2 3 3" xfId="11036" xr:uid="{00000000-0005-0000-0000-0000DF5D0000}"/>
    <cellStyle name="Normal 51 4 2 2 3 3 2" xfId="41370" xr:uid="{00000000-0005-0000-0000-0000E05D0000}"/>
    <cellStyle name="Normal 51 4 2 2 3 3 3" xfId="26137" xr:uid="{00000000-0005-0000-0000-0000E15D0000}"/>
    <cellStyle name="Normal 51 4 2 2 3 4" xfId="36357" xr:uid="{00000000-0005-0000-0000-0000E25D0000}"/>
    <cellStyle name="Normal 51 4 2 2 3 5" xfId="21124" xr:uid="{00000000-0005-0000-0000-0000E35D0000}"/>
    <cellStyle name="Normal 51 4 2 2 4" xfId="12714" xr:uid="{00000000-0005-0000-0000-0000E45D0000}"/>
    <cellStyle name="Normal 51 4 2 2 4 2" xfId="43045" xr:uid="{00000000-0005-0000-0000-0000E55D0000}"/>
    <cellStyle name="Normal 51 4 2 2 4 3" xfId="27812" xr:uid="{00000000-0005-0000-0000-0000E65D0000}"/>
    <cellStyle name="Normal 51 4 2 2 5" xfId="7693" xr:uid="{00000000-0005-0000-0000-0000E75D0000}"/>
    <cellStyle name="Normal 51 4 2 2 5 2" xfId="38028" xr:uid="{00000000-0005-0000-0000-0000E85D0000}"/>
    <cellStyle name="Normal 51 4 2 2 5 3" xfId="22795" xr:uid="{00000000-0005-0000-0000-0000E95D0000}"/>
    <cellStyle name="Normal 51 4 2 2 6" xfId="33016" xr:uid="{00000000-0005-0000-0000-0000EA5D0000}"/>
    <cellStyle name="Normal 51 4 2 2 7" xfId="17782" xr:uid="{00000000-0005-0000-0000-0000EB5D0000}"/>
    <cellStyle name="Normal 51 4 2 3" xfId="3475" xr:uid="{00000000-0005-0000-0000-0000EC5D0000}"/>
    <cellStyle name="Normal 51 4 2 3 2" xfId="13549" xr:uid="{00000000-0005-0000-0000-0000ED5D0000}"/>
    <cellStyle name="Normal 51 4 2 3 2 2" xfId="43880" xr:uid="{00000000-0005-0000-0000-0000EE5D0000}"/>
    <cellStyle name="Normal 51 4 2 3 2 3" xfId="28647" xr:uid="{00000000-0005-0000-0000-0000EF5D0000}"/>
    <cellStyle name="Normal 51 4 2 3 3" xfId="8529" xr:uid="{00000000-0005-0000-0000-0000F05D0000}"/>
    <cellStyle name="Normal 51 4 2 3 3 2" xfId="38863" xr:uid="{00000000-0005-0000-0000-0000F15D0000}"/>
    <cellStyle name="Normal 51 4 2 3 3 3" xfId="23630" xr:uid="{00000000-0005-0000-0000-0000F25D0000}"/>
    <cellStyle name="Normal 51 4 2 3 4" xfId="33850" xr:uid="{00000000-0005-0000-0000-0000F35D0000}"/>
    <cellStyle name="Normal 51 4 2 3 5" xfId="18617" xr:uid="{00000000-0005-0000-0000-0000F45D0000}"/>
    <cellStyle name="Normal 51 4 2 4" xfId="5168" xr:uid="{00000000-0005-0000-0000-0000F55D0000}"/>
    <cellStyle name="Normal 51 4 2 4 2" xfId="15220" xr:uid="{00000000-0005-0000-0000-0000F65D0000}"/>
    <cellStyle name="Normal 51 4 2 4 2 2" xfId="45551" xr:uid="{00000000-0005-0000-0000-0000F75D0000}"/>
    <cellStyle name="Normal 51 4 2 4 2 3" xfId="30318" xr:uid="{00000000-0005-0000-0000-0000F85D0000}"/>
    <cellStyle name="Normal 51 4 2 4 3" xfId="10200" xr:uid="{00000000-0005-0000-0000-0000F95D0000}"/>
    <cellStyle name="Normal 51 4 2 4 3 2" xfId="40534" xr:uid="{00000000-0005-0000-0000-0000FA5D0000}"/>
    <cellStyle name="Normal 51 4 2 4 3 3" xfId="25301" xr:uid="{00000000-0005-0000-0000-0000FB5D0000}"/>
    <cellStyle name="Normal 51 4 2 4 4" xfId="35521" xr:uid="{00000000-0005-0000-0000-0000FC5D0000}"/>
    <cellStyle name="Normal 51 4 2 4 5" xfId="20288" xr:uid="{00000000-0005-0000-0000-0000FD5D0000}"/>
    <cellStyle name="Normal 51 4 2 5" xfId="11878" xr:uid="{00000000-0005-0000-0000-0000FE5D0000}"/>
    <cellStyle name="Normal 51 4 2 5 2" xfId="42209" xr:uid="{00000000-0005-0000-0000-0000FF5D0000}"/>
    <cellStyle name="Normal 51 4 2 5 3" xfId="26976" xr:uid="{00000000-0005-0000-0000-0000005E0000}"/>
    <cellStyle name="Normal 51 4 2 6" xfId="6857" xr:uid="{00000000-0005-0000-0000-0000015E0000}"/>
    <cellStyle name="Normal 51 4 2 6 2" xfId="37192" xr:uid="{00000000-0005-0000-0000-0000025E0000}"/>
    <cellStyle name="Normal 51 4 2 6 3" xfId="21959" xr:uid="{00000000-0005-0000-0000-0000035E0000}"/>
    <cellStyle name="Normal 51 4 2 7" xfId="32180" xr:uid="{00000000-0005-0000-0000-0000045E0000}"/>
    <cellStyle name="Normal 51 4 2 8" xfId="16946" xr:uid="{00000000-0005-0000-0000-0000055E0000}"/>
    <cellStyle name="Normal 51 4 3" xfId="2204" xr:uid="{00000000-0005-0000-0000-0000065E0000}"/>
    <cellStyle name="Normal 51 4 3 2" xfId="3894" xr:uid="{00000000-0005-0000-0000-0000075E0000}"/>
    <cellStyle name="Normal 51 4 3 2 2" xfId="13967" xr:uid="{00000000-0005-0000-0000-0000085E0000}"/>
    <cellStyle name="Normal 51 4 3 2 2 2" xfId="44298" xr:uid="{00000000-0005-0000-0000-0000095E0000}"/>
    <cellStyle name="Normal 51 4 3 2 2 3" xfId="29065" xr:uid="{00000000-0005-0000-0000-00000A5E0000}"/>
    <cellStyle name="Normal 51 4 3 2 3" xfId="8947" xr:uid="{00000000-0005-0000-0000-00000B5E0000}"/>
    <cellStyle name="Normal 51 4 3 2 3 2" xfId="39281" xr:uid="{00000000-0005-0000-0000-00000C5E0000}"/>
    <cellStyle name="Normal 51 4 3 2 3 3" xfId="24048" xr:uid="{00000000-0005-0000-0000-00000D5E0000}"/>
    <cellStyle name="Normal 51 4 3 2 4" xfId="34268" xr:uid="{00000000-0005-0000-0000-00000E5E0000}"/>
    <cellStyle name="Normal 51 4 3 2 5" xfId="19035" xr:uid="{00000000-0005-0000-0000-00000F5E0000}"/>
    <cellStyle name="Normal 51 4 3 3" xfId="5586" xr:uid="{00000000-0005-0000-0000-0000105E0000}"/>
    <cellStyle name="Normal 51 4 3 3 2" xfId="15638" xr:uid="{00000000-0005-0000-0000-0000115E0000}"/>
    <cellStyle name="Normal 51 4 3 3 2 2" xfId="45969" xr:uid="{00000000-0005-0000-0000-0000125E0000}"/>
    <cellStyle name="Normal 51 4 3 3 2 3" xfId="30736" xr:uid="{00000000-0005-0000-0000-0000135E0000}"/>
    <cellStyle name="Normal 51 4 3 3 3" xfId="10618" xr:uid="{00000000-0005-0000-0000-0000145E0000}"/>
    <cellStyle name="Normal 51 4 3 3 3 2" xfId="40952" xr:uid="{00000000-0005-0000-0000-0000155E0000}"/>
    <cellStyle name="Normal 51 4 3 3 3 3" xfId="25719" xr:uid="{00000000-0005-0000-0000-0000165E0000}"/>
    <cellStyle name="Normal 51 4 3 3 4" xfId="35939" xr:uid="{00000000-0005-0000-0000-0000175E0000}"/>
    <cellStyle name="Normal 51 4 3 3 5" xfId="20706" xr:uid="{00000000-0005-0000-0000-0000185E0000}"/>
    <cellStyle name="Normal 51 4 3 4" xfId="12296" xr:uid="{00000000-0005-0000-0000-0000195E0000}"/>
    <cellStyle name="Normal 51 4 3 4 2" xfId="42627" xr:uid="{00000000-0005-0000-0000-00001A5E0000}"/>
    <cellStyle name="Normal 51 4 3 4 3" xfId="27394" xr:uid="{00000000-0005-0000-0000-00001B5E0000}"/>
    <cellStyle name="Normal 51 4 3 5" xfId="7275" xr:uid="{00000000-0005-0000-0000-00001C5E0000}"/>
    <cellStyle name="Normal 51 4 3 5 2" xfId="37610" xr:uid="{00000000-0005-0000-0000-00001D5E0000}"/>
    <cellStyle name="Normal 51 4 3 5 3" xfId="22377" xr:uid="{00000000-0005-0000-0000-00001E5E0000}"/>
    <cellStyle name="Normal 51 4 3 6" xfId="32598" xr:uid="{00000000-0005-0000-0000-00001F5E0000}"/>
    <cellStyle name="Normal 51 4 3 7" xfId="17364" xr:uid="{00000000-0005-0000-0000-0000205E0000}"/>
    <cellStyle name="Normal 51 4 4" xfId="3057" xr:uid="{00000000-0005-0000-0000-0000215E0000}"/>
    <cellStyle name="Normal 51 4 4 2" xfId="13131" xr:uid="{00000000-0005-0000-0000-0000225E0000}"/>
    <cellStyle name="Normal 51 4 4 2 2" xfId="43462" xr:uid="{00000000-0005-0000-0000-0000235E0000}"/>
    <cellStyle name="Normal 51 4 4 2 3" xfId="28229" xr:uid="{00000000-0005-0000-0000-0000245E0000}"/>
    <cellStyle name="Normal 51 4 4 3" xfId="8111" xr:uid="{00000000-0005-0000-0000-0000255E0000}"/>
    <cellStyle name="Normal 51 4 4 3 2" xfId="38445" xr:uid="{00000000-0005-0000-0000-0000265E0000}"/>
    <cellStyle name="Normal 51 4 4 3 3" xfId="23212" xr:uid="{00000000-0005-0000-0000-0000275E0000}"/>
    <cellStyle name="Normal 51 4 4 4" xfId="33432" xr:uid="{00000000-0005-0000-0000-0000285E0000}"/>
    <cellStyle name="Normal 51 4 4 5" xfId="18199" xr:uid="{00000000-0005-0000-0000-0000295E0000}"/>
    <cellStyle name="Normal 51 4 5" xfId="4750" xr:uid="{00000000-0005-0000-0000-00002A5E0000}"/>
    <cellStyle name="Normal 51 4 5 2" xfId="14802" xr:uid="{00000000-0005-0000-0000-00002B5E0000}"/>
    <cellStyle name="Normal 51 4 5 2 2" xfId="45133" xr:uid="{00000000-0005-0000-0000-00002C5E0000}"/>
    <cellStyle name="Normal 51 4 5 2 3" xfId="29900" xr:uid="{00000000-0005-0000-0000-00002D5E0000}"/>
    <cellStyle name="Normal 51 4 5 3" xfId="9782" xr:uid="{00000000-0005-0000-0000-00002E5E0000}"/>
    <cellStyle name="Normal 51 4 5 3 2" xfId="40116" xr:uid="{00000000-0005-0000-0000-00002F5E0000}"/>
    <cellStyle name="Normal 51 4 5 3 3" xfId="24883" xr:uid="{00000000-0005-0000-0000-0000305E0000}"/>
    <cellStyle name="Normal 51 4 5 4" xfId="35103" xr:uid="{00000000-0005-0000-0000-0000315E0000}"/>
    <cellStyle name="Normal 51 4 5 5" xfId="19870" xr:uid="{00000000-0005-0000-0000-0000325E0000}"/>
    <cellStyle name="Normal 51 4 6" xfId="11460" xr:uid="{00000000-0005-0000-0000-0000335E0000}"/>
    <cellStyle name="Normal 51 4 6 2" xfId="41791" xr:uid="{00000000-0005-0000-0000-0000345E0000}"/>
    <cellStyle name="Normal 51 4 6 3" xfId="26558" xr:uid="{00000000-0005-0000-0000-0000355E0000}"/>
    <cellStyle name="Normal 51 4 7" xfId="6439" xr:uid="{00000000-0005-0000-0000-0000365E0000}"/>
    <cellStyle name="Normal 51 4 7 2" xfId="36774" xr:uid="{00000000-0005-0000-0000-0000375E0000}"/>
    <cellStyle name="Normal 51 4 7 3" xfId="21541" xr:uid="{00000000-0005-0000-0000-0000385E0000}"/>
    <cellStyle name="Normal 51 4 8" xfId="31762" xr:uid="{00000000-0005-0000-0000-0000395E0000}"/>
    <cellStyle name="Normal 51 4 9" xfId="16528" xr:uid="{00000000-0005-0000-0000-00003A5E0000}"/>
    <cellStyle name="Normal 51 5" xfId="1573" xr:uid="{00000000-0005-0000-0000-00003B5E0000}"/>
    <cellStyle name="Normal 51 5 2" xfId="2414" xr:uid="{00000000-0005-0000-0000-00003C5E0000}"/>
    <cellStyle name="Normal 51 5 2 2" xfId="4104" xr:uid="{00000000-0005-0000-0000-00003D5E0000}"/>
    <cellStyle name="Normal 51 5 2 2 2" xfId="14177" xr:uid="{00000000-0005-0000-0000-00003E5E0000}"/>
    <cellStyle name="Normal 51 5 2 2 2 2" xfId="44508" xr:uid="{00000000-0005-0000-0000-00003F5E0000}"/>
    <cellStyle name="Normal 51 5 2 2 2 3" xfId="29275" xr:uid="{00000000-0005-0000-0000-0000405E0000}"/>
    <cellStyle name="Normal 51 5 2 2 3" xfId="9157" xr:uid="{00000000-0005-0000-0000-0000415E0000}"/>
    <cellStyle name="Normal 51 5 2 2 3 2" xfId="39491" xr:uid="{00000000-0005-0000-0000-0000425E0000}"/>
    <cellStyle name="Normal 51 5 2 2 3 3" xfId="24258" xr:uid="{00000000-0005-0000-0000-0000435E0000}"/>
    <cellStyle name="Normal 51 5 2 2 4" xfId="34478" xr:uid="{00000000-0005-0000-0000-0000445E0000}"/>
    <cellStyle name="Normal 51 5 2 2 5" xfId="19245" xr:uid="{00000000-0005-0000-0000-0000455E0000}"/>
    <cellStyle name="Normal 51 5 2 3" xfId="5796" xr:uid="{00000000-0005-0000-0000-0000465E0000}"/>
    <cellStyle name="Normal 51 5 2 3 2" xfId="15848" xr:uid="{00000000-0005-0000-0000-0000475E0000}"/>
    <cellStyle name="Normal 51 5 2 3 2 2" xfId="46179" xr:uid="{00000000-0005-0000-0000-0000485E0000}"/>
    <cellStyle name="Normal 51 5 2 3 2 3" xfId="30946" xr:uid="{00000000-0005-0000-0000-0000495E0000}"/>
    <cellStyle name="Normal 51 5 2 3 3" xfId="10828" xr:uid="{00000000-0005-0000-0000-00004A5E0000}"/>
    <cellStyle name="Normal 51 5 2 3 3 2" xfId="41162" xr:uid="{00000000-0005-0000-0000-00004B5E0000}"/>
    <cellStyle name="Normal 51 5 2 3 3 3" xfId="25929" xr:uid="{00000000-0005-0000-0000-00004C5E0000}"/>
    <cellStyle name="Normal 51 5 2 3 4" xfId="36149" xr:uid="{00000000-0005-0000-0000-00004D5E0000}"/>
    <cellStyle name="Normal 51 5 2 3 5" xfId="20916" xr:uid="{00000000-0005-0000-0000-00004E5E0000}"/>
    <cellStyle name="Normal 51 5 2 4" xfId="12506" xr:uid="{00000000-0005-0000-0000-00004F5E0000}"/>
    <cellStyle name="Normal 51 5 2 4 2" xfId="42837" xr:uid="{00000000-0005-0000-0000-0000505E0000}"/>
    <cellStyle name="Normal 51 5 2 4 3" xfId="27604" xr:uid="{00000000-0005-0000-0000-0000515E0000}"/>
    <cellStyle name="Normal 51 5 2 5" xfId="7485" xr:uid="{00000000-0005-0000-0000-0000525E0000}"/>
    <cellStyle name="Normal 51 5 2 5 2" xfId="37820" xr:uid="{00000000-0005-0000-0000-0000535E0000}"/>
    <cellStyle name="Normal 51 5 2 5 3" xfId="22587" xr:uid="{00000000-0005-0000-0000-0000545E0000}"/>
    <cellStyle name="Normal 51 5 2 6" xfId="32808" xr:uid="{00000000-0005-0000-0000-0000555E0000}"/>
    <cellStyle name="Normal 51 5 2 7" xfId="17574" xr:uid="{00000000-0005-0000-0000-0000565E0000}"/>
    <cellStyle name="Normal 51 5 3" xfId="3267" xr:uid="{00000000-0005-0000-0000-0000575E0000}"/>
    <cellStyle name="Normal 51 5 3 2" xfId="13341" xr:uid="{00000000-0005-0000-0000-0000585E0000}"/>
    <cellStyle name="Normal 51 5 3 2 2" xfId="43672" xr:uid="{00000000-0005-0000-0000-0000595E0000}"/>
    <cellStyle name="Normal 51 5 3 2 3" xfId="28439" xr:uid="{00000000-0005-0000-0000-00005A5E0000}"/>
    <cellStyle name="Normal 51 5 3 3" xfId="8321" xr:uid="{00000000-0005-0000-0000-00005B5E0000}"/>
    <cellStyle name="Normal 51 5 3 3 2" xfId="38655" xr:uid="{00000000-0005-0000-0000-00005C5E0000}"/>
    <cellStyle name="Normal 51 5 3 3 3" xfId="23422" xr:uid="{00000000-0005-0000-0000-00005D5E0000}"/>
    <cellStyle name="Normal 51 5 3 4" xfId="33642" xr:uid="{00000000-0005-0000-0000-00005E5E0000}"/>
    <cellStyle name="Normal 51 5 3 5" xfId="18409" xr:uid="{00000000-0005-0000-0000-00005F5E0000}"/>
    <cellStyle name="Normal 51 5 4" xfId="4960" xr:uid="{00000000-0005-0000-0000-0000605E0000}"/>
    <cellStyle name="Normal 51 5 4 2" xfId="15012" xr:uid="{00000000-0005-0000-0000-0000615E0000}"/>
    <cellStyle name="Normal 51 5 4 2 2" xfId="45343" xr:uid="{00000000-0005-0000-0000-0000625E0000}"/>
    <cellStyle name="Normal 51 5 4 2 3" xfId="30110" xr:uid="{00000000-0005-0000-0000-0000635E0000}"/>
    <cellStyle name="Normal 51 5 4 3" xfId="9992" xr:uid="{00000000-0005-0000-0000-0000645E0000}"/>
    <cellStyle name="Normal 51 5 4 3 2" xfId="40326" xr:uid="{00000000-0005-0000-0000-0000655E0000}"/>
    <cellStyle name="Normal 51 5 4 3 3" xfId="25093" xr:uid="{00000000-0005-0000-0000-0000665E0000}"/>
    <cellStyle name="Normal 51 5 4 4" xfId="35313" xr:uid="{00000000-0005-0000-0000-0000675E0000}"/>
    <cellStyle name="Normal 51 5 4 5" xfId="20080" xr:uid="{00000000-0005-0000-0000-0000685E0000}"/>
    <cellStyle name="Normal 51 5 5" xfId="11670" xr:uid="{00000000-0005-0000-0000-0000695E0000}"/>
    <cellStyle name="Normal 51 5 5 2" xfId="42001" xr:uid="{00000000-0005-0000-0000-00006A5E0000}"/>
    <cellStyle name="Normal 51 5 5 3" xfId="26768" xr:uid="{00000000-0005-0000-0000-00006B5E0000}"/>
    <cellStyle name="Normal 51 5 6" xfId="6649" xr:uid="{00000000-0005-0000-0000-00006C5E0000}"/>
    <cellStyle name="Normal 51 5 6 2" xfId="36984" xr:uid="{00000000-0005-0000-0000-00006D5E0000}"/>
    <cellStyle name="Normal 51 5 6 3" xfId="21751" xr:uid="{00000000-0005-0000-0000-00006E5E0000}"/>
    <cellStyle name="Normal 51 5 7" xfId="31972" xr:uid="{00000000-0005-0000-0000-00006F5E0000}"/>
    <cellStyle name="Normal 51 5 8" xfId="16738" xr:uid="{00000000-0005-0000-0000-0000705E0000}"/>
    <cellStyle name="Normal 51 6" xfId="1994" xr:uid="{00000000-0005-0000-0000-0000715E0000}"/>
    <cellStyle name="Normal 51 6 2" xfId="3686" xr:uid="{00000000-0005-0000-0000-0000725E0000}"/>
    <cellStyle name="Normal 51 6 2 2" xfId="13759" xr:uid="{00000000-0005-0000-0000-0000735E0000}"/>
    <cellStyle name="Normal 51 6 2 2 2" xfId="44090" xr:uid="{00000000-0005-0000-0000-0000745E0000}"/>
    <cellStyle name="Normal 51 6 2 2 3" xfId="28857" xr:uid="{00000000-0005-0000-0000-0000755E0000}"/>
    <cellStyle name="Normal 51 6 2 3" xfId="8739" xr:uid="{00000000-0005-0000-0000-0000765E0000}"/>
    <cellStyle name="Normal 51 6 2 3 2" xfId="39073" xr:uid="{00000000-0005-0000-0000-0000775E0000}"/>
    <cellStyle name="Normal 51 6 2 3 3" xfId="23840" xr:uid="{00000000-0005-0000-0000-0000785E0000}"/>
    <cellStyle name="Normal 51 6 2 4" xfId="34060" xr:uid="{00000000-0005-0000-0000-0000795E0000}"/>
    <cellStyle name="Normal 51 6 2 5" xfId="18827" xr:uid="{00000000-0005-0000-0000-00007A5E0000}"/>
    <cellStyle name="Normal 51 6 3" xfId="5378" xr:uid="{00000000-0005-0000-0000-00007B5E0000}"/>
    <cellStyle name="Normal 51 6 3 2" xfId="15430" xr:uid="{00000000-0005-0000-0000-00007C5E0000}"/>
    <cellStyle name="Normal 51 6 3 2 2" xfId="45761" xr:uid="{00000000-0005-0000-0000-00007D5E0000}"/>
    <cellStyle name="Normal 51 6 3 2 3" xfId="30528" xr:uid="{00000000-0005-0000-0000-00007E5E0000}"/>
    <cellStyle name="Normal 51 6 3 3" xfId="10410" xr:uid="{00000000-0005-0000-0000-00007F5E0000}"/>
    <cellStyle name="Normal 51 6 3 3 2" xfId="40744" xr:uid="{00000000-0005-0000-0000-0000805E0000}"/>
    <cellStyle name="Normal 51 6 3 3 3" xfId="25511" xr:uid="{00000000-0005-0000-0000-0000815E0000}"/>
    <cellStyle name="Normal 51 6 3 4" xfId="35731" xr:uid="{00000000-0005-0000-0000-0000825E0000}"/>
    <cellStyle name="Normal 51 6 3 5" xfId="20498" xr:uid="{00000000-0005-0000-0000-0000835E0000}"/>
    <cellStyle name="Normal 51 6 4" xfId="12088" xr:uid="{00000000-0005-0000-0000-0000845E0000}"/>
    <cellStyle name="Normal 51 6 4 2" xfId="42419" xr:uid="{00000000-0005-0000-0000-0000855E0000}"/>
    <cellStyle name="Normal 51 6 4 3" xfId="27186" xr:uid="{00000000-0005-0000-0000-0000865E0000}"/>
    <cellStyle name="Normal 51 6 5" xfId="7067" xr:uid="{00000000-0005-0000-0000-0000875E0000}"/>
    <cellStyle name="Normal 51 6 5 2" xfId="37402" xr:uid="{00000000-0005-0000-0000-0000885E0000}"/>
    <cellStyle name="Normal 51 6 5 3" xfId="22169" xr:uid="{00000000-0005-0000-0000-0000895E0000}"/>
    <cellStyle name="Normal 51 6 6" xfId="32390" xr:uid="{00000000-0005-0000-0000-00008A5E0000}"/>
    <cellStyle name="Normal 51 6 7" xfId="17156" xr:uid="{00000000-0005-0000-0000-00008B5E0000}"/>
    <cellStyle name="Normal 51 7" xfId="2845" xr:uid="{00000000-0005-0000-0000-00008C5E0000}"/>
    <cellStyle name="Normal 51 7 2" xfId="12923" xr:uid="{00000000-0005-0000-0000-00008D5E0000}"/>
    <cellStyle name="Normal 51 7 2 2" xfId="43254" xr:uid="{00000000-0005-0000-0000-00008E5E0000}"/>
    <cellStyle name="Normal 51 7 2 3" xfId="28021" xr:uid="{00000000-0005-0000-0000-00008F5E0000}"/>
    <cellStyle name="Normal 51 7 3" xfId="7903" xr:uid="{00000000-0005-0000-0000-0000905E0000}"/>
    <cellStyle name="Normal 51 7 3 2" xfId="38237" xr:uid="{00000000-0005-0000-0000-0000915E0000}"/>
    <cellStyle name="Normal 51 7 3 3" xfId="23004" xr:uid="{00000000-0005-0000-0000-0000925E0000}"/>
    <cellStyle name="Normal 51 7 4" xfId="33224" xr:uid="{00000000-0005-0000-0000-0000935E0000}"/>
    <cellStyle name="Normal 51 7 5" xfId="17991" xr:uid="{00000000-0005-0000-0000-0000945E0000}"/>
    <cellStyle name="Normal 51 8" xfId="4539" xr:uid="{00000000-0005-0000-0000-0000955E0000}"/>
    <cellStyle name="Normal 51 8 2" xfId="14594" xr:uid="{00000000-0005-0000-0000-0000965E0000}"/>
    <cellStyle name="Normal 51 8 2 2" xfId="44925" xr:uid="{00000000-0005-0000-0000-0000975E0000}"/>
    <cellStyle name="Normal 51 8 2 3" xfId="29692" xr:uid="{00000000-0005-0000-0000-0000985E0000}"/>
    <cellStyle name="Normal 51 8 3" xfId="9574" xr:uid="{00000000-0005-0000-0000-0000995E0000}"/>
    <cellStyle name="Normal 51 8 3 2" xfId="39908" xr:uid="{00000000-0005-0000-0000-00009A5E0000}"/>
    <cellStyle name="Normal 51 8 3 3" xfId="24675" xr:uid="{00000000-0005-0000-0000-00009B5E0000}"/>
    <cellStyle name="Normal 51 8 4" xfId="34895" xr:uid="{00000000-0005-0000-0000-00009C5E0000}"/>
    <cellStyle name="Normal 51 8 5" xfId="19662" xr:uid="{00000000-0005-0000-0000-00009D5E0000}"/>
    <cellStyle name="Normal 51 9" xfId="11250" xr:uid="{00000000-0005-0000-0000-00009E5E0000}"/>
    <cellStyle name="Normal 51 9 2" xfId="41583" xr:uid="{00000000-0005-0000-0000-00009F5E0000}"/>
    <cellStyle name="Normal 51 9 3" xfId="26350" xr:uid="{00000000-0005-0000-0000-0000A05E0000}"/>
    <cellStyle name="Normal 52" xfId="868" xr:uid="{00000000-0005-0000-0000-0000A15E0000}"/>
    <cellStyle name="Normal 52 10" xfId="6230" xr:uid="{00000000-0005-0000-0000-0000A25E0000}"/>
    <cellStyle name="Normal 52 10 2" xfId="36567" xr:uid="{00000000-0005-0000-0000-0000A35E0000}"/>
    <cellStyle name="Normal 52 10 3" xfId="21334" xr:uid="{00000000-0005-0000-0000-0000A45E0000}"/>
    <cellStyle name="Normal 52 11" xfId="31558" xr:uid="{00000000-0005-0000-0000-0000A55E0000}"/>
    <cellStyle name="Normal 52 12" xfId="16319" xr:uid="{00000000-0005-0000-0000-0000A65E0000}"/>
    <cellStyle name="Normal 52 13" xfId="46584" xr:uid="{00000000-0005-0000-0000-0000A75E0000}"/>
    <cellStyle name="Normal 52 2" xfId="1194" xr:uid="{00000000-0005-0000-0000-0000A85E0000}"/>
    <cellStyle name="Normal 52 2 10" xfId="31610" xr:uid="{00000000-0005-0000-0000-0000A95E0000}"/>
    <cellStyle name="Normal 52 2 11" xfId="16373" xr:uid="{00000000-0005-0000-0000-0000AA5E0000}"/>
    <cellStyle name="Normal 52 2 2" xfId="1302" xr:uid="{00000000-0005-0000-0000-0000AB5E0000}"/>
    <cellStyle name="Normal 52 2 2 10" xfId="16477" xr:uid="{00000000-0005-0000-0000-0000AC5E0000}"/>
    <cellStyle name="Normal 52 2 2 2" xfId="1519" xr:uid="{00000000-0005-0000-0000-0000AD5E0000}"/>
    <cellStyle name="Normal 52 2 2 2 2" xfId="1940" xr:uid="{00000000-0005-0000-0000-0000AE5E0000}"/>
    <cellStyle name="Normal 52 2 2 2 2 2" xfId="2779" xr:uid="{00000000-0005-0000-0000-0000AF5E0000}"/>
    <cellStyle name="Normal 52 2 2 2 2 2 2" xfId="4469" xr:uid="{00000000-0005-0000-0000-0000B05E0000}"/>
    <cellStyle name="Normal 52 2 2 2 2 2 2 2" xfId="14542" xr:uid="{00000000-0005-0000-0000-0000B15E0000}"/>
    <cellStyle name="Normal 52 2 2 2 2 2 2 2 2" xfId="44873" xr:uid="{00000000-0005-0000-0000-0000B25E0000}"/>
    <cellStyle name="Normal 52 2 2 2 2 2 2 2 3" xfId="29640" xr:uid="{00000000-0005-0000-0000-0000B35E0000}"/>
    <cellStyle name="Normal 52 2 2 2 2 2 2 3" xfId="9522" xr:uid="{00000000-0005-0000-0000-0000B45E0000}"/>
    <cellStyle name="Normal 52 2 2 2 2 2 2 3 2" xfId="39856" xr:uid="{00000000-0005-0000-0000-0000B55E0000}"/>
    <cellStyle name="Normal 52 2 2 2 2 2 2 3 3" xfId="24623" xr:uid="{00000000-0005-0000-0000-0000B65E0000}"/>
    <cellStyle name="Normal 52 2 2 2 2 2 2 4" xfId="34843" xr:uid="{00000000-0005-0000-0000-0000B75E0000}"/>
    <cellStyle name="Normal 52 2 2 2 2 2 2 5" xfId="19610" xr:uid="{00000000-0005-0000-0000-0000B85E0000}"/>
    <cellStyle name="Normal 52 2 2 2 2 2 3" xfId="6161" xr:uid="{00000000-0005-0000-0000-0000B95E0000}"/>
    <cellStyle name="Normal 52 2 2 2 2 2 3 2" xfId="16213" xr:uid="{00000000-0005-0000-0000-0000BA5E0000}"/>
    <cellStyle name="Normal 52 2 2 2 2 2 3 2 2" xfId="46544" xr:uid="{00000000-0005-0000-0000-0000BB5E0000}"/>
    <cellStyle name="Normal 52 2 2 2 2 2 3 2 3" xfId="31311" xr:uid="{00000000-0005-0000-0000-0000BC5E0000}"/>
    <cellStyle name="Normal 52 2 2 2 2 2 3 3" xfId="11193" xr:uid="{00000000-0005-0000-0000-0000BD5E0000}"/>
    <cellStyle name="Normal 52 2 2 2 2 2 3 3 2" xfId="41527" xr:uid="{00000000-0005-0000-0000-0000BE5E0000}"/>
    <cellStyle name="Normal 52 2 2 2 2 2 3 3 3" xfId="26294" xr:uid="{00000000-0005-0000-0000-0000BF5E0000}"/>
    <cellStyle name="Normal 52 2 2 2 2 2 3 4" xfId="36514" xr:uid="{00000000-0005-0000-0000-0000C05E0000}"/>
    <cellStyle name="Normal 52 2 2 2 2 2 3 5" xfId="21281" xr:uid="{00000000-0005-0000-0000-0000C15E0000}"/>
    <cellStyle name="Normal 52 2 2 2 2 2 4" xfId="12871" xr:uid="{00000000-0005-0000-0000-0000C25E0000}"/>
    <cellStyle name="Normal 52 2 2 2 2 2 4 2" xfId="43202" xr:uid="{00000000-0005-0000-0000-0000C35E0000}"/>
    <cellStyle name="Normal 52 2 2 2 2 2 4 3" xfId="27969" xr:uid="{00000000-0005-0000-0000-0000C45E0000}"/>
    <cellStyle name="Normal 52 2 2 2 2 2 5" xfId="7850" xr:uid="{00000000-0005-0000-0000-0000C55E0000}"/>
    <cellStyle name="Normal 52 2 2 2 2 2 5 2" xfId="38185" xr:uid="{00000000-0005-0000-0000-0000C65E0000}"/>
    <cellStyle name="Normal 52 2 2 2 2 2 5 3" xfId="22952" xr:uid="{00000000-0005-0000-0000-0000C75E0000}"/>
    <cellStyle name="Normal 52 2 2 2 2 2 6" xfId="33173" xr:uid="{00000000-0005-0000-0000-0000C85E0000}"/>
    <cellStyle name="Normal 52 2 2 2 2 2 7" xfId="17939" xr:uid="{00000000-0005-0000-0000-0000C95E0000}"/>
    <cellStyle name="Normal 52 2 2 2 2 3" xfId="3632" xr:uid="{00000000-0005-0000-0000-0000CA5E0000}"/>
    <cellStyle name="Normal 52 2 2 2 2 3 2" xfId="13706" xr:uid="{00000000-0005-0000-0000-0000CB5E0000}"/>
    <cellStyle name="Normal 52 2 2 2 2 3 2 2" xfId="44037" xr:uid="{00000000-0005-0000-0000-0000CC5E0000}"/>
    <cellStyle name="Normal 52 2 2 2 2 3 2 3" xfId="28804" xr:uid="{00000000-0005-0000-0000-0000CD5E0000}"/>
    <cellStyle name="Normal 52 2 2 2 2 3 3" xfId="8686" xr:uid="{00000000-0005-0000-0000-0000CE5E0000}"/>
    <cellStyle name="Normal 52 2 2 2 2 3 3 2" xfId="39020" xr:uid="{00000000-0005-0000-0000-0000CF5E0000}"/>
    <cellStyle name="Normal 52 2 2 2 2 3 3 3" xfId="23787" xr:uid="{00000000-0005-0000-0000-0000D05E0000}"/>
    <cellStyle name="Normal 52 2 2 2 2 3 4" xfId="34007" xr:uid="{00000000-0005-0000-0000-0000D15E0000}"/>
    <cellStyle name="Normal 52 2 2 2 2 3 5" xfId="18774" xr:uid="{00000000-0005-0000-0000-0000D25E0000}"/>
    <cellStyle name="Normal 52 2 2 2 2 4" xfId="5325" xr:uid="{00000000-0005-0000-0000-0000D35E0000}"/>
    <cellStyle name="Normal 52 2 2 2 2 4 2" xfId="15377" xr:uid="{00000000-0005-0000-0000-0000D45E0000}"/>
    <cellStyle name="Normal 52 2 2 2 2 4 2 2" xfId="45708" xr:uid="{00000000-0005-0000-0000-0000D55E0000}"/>
    <cellStyle name="Normal 52 2 2 2 2 4 2 3" xfId="30475" xr:uid="{00000000-0005-0000-0000-0000D65E0000}"/>
    <cellStyle name="Normal 52 2 2 2 2 4 3" xfId="10357" xr:uid="{00000000-0005-0000-0000-0000D75E0000}"/>
    <cellStyle name="Normal 52 2 2 2 2 4 3 2" xfId="40691" xr:uid="{00000000-0005-0000-0000-0000D85E0000}"/>
    <cellStyle name="Normal 52 2 2 2 2 4 3 3" xfId="25458" xr:uid="{00000000-0005-0000-0000-0000D95E0000}"/>
    <cellStyle name="Normal 52 2 2 2 2 4 4" xfId="35678" xr:uid="{00000000-0005-0000-0000-0000DA5E0000}"/>
    <cellStyle name="Normal 52 2 2 2 2 4 5" xfId="20445" xr:uid="{00000000-0005-0000-0000-0000DB5E0000}"/>
    <cellStyle name="Normal 52 2 2 2 2 5" xfId="12035" xr:uid="{00000000-0005-0000-0000-0000DC5E0000}"/>
    <cellStyle name="Normal 52 2 2 2 2 5 2" xfId="42366" xr:uid="{00000000-0005-0000-0000-0000DD5E0000}"/>
    <cellStyle name="Normal 52 2 2 2 2 5 3" xfId="27133" xr:uid="{00000000-0005-0000-0000-0000DE5E0000}"/>
    <cellStyle name="Normal 52 2 2 2 2 6" xfId="7014" xr:uid="{00000000-0005-0000-0000-0000DF5E0000}"/>
    <cellStyle name="Normal 52 2 2 2 2 6 2" xfId="37349" xr:uid="{00000000-0005-0000-0000-0000E05E0000}"/>
    <cellStyle name="Normal 52 2 2 2 2 6 3" xfId="22116" xr:uid="{00000000-0005-0000-0000-0000E15E0000}"/>
    <cellStyle name="Normal 52 2 2 2 2 7" xfId="32337" xr:uid="{00000000-0005-0000-0000-0000E25E0000}"/>
    <cellStyle name="Normal 52 2 2 2 2 8" xfId="17103" xr:uid="{00000000-0005-0000-0000-0000E35E0000}"/>
    <cellStyle name="Normal 52 2 2 2 3" xfId="2361" xr:uid="{00000000-0005-0000-0000-0000E45E0000}"/>
    <cellStyle name="Normal 52 2 2 2 3 2" xfId="4051" xr:uid="{00000000-0005-0000-0000-0000E55E0000}"/>
    <cellStyle name="Normal 52 2 2 2 3 2 2" xfId="14124" xr:uid="{00000000-0005-0000-0000-0000E65E0000}"/>
    <cellStyle name="Normal 52 2 2 2 3 2 2 2" xfId="44455" xr:uid="{00000000-0005-0000-0000-0000E75E0000}"/>
    <cellStyle name="Normal 52 2 2 2 3 2 2 3" xfId="29222" xr:uid="{00000000-0005-0000-0000-0000E85E0000}"/>
    <cellStyle name="Normal 52 2 2 2 3 2 3" xfId="9104" xr:uid="{00000000-0005-0000-0000-0000E95E0000}"/>
    <cellStyle name="Normal 52 2 2 2 3 2 3 2" xfId="39438" xr:uid="{00000000-0005-0000-0000-0000EA5E0000}"/>
    <cellStyle name="Normal 52 2 2 2 3 2 3 3" xfId="24205" xr:uid="{00000000-0005-0000-0000-0000EB5E0000}"/>
    <cellStyle name="Normal 52 2 2 2 3 2 4" xfId="34425" xr:uid="{00000000-0005-0000-0000-0000EC5E0000}"/>
    <cellStyle name="Normal 52 2 2 2 3 2 5" xfId="19192" xr:uid="{00000000-0005-0000-0000-0000ED5E0000}"/>
    <cellStyle name="Normal 52 2 2 2 3 3" xfId="5743" xr:uid="{00000000-0005-0000-0000-0000EE5E0000}"/>
    <cellStyle name="Normal 52 2 2 2 3 3 2" xfId="15795" xr:uid="{00000000-0005-0000-0000-0000EF5E0000}"/>
    <cellStyle name="Normal 52 2 2 2 3 3 2 2" xfId="46126" xr:uid="{00000000-0005-0000-0000-0000F05E0000}"/>
    <cellStyle name="Normal 52 2 2 2 3 3 2 3" xfId="30893" xr:uid="{00000000-0005-0000-0000-0000F15E0000}"/>
    <cellStyle name="Normal 52 2 2 2 3 3 3" xfId="10775" xr:uid="{00000000-0005-0000-0000-0000F25E0000}"/>
    <cellStyle name="Normal 52 2 2 2 3 3 3 2" xfId="41109" xr:uid="{00000000-0005-0000-0000-0000F35E0000}"/>
    <cellStyle name="Normal 52 2 2 2 3 3 3 3" xfId="25876" xr:uid="{00000000-0005-0000-0000-0000F45E0000}"/>
    <cellStyle name="Normal 52 2 2 2 3 3 4" xfId="36096" xr:uid="{00000000-0005-0000-0000-0000F55E0000}"/>
    <cellStyle name="Normal 52 2 2 2 3 3 5" xfId="20863" xr:uid="{00000000-0005-0000-0000-0000F65E0000}"/>
    <cellStyle name="Normal 52 2 2 2 3 4" xfId="12453" xr:uid="{00000000-0005-0000-0000-0000F75E0000}"/>
    <cellStyle name="Normal 52 2 2 2 3 4 2" xfId="42784" xr:uid="{00000000-0005-0000-0000-0000F85E0000}"/>
    <cellStyle name="Normal 52 2 2 2 3 4 3" xfId="27551" xr:uid="{00000000-0005-0000-0000-0000F95E0000}"/>
    <cellStyle name="Normal 52 2 2 2 3 5" xfId="7432" xr:uid="{00000000-0005-0000-0000-0000FA5E0000}"/>
    <cellStyle name="Normal 52 2 2 2 3 5 2" xfId="37767" xr:uid="{00000000-0005-0000-0000-0000FB5E0000}"/>
    <cellStyle name="Normal 52 2 2 2 3 5 3" xfId="22534" xr:uid="{00000000-0005-0000-0000-0000FC5E0000}"/>
    <cellStyle name="Normal 52 2 2 2 3 6" xfId="32755" xr:uid="{00000000-0005-0000-0000-0000FD5E0000}"/>
    <cellStyle name="Normal 52 2 2 2 3 7" xfId="17521" xr:uid="{00000000-0005-0000-0000-0000FE5E0000}"/>
    <cellStyle name="Normal 52 2 2 2 4" xfId="3214" xr:uid="{00000000-0005-0000-0000-0000FF5E0000}"/>
    <cellStyle name="Normal 52 2 2 2 4 2" xfId="13288" xr:uid="{00000000-0005-0000-0000-0000005F0000}"/>
    <cellStyle name="Normal 52 2 2 2 4 2 2" xfId="43619" xr:uid="{00000000-0005-0000-0000-0000015F0000}"/>
    <cellStyle name="Normal 52 2 2 2 4 2 3" xfId="28386" xr:uid="{00000000-0005-0000-0000-0000025F0000}"/>
    <cellStyle name="Normal 52 2 2 2 4 3" xfId="8268" xr:uid="{00000000-0005-0000-0000-0000035F0000}"/>
    <cellStyle name="Normal 52 2 2 2 4 3 2" xfId="38602" xr:uid="{00000000-0005-0000-0000-0000045F0000}"/>
    <cellStyle name="Normal 52 2 2 2 4 3 3" xfId="23369" xr:uid="{00000000-0005-0000-0000-0000055F0000}"/>
    <cellStyle name="Normal 52 2 2 2 4 4" xfId="33589" xr:uid="{00000000-0005-0000-0000-0000065F0000}"/>
    <cellStyle name="Normal 52 2 2 2 4 5" xfId="18356" xr:uid="{00000000-0005-0000-0000-0000075F0000}"/>
    <cellStyle name="Normal 52 2 2 2 5" xfId="4907" xr:uid="{00000000-0005-0000-0000-0000085F0000}"/>
    <cellStyle name="Normal 52 2 2 2 5 2" xfId="14959" xr:uid="{00000000-0005-0000-0000-0000095F0000}"/>
    <cellStyle name="Normal 52 2 2 2 5 2 2" xfId="45290" xr:uid="{00000000-0005-0000-0000-00000A5F0000}"/>
    <cellStyle name="Normal 52 2 2 2 5 2 3" xfId="30057" xr:uid="{00000000-0005-0000-0000-00000B5F0000}"/>
    <cellStyle name="Normal 52 2 2 2 5 3" xfId="9939" xr:uid="{00000000-0005-0000-0000-00000C5F0000}"/>
    <cellStyle name="Normal 52 2 2 2 5 3 2" xfId="40273" xr:uid="{00000000-0005-0000-0000-00000D5F0000}"/>
    <cellStyle name="Normal 52 2 2 2 5 3 3" xfId="25040" xr:uid="{00000000-0005-0000-0000-00000E5F0000}"/>
    <cellStyle name="Normal 52 2 2 2 5 4" xfId="35260" xr:uid="{00000000-0005-0000-0000-00000F5F0000}"/>
    <cellStyle name="Normal 52 2 2 2 5 5" xfId="20027" xr:uid="{00000000-0005-0000-0000-0000105F0000}"/>
    <cellStyle name="Normal 52 2 2 2 6" xfId="11617" xr:uid="{00000000-0005-0000-0000-0000115F0000}"/>
    <cellStyle name="Normal 52 2 2 2 6 2" xfId="41948" xr:uid="{00000000-0005-0000-0000-0000125F0000}"/>
    <cellStyle name="Normal 52 2 2 2 6 3" xfId="26715" xr:uid="{00000000-0005-0000-0000-0000135F0000}"/>
    <cellStyle name="Normal 52 2 2 2 7" xfId="6596" xr:uid="{00000000-0005-0000-0000-0000145F0000}"/>
    <cellStyle name="Normal 52 2 2 2 7 2" xfId="36931" xr:uid="{00000000-0005-0000-0000-0000155F0000}"/>
    <cellStyle name="Normal 52 2 2 2 7 3" xfId="21698" xr:uid="{00000000-0005-0000-0000-0000165F0000}"/>
    <cellStyle name="Normal 52 2 2 2 8" xfId="31919" xr:uid="{00000000-0005-0000-0000-0000175F0000}"/>
    <cellStyle name="Normal 52 2 2 2 9" xfId="16685" xr:uid="{00000000-0005-0000-0000-0000185F0000}"/>
    <cellStyle name="Normal 52 2 2 3" xfId="1732" xr:uid="{00000000-0005-0000-0000-0000195F0000}"/>
    <cellStyle name="Normal 52 2 2 3 2" xfId="2571" xr:uid="{00000000-0005-0000-0000-00001A5F0000}"/>
    <cellStyle name="Normal 52 2 2 3 2 2" xfId="4261" xr:uid="{00000000-0005-0000-0000-00001B5F0000}"/>
    <cellStyle name="Normal 52 2 2 3 2 2 2" xfId="14334" xr:uid="{00000000-0005-0000-0000-00001C5F0000}"/>
    <cellStyle name="Normal 52 2 2 3 2 2 2 2" xfId="44665" xr:uid="{00000000-0005-0000-0000-00001D5F0000}"/>
    <cellStyle name="Normal 52 2 2 3 2 2 2 3" xfId="29432" xr:uid="{00000000-0005-0000-0000-00001E5F0000}"/>
    <cellStyle name="Normal 52 2 2 3 2 2 3" xfId="9314" xr:uid="{00000000-0005-0000-0000-00001F5F0000}"/>
    <cellStyle name="Normal 52 2 2 3 2 2 3 2" xfId="39648" xr:uid="{00000000-0005-0000-0000-0000205F0000}"/>
    <cellStyle name="Normal 52 2 2 3 2 2 3 3" xfId="24415" xr:uid="{00000000-0005-0000-0000-0000215F0000}"/>
    <cellStyle name="Normal 52 2 2 3 2 2 4" xfId="34635" xr:uid="{00000000-0005-0000-0000-0000225F0000}"/>
    <cellStyle name="Normal 52 2 2 3 2 2 5" xfId="19402" xr:uid="{00000000-0005-0000-0000-0000235F0000}"/>
    <cellStyle name="Normal 52 2 2 3 2 3" xfId="5953" xr:uid="{00000000-0005-0000-0000-0000245F0000}"/>
    <cellStyle name="Normal 52 2 2 3 2 3 2" xfId="16005" xr:uid="{00000000-0005-0000-0000-0000255F0000}"/>
    <cellStyle name="Normal 52 2 2 3 2 3 2 2" xfId="46336" xr:uid="{00000000-0005-0000-0000-0000265F0000}"/>
    <cellStyle name="Normal 52 2 2 3 2 3 2 3" xfId="31103" xr:uid="{00000000-0005-0000-0000-0000275F0000}"/>
    <cellStyle name="Normal 52 2 2 3 2 3 3" xfId="10985" xr:uid="{00000000-0005-0000-0000-0000285F0000}"/>
    <cellStyle name="Normal 52 2 2 3 2 3 3 2" xfId="41319" xr:uid="{00000000-0005-0000-0000-0000295F0000}"/>
    <cellStyle name="Normal 52 2 2 3 2 3 3 3" xfId="26086" xr:uid="{00000000-0005-0000-0000-00002A5F0000}"/>
    <cellStyle name="Normal 52 2 2 3 2 3 4" xfId="36306" xr:uid="{00000000-0005-0000-0000-00002B5F0000}"/>
    <cellStyle name="Normal 52 2 2 3 2 3 5" xfId="21073" xr:uid="{00000000-0005-0000-0000-00002C5F0000}"/>
    <cellStyle name="Normal 52 2 2 3 2 4" xfId="12663" xr:uid="{00000000-0005-0000-0000-00002D5F0000}"/>
    <cellStyle name="Normal 52 2 2 3 2 4 2" xfId="42994" xr:uid="{00000000-0005-0000-0000-00002E5F0000}"/>
    <cellStyle name="Normal 52 2 2 3 2 4 3" xfId="27761" xr:uid="{00000000-0005-0000-0000-00002F5F0000}"/>
    <cellStyle name="Normal 52 2 2 3 2 5" xfId="7642" xr:uid="{00000000-0005-0000-0000-0000305F0000}"/>
    <cellStyle name="Normal 52 2 2 3 2 5 2" xfId="37977" xr:uid="{00000000-0005-0000-0000-0000315F0000}"/>
    <cellStyle name="Normal 52 2 2 3 2 5 3" xfId="22744" xr:uid="{00000000-0005-0000-0000-0000325F0000}"/>
    <cellStyle name="Normal 52 2 2 3 2 6" xfId="32965" xr:uid="{00000000-0005-0000-0000-0000335F0000}"/>
    <cellStyle name="Normal 52 2 2 3 2 7" xfId="17731" xr:uid="{00000000-0005-0000-0000-0000345F0000}"/>
    <cellStyle name="Normal 52 2 2 3 3" xfId="3424" xr:uid="{00000000-0005-0000-0000-0000355F0000}"/>
    <cellStyle name="Normal 52 2 2 3 3 2" xfId="13498" xr:uid="{00000000-0005-0000-0000-0000365F0000}"/>
    <cellStyle name="Normal 52 2 2 3 3 2 2" xfId="43829" xr:uid="{00000000-0005-0000-0000-0000375F0000}"/>
    <cellStyle name="Normal 52 2 2 3 3 2 3" xfId="28596" xr:uid="{00000000-0005-0000-0000-0000385F0000}"/>
    <cellStyle name="Normal 52 2 2 3 3 3" xfId="8478" xr:uid="{00000000-0005-0000-0000-0000395F0000}"/>
    <cellStyle name="Normal 52 2 2 3 3 3 2" xfId="38812" xr:uid="{00000000-0005-0000-0000-00003A5F0000}"/>
    <cellStyle name="Normal 52 2 2 3 3 3 3" xfId="23579" xr:uid="{00000000-0005-0000-0000-00003B5F0000}"/>
    <cellStyle name="Normal 52 2 2 3 3 4" xfId="33799" xr:uid="{00000000-0005-0000-0000-00003C5F0000}"/>
    <cellStyle name="Normal 52 2 2 3 3 5" xfId="18566" xr:uid="{00000000-0005-0000-0000-00003D5F0000}"/>
    <cellStyle name="Normal 52 2 2 3 4" xfId="5117" xr:uid="{00000000-0005-0000-0000-00003E5F0000}"/>
    <cellStyle name="Normal 52 2 2 3 4 2" xfId="15169" xr:uid="{00000000-0005-0000-0000-00003F5F0000}"/>
    <cellStyle name="Normal 52 2 2 3 4 2 2" xfId="45500" xr:uid="{00000000-0005-0000-0000-0000405F0000}"/>
    <cellStyle name="Normal 52 2 2 3 4 2 3" xfId="30267" xr:uid="{00000000-0005-0000-0000-0000415F0000}"/>
    <cellStyle name="Normal 52 2 2 3 4 3" xfId="10149" xr:uid="{00000000-0005-0000-0000-0000425F0000}"/>
    <cellStyle name="Normal 52 2 2 3 4 3 2" xfId="40483" xr:uid="{00000000-0005-0000-0000-0000435F0000}"/>
    <cellStyle name="Normal 52 2 2 3 4 3 3" xfId="25250" xr:uid="{00000000-0005-0000-0000-0000445F0000}"/>
    <cellStyle name="Normal 52 2 2 3 4 4" xfId="35470" xr:uid="{00000000-0005-0000-0000-0000455F0000}"/>
    <cellStyle name="Normal 52 2 2 3 4 5" xfId="20237" xr:uid="{00000000-0005-0000-0000-0000465F0000}"/>
    <cellStyle name="Normal 52 2 2 3 5" xfId="11827" xr:uid="{00000000-0005-0000-0000-0000475F0000}"/>
    <cellStyle name="Normal 52 2 2 3 5 2" xfId="42158" xr:uid="{00000000-0005-0000-0000-0000485F0000}"/>
    <cellStyle name="Normal 52 2 2 3 5 3" xfId="26925" xr:uid="{00000000-0005-0000-0000-0000495F0000}"/>
    <cellStyle name="Normal 52 2 2 3 6" xfId="6806" xr:uid="{00000000-0005-0000-0000-00004A5F0000}"/>
    <cellStyle name="Normal 52 2 2 3 6 2" xfId="37141" xr:uid="{00000000-0005-0000-0000-00004B5F0000}"/>
    <cellStyle name="Normal 52 2 2 3 6 3" xfId="21908" xr:uid="{00000000-0005-0000-0000-00004C5F0000}"/>
    <cellStyle name="Normal 52 2 2 3 7" xfId="32129" xr:uid="{00000000-0005-0000-0000-00004D5F0000}"/>
    <cellStyle name="Normal 52 2 2 3 8" xfId="16895" xr:uid="{00000000-0005-0000-0000-00004E5F0000}"/>
    <cellStyle name="Normal 52 2 2 4" xfId="2153" xr:uid="{00000000-0005-0000-0000-00004F5F0000}"/>
    <cellStyle name="Normal 52 2 2 4 2" xfId="3843" xr:uid="{00000000-0005-0000-0000-0000505F0000}"/>
    <cellStyle name="Normal 52 2 2 4 2 2" xfId="13916" xr:uid="{00000000-0005-0000-0000-0000515F0000}"/>
    <cellStyle name="Normal 52 2 2 4 2 2 2" xfId="44247" xr:uid="{00000000-0005-0000-0000-0000525F0000}"/>
    <cellStyle name="Normal 52 2 2 4 2 2 3" xfId="29014" xr:uid="{00000000-0005-0000-0000-0000535F0000}"/>
    <cellStyle name="Normal 52 2 2 4 2 3" xfId="8896" xr:uid="{00000000-0005-0000-0000-0000545F0000}"/>
    <cellStyle name="Normal 52 2 2 4 2 3 2" xfId="39230" xr:uid="{00000000-0005-0000-0000-0000555F0000}"/>
    <cellStyle name="Normal 52 2 2 4 2 3 3" xfId="23997" xr:uid="{00000000-0005-0000-0000-0000565F0000}"/>
    <cellStyle name="Normal 52 2 2 4 2 4" xfId="34217" xr:uid="{00000000-0005-0000-0000-0000575F0000}"/>
    <cellStyle name="Normal 52 2 2 4 2 5" xfId="18984" xr:uid="{00000000-0005-0000-0000-0000585F0000}"/>
    <cellStyle name="Normal 52 2 2 4 3" xfId="5535" xr:uid="{00000000-0005-0000-0000-0000595F0000}"/>
    <cellStyle name="Normal 52 2 2 4 3 2" xfId="15587" xr:uid="{00000000-0005-0000-0000-00005A5F0000}"/>
    <cellStyle name="Normal 52 2 2 4 3 2 2" xfId="45918" xr:uid="{00000000-0005-0000-0000-00005B5F0000}"/>
    <cellStyle name="Normal 52 2 2 4 3 2 3" xfId="30685" xr:uid="{00000000-0005-0000-0000-00005C5F0000}"/>
    <cellStyle name="Normal 52 2 2 4 3 3" xfId="10567" xr:uid="{00000000-0005-0000-0000-00005D5F0000}"/>
    <cellStyle name="Normal 52 2 2 4 3 3 2" xfId="40901" xr:uid="{00000000-0005-0000-0000-00005E5F0000}"/>
    <cellStyle name="Normal 52 2 2 4 3 3 3" xfId="25668" xr:uid="{00000000-0005-0000-0000-00005F5F0000}"/>
    <cellStyle name="Normal 52 2 2 4 3 4" xfId="35888" xr:uid="{00000000-0005-0000-0000-0000605F0000}"/>
    <cellStyle name="Normal 52 2 2 4 3 5" xfId="20655" xr:uid="{00000000-0005-0000-0000-0000615F0000}"/>
    <cellStyle name="Normal 52 2 2 4 4" xfId="12245" xr:uid="{00000000-0005-0000-0000-0000625F0000}"/>
    <cellStyle name="Normal 52 2 2 4 4 2" xfId="42576" xr:uid="{00000000-0005-0000-0000-0000635F0000}"/>
    <cellStyle name="Normal 52 2 2 4 4 3" xfId="27343" xr:uid="{00000000-0005-0000-0000-0000645F0000}"/>
    <cellStyle name="Normal 52 2 2 4 5" xfId="7224" xr:uid="{00000000-0005-0000-0000-0000655F0000}"/>
    <cellStyle name="Normal 52 2 2 4 5 2" xfId="37559" xr:uid="{00000000-0005-0000-0000-0000665F0000}"/>
    <cellStyle name="Normal 52 2 2 4 5 3" xfId="22326" xr:uid="{00000000-0005-0000-0000-0000675F0000}"/>
    <cellStyle name="Normal 52 2 2 4 6" xfId="32547" xr:uid="{00000000-0005-0000-0000-0000685F0000}"/>
    <cellStyle name="Normal 52 2 2 4 7" xfId="17313" xr:uid="{00000000-0005-0000-0000-0000695F0000}"/>
    <cellStyle name="Normal 52 2 2 5" xfId="3006" xr:uid="{00000000-0005-0000-0000-00006A5F0000}"/>
    <cellStyle name="Normal 52 2 2 5 2" xfId="13080" xr:uid="{00000000-0005-0000-0000-00006B5F0000}"/>
    <cellStyle name="Normal 52 2 2 5 2 2" xfId="43411" xr:uid="{00000000-0005-0000-0000-00006C5F0000}"/>
    <cellStyle name="Normal 52 2 2 5 2 3" xfId="28178" xr:uid="{00000000-0005-0000-0000-00006D5F0000}"/>
    <cellStyle name="Normal 52 2 2 5 3" xfId="8060" xr:uid="{00000000-0005-0000-0000-00006E5F0000}"/>
    <cellStyle name="Normal 52 2 2 5 3 2" xfId="38394" xr:uid="{00000000-0005-0000-0000-00006F5F0000}"/>
    <cellStyle name="Normal 52 2 2 5 3 3" xfId="23161" xr:uid="{00000000-0005-0000-0000-0000705F0000}"/>
    <cellStyle name="Normal 52 2 2 5 4" xfId="33381" xr:uid="{00000000-0005-0000-0000-0000715F0000}"/>
    <cellStyle name="Normal 52 2 2 5 5" xfId="18148" xr:uid="{00000000-0005-0000-0000-0000725F0000}"/>
    <cellStyle name="Normal 52 2 2 6" xfId="4699" xr:uid="{00000000-0005-0000-0000-0000735F0000}"/>
    <cellStyle name="Normal 52 2 2 6 2" xfId="14751" xr:uid="{00000000-0005-0000-0000-0000745F0000}"/>
    <cellStyle name="Normal 52 2 2 6 2 2" xfId="45082" xr:uid="{00000000-0005-0000-0000-0000755F0000}"/>
    <cellStyle name="Normal 52 2 2 6 2 3" xfId="29849" xr:uid="{00000000-0005-0000-0000-0000765F0000}"/>
    <cellStyle name="Normal 52 2 2 6 3" xfId="9731" xr:uid="{00000000-0005-0000-0000-0000775F0000}"/>
    <cellStyle name="Normal 52 2 2 6 3 2" xfId="40065" xr:uid="{00000000-0005-0000-0000-0000785F0000}"/>
    <cellStyle name="Normal 52 2 2 6 3 3" xfId="24832" xr:uid="{00000000-0005-0000-0000-0000795F0000}"/>
    <cellStyle name="Normal 52 2 2 6 4" xfId="35052" xr:uid="{00000000-0005-0000-0000-00007A5F0000}"/>
    <cellStyle name="Normal 52 2 2 6 5" xfId="19819" xr:uid="{00000000-0005-0000-0000-00007B5F0000}"/>
    <cellStyle name="Normal 52 2 2 7" xfId="11409" xr:uid="{00000000-0005-0000-0000-00007C5F0000}"/>
    <cellStyle name="Normal 52 2 2 7 2" xfId="41740" xr:uid="{00000000-0005-0000-0000-00007D5F0000}"/>
    <cellStyle name="Normal 52 2 2 7 3" xfId="26507" xr:uid="{00000000-0005-0000-0000-00007E5F0000}"/>
    <cellStyle name="Normal 52 2 2 8" xfId="6388" xr:uid="{00000000-0005-0000-0000-00007F5F0000}"/>
    <cellStyle name="Normal 52 2 2 8 2" xfId="36723" xr:uid="{00000000-0005-0000-0000-0000805F0000}"/>
    <cellStyle name="Normal 52 2 2 8 3" xfId="21490" xr:uid="{00000000-0005-0000-0000-0000815F0000}"/>
    <cellStyle name="Normal 52 2 2 9" xfId="31711" xr:uid="{00000000-0005-0000-0000-0000825F0000}"/>
    <cellStyle name="Normal 52 2 3" xfId="1415" xr:uid="{00000000-0005-0000-0000-0000835F0000}"/>
    <cellStyle name="Normal 52 2 3 2" xfId="1836" xr:uid="{00000000-0005-0000-0000-0000845F0000}"/>
    <cellStyle name="Normal 52 2 3 2 2" xfId="2675" xr:uid="{00000000-0005-0000-0000-0000855F0000}"/>
    <cellStyle name="Normal 52 2 3 2 2 2" xfId="4365" xr:uid="{00000000-0005-0000-0000-0000865F0000}"/>
    <cellStyle name="Normal 52 2 3 2 2 2 2" xfId="14438" xr:uid="{00000000-0005-0000-0000-0000875F0000}"/>
    <cellStyle name="Normal 52 2 3 2 2 2 2 2" xfId="44769" xr:uid="{00000000-0005-0000-0000-0000885F0000}"/>
    <cellStyle name="Normal 52 2 3 2 2 2 2 3" xfId="29536" xr:uid="{00000000-0005-0000-0000-0000895F0000}"/>
    <cellStyle name="Normal 52 2 3 2 2 2 3" xfId="9418" xr:uid="{00000000-0005-0000-0000-00008A5F0000}"/>
    <cellStyle name="Normal 52 2 3 2 2 2 3 2" xfId="39752" xr:uid="{00000000-0005-0000-0000-00008B5F0000}"/>
    <cellStyle name="Normal 52 2 3 2 2 2 3 3" xfId="24519" xr:uid="{00000000-0005-0000-0000-00008C5F0000}"/>
    <cellStyle name="Normal 52 2 3 2 2 2 4" xfId="34739" xr:uid="{00000000-0005-0000-0000-00008D5F0000}"/>
    <cellStyle name="Normal 52 2 3 2 2 2 5" xfId="19506" xr:uid="{00000000-0005-0000-0000-00008E5F0000}"/>
    <cellStyle name="Normal 52 2 3 2 2 3" xfId="6057" xr:uid="{00000000-0005-0000-0000-00008F5F0000}"/>
    <cellStyle name="Normal 52 2 3 2 2 3 2" xfId="16109" xr:uid="{00000000-0005-0000-0000-0000905F0000}"/>
    <cellStyle name="Normal 52 2 3 2 2 3 2 2" xfId="46440" xr:uid="{00000000-0005-0000-0000-0000915F0000}"/>
    <cellStyle name="Normal 52 2 3 2 2 3 2 3" xfId="31207" xr:uid="{00000000-0005-0000-0000-0000925F0000}"/>
    <cellStyle name="Normal 52 2 3 2 2 3 3" xfId="11089" xr:uid="{00000000-0005-0000-0000-0000935F0000}"/>
    <cellStyle name="Normal 52 2 3 2 2 3 3 2" xfId="41423" xr:uid="{00000000-0005-0000-0000-0000945F0000}"/>
    <cellStyle name="Normal 52 2 3 2 2 3 3 3" xfId="26190" xr:uid="{00000000-0005-0000-0000-0000955F0000}"/>
    <cellStyle name="Normal 52 2 3 2 2 3 4" xfId="36410" xr:uid="{00000000-0005-0000-0000-0000965F0000}"/>
    <cellStyle name="Normal 52 2 3 2 2 3 5" xfId="21177" xr:uid="{00000000-0005-0000-0000-0000975F0000}"/>
    <cellStyle name="Normal 52 2 3 2 2 4" xfId="12767" xr:uid="{00000000-0005-0000-0000-0000985F0000}"/>
    <cellStyle name="Normal 52 2 3 2 2 4 2" xfId="43098" xr:uid="{00000000-0005-0000-0000-0000995F0000}"/>
    <cellStyle name="Normal 52 2 3 2 2 4 3" xfId="27865" xr:uid="{00000000-0005-0000-0000-00009A5F0000}"/>
    <cellStyle name="Normal 52 2 3 2 2 5" xfId="7746" xr:uid="{00000000-0005-0000-0000-00009B5F0000}"/>
    <cellStyle name="Normal 52 2 3 2 2 5 2" xfId="38081" xr:uid="{00000000-0005-0000-0000-00009C5F0000}"/>
    <cellStyle name="Normal 52 2 3 2 2 5 3" xfId="22848" xr:uid="{00000000-0005-0000-0000-00009D5F0000}"/>
    <cellStyle name="Normal 52 2 3 2 2 6" xfId="33069" xr:uid="{00000000-0005-0000-0000-00009E5F0000}"/>
    <cellStyle name="Normal 52 2 3 2 2 7" xfId="17835" xr:uid="{00000000-0005-0000-0000-00009F5F0000}"/>
    <cellStyle name="Normal 52 2 3 2 3" xfId="3528" xr:uid="{00000000-0005-0000-0000-0000A05F0000}"/>
    <cellStyle name="Normal 52 2 3 2 3 2" xfId="13602" xr:uid="{00000000-0005-0000-0000-0000A15F0000}"/>
    <cellStyle name="Normal 52 2 3 2 3 2 2" xfId="43933" xr:uid="{00000000-0005-0000-0000-0000A25F0000}"/>
    <cellStyle name="Normal 52 2 3 2 3 2 3" xfId="28700" xr:uid="{00000000-0005-0000-0000-0000A35F0000}"/>
    <cellStyle name="Normal 52 2 3 2 3 3" xfId="8582" xr:uid="{00000000-0005-0000-0000-0000A45F0000}"/>
    <cellStyle name="Normal 52 2 3 2 3 3 2" xfId="38916" xr:uid="{00000000-0005-0000-0000-0000A55F0000}"/>
    <cellStyle name="Normal 52 2 3 2 3 3 3" xfId="23683" xr:uid="{00000000-0005-0000-0000-0000A65F0000}"/>
    <cellStyle name="Normal 52 2 3 2 3 4" xfId="33903" xr:uid="{00000000-0005-0000-0000-0000A75F0000}"/>
    <cellStyle name="Normal 52 2 3 2 3 5" xfId="18670" xr:uid="{00000000-0005-0000-0000-0000A85F0000}"/>
    <cellStyle name="Normal 52 2 3 2 4" xfId="5221" xr:uid="{00000000-0005-0000-0000-0000A95F0000}"/>
    <cellStyle name="Normal 52 2 3 2 4 2" xfId="15273" xr:uid="{00000000-0005-0000-0000-0000AA5F0000}"/>
    <cellStyle name="Normal 52 2 3 2 4 2 2" xfId="45604" xr:uid="{00000000-0005-0000-0000-0000AB5F0000}"/>
    <cellStyle name="Normal 52 2 3 2 4 2 3" xfId="30371" xr:uid="{00000000-0005-0000-0000-0000AC5F0000}"/>
    <cellStyle name="Normal 52 2 3 2 4 3" xfId="10253" xr:uid="{00000000-0005-0000-0000-0000AD5F0000}"/>
    <cellStyle name="Normal 52 2 3 2 4 3 2" xfId="40587" xr:uid="{00000000-0005-0000-0000-0000AE5F0000}"/>
    <cellStyle name="Normal 52 2 3 2 4 3 3" xfId="25354" xr:uid="{00000000-0005-0000-0000-0000AF5F0000}"/>
    <cellStyle name="Normal 52 2 3 2 4 4" xfId="35574" xr:uid="{00000000-0005-0000-0000-0000B05F0000}"/>
    <cellStyle name="Normal 52 2 3 2 4 5" xfId="20341" xr:uid="{00000000-0005-0000-0000-0000B15F0000}"/>
    <cellStyle name="Normal 52 2 3 2 5" xfId="11931" xr:uid="{00000000-0005-0000-0000-0000B25F0000}"/>
    <cellStyle name="Normal 52 2 3 2 5 2" xfId="42262" xr:uid="{00000000-0005-0000-0000-0000B35F0000}"/>
    <cellStyle name="Normal 52 2 3 2 5 3" xfId="27029" xr:uid="{00000000-0005-0000-0000-0000B45F0000}"/>
    <cellStyle name="Normal 52 2 3 2 6" xfId="6910" xr:uid="{00000000-0005-0000-0000-0000B55F0000}"/>
    <cellStyle name="Normal 52 2 3 2 6 2" xfId="37245" xr:uid="{00000000-0005-0000-0000-0000B65F0000}"/>
    <cellStyle name="Normal 52 2 3 2 6 3" xfId="22012" xr:uid="{00000000-0005-0000-0000-0000B75F0000}"/>
    <cellStyle name="Normal 52 2 3 2 7" xfId="32233" xr:uid="{00000000-0005-0000-0000-0000B85F0000}"/>
    <cellStyle name="Normal 52 2 3 2 8" xfId="16999" xr:uid="{00000000-0005-0000-0000-0000B95F0000}"/>
    <cellStyle name="Normal 52 2 3 3" xfId="2257" xr:uid="{00000000-0005-0000-0000-0000BA5F0000}"/>
    <cellStyle name="Normal 52 2 3 3 2" xfId="3947" xr:uid="{00000000-0005-0000-0000-0000BB5F0000}"/>
    <cellStyle name="Normal 52 2 3 3 2 2" xfId="14020" xr:uid="{00000000-0005-0000-0000-0000BC5F0000}"/>
    <cellStyle name="Normal 52 2 3 3 2 2 2" xfId="44351" xr:uid="{00000000-0005-0000-0000-0000BD5F0000}"/>
    <cellStyle name="Normal 52 2 3 3 2 2 3" xfId="29118" xr:uid="{00000000-0005-0000-0000-0000BE5F0000}"/>
    <cellStyle name="Normal 52 2 3 3 2 3" xfId="9000" xr:uid="{00000000-0005-0000-0000-0000BF5F0000}"/>
    <cellStyle name="Normal 52 2 3 3 2 3 2" xfId="39334" xr:uid="{00000000-0005-0000-0000-0000C05F0000}"/>
    <cellStyle name="Normal 52 2 3 3 2 3 3" xfId="24101" xr:uid="{00000000-0005-0000-0000-0000C15F0000}"/>
    <cellStyle name="Normal 52 2 3 3 2 4" xfId="34321" xr:uid="{00000000-0005-0000-0000-0000C25F0000}"/>
    <cellStyle name="Normal 52 2 3 3 2 5" xfId="19088" xr:uid="{00000000-0005-0000-0000-0000C35F0000}"/>
    <cellStyle name="Normal 52 2 3 3 3" xfId="5639" xr:uid="{00000000-0005-0000-0000-0000C45F0000}"/>
    <cellStyle name="Normal 52 2 3 3 3 2" xfId="15691" xr:uid="{00000000-0005-0000-0000-0000C55F0000}"/>
    <cellStyle name="Normal 52 2 3 3 3 2 2" xfId="46022" xr:uid="{00000000-0005-0000-0000-0000C65F0000}"/>
    <cellStyle name="Normal 52 2 3 3 3 2 3" xfId="30789" xr:uid="{00000000-0005-0000-0000-0000C75F0000}"/>
    <cellStyle name="Normal 52 2 3 3 3 3" xfId="10671" xr:uid="{00000000-0005-0000-0000-0000C85F0000}"/>
    <cellStyle name="Normal 52 2 3 3 3 3 2" xfId="41005" xr:uid="{00000000-0005-0000-0000-0000C95F0000}"/>
    <cellStyle name="Normal 52 2 3 3 3 3 3" xfId="25772" xr:uid="{00000000-0005-0000-0000-0000CA5F0000}"/>
    <cellStyle name="Normal 52 2 3 3 3 4" xfId="35992" xr:uid="{00000000-0005-0000-0000-0000CB5F0000}"/>
    <cellStyle name="Normal 52 2 3 3 3 5" xfId="20759" xr:uid="{00000000-0005-0000-0000-0000CC5F0000}"/>
    <cellStyle name="Normal 52 2 3 3 4" xfId="12349" xr:uid="{00000000-0005-0000-0000-0000CD5F0000}"/>
    <cellStyle name="Normal 52 2 3 3 4 2" xfId="42680" xr:uid="{00000000-0005-0000-0000-0000CE5F0000}"/>
    <cellStyle name="Normal 52 2 3 3 4 3" xfId="27447" xr:uid="{00000000-0005-0000-0000-0000CF5F0000}"/>
    <cellStyle name="Normal 52 2 3 3 5" xfId="7328" xr:uid="{00000000-0005-0000-0000-0000D05F0000}"/>
    <cellStyle name="Normal 52 2 3 3 5 2" xfId="37663" xr:uid="{00000000-0005-0000-0000-0000D15F0000}"/>
    <cellStyle name="Normal 52 2 3 3 5 3" xfId="22430" xr:uid="{00000000-0005-0000-0000-0000D25F0000}"/>
    <cellStyle name="Normal 52 2 3 3 6" xfId="32651" xr:uid="{00000000-0005-0000-0000-0000D35F0000}"/>
    <cellStyle name="Normal 52 2 3 3 7" xfId="17417" xr:uid="{00000000-0005-0000-0000-0000D45F0000}"/>
    <cellStyle name="Normal 52 2 3 4" xfId="3110" xr:uid="{00000000-0005-0000-0000-0000D55F0000}"/>
    <cellStyle name="Normal 52 2 3 4 2" xfId="13184" xr:uid="{00000000-0005-0000-0000-0000D65F0000}"/>
    <cellStyle name="Normal 52 2 3 4 2 2" xfId="43515" xr:uid="{00000000-0005-0000-0000-0000D75F0000}"/>
    <cellStyle name="Normal 52 2 3 4 2 3" xfId="28282" xr:uid="{00000000-0005-0000-0000-0000D85F0000}"/>
    <cellStyle name="Normal 52 2 3 4 3" xfId="8164" xr:uid="{00000000-0005-0000-0000-0000D95F0000}"/>
    <cellStyle name="Normal 52 2 3 4 3 2" xfId="38498" xr:uid="{00000000-0005-0000-0000-0000DA5F0000}"/>
    <cellStyle name="Normal 52 2 3 4 3 3" xfId="23265" xr:uid="{00000000-0005-0000-0000-0000DB5F0000}"/>
    <cellStyle name="Normal 52 2 3 4 4" xfId="33485" xr:uid="{00000000-0005-0000-0000-0000DC5F0000}"/>
    <cellStyle name="Normal 52 2 3 4 5" xfId="18252" xr:uid="{00000000-0005-0000-0000-0000DD5F0000}"/>
    <cellStyle name="Normal 52 2 3 5" xfId="4803" xr:uid="{00000000-0005-0000-0000-0000DE5F0000}"/>
    <cellStyle name="Normal 52 2 3 5 2" xfId="14855" xr:uid="{00000000-0005-0000-0000-0000DF5F0000}"/>
    <cellStyle name="Normal 52 2 3 5 2 2" xfId="45186" xr:uid="{00000000-0005-0000-0000-0000E05F0000}"/>
    <cellStyle name="Normal 52 2 3 5 2 3" xfId="29953" xr:uid="{00000000-0005-0000-0000-0000E15F0000}"/>
    <cellStyle name="Normal 52 2 3 5 3" xfId="9835" xr:uid="{00000000-0005-0000-0000-0000E25F0000}"/>
    <cellStyle name="Normal 52 2 3 5 3 2" xfId="40169" xr:uid="{00000000-0005-0000-0000-0000E35F0000}"/>
    <cellStyle name="Normal 52 2 3 5 3 3" xfId="24936" xr:uid="{00000000-0005-0000-0000-0000E45F0000}"/>
    <cellStyle name="Normal 52 2 3 5 4" xfId="35156" xr:uid="{00000000-0005-0000-0000-0000E55F0000}"/>
    <cellStyle name="Normal 52 2 3 5 5" xfId="19923" xr:uid="{00000000-0005-0000-0000-0000E65F0000}"/>
    <cellStyle name="Normal 52 2 3 6" xfId="11513" xr:uid="{00000000-0005-0000-0000-0000E75F0000}"/>
    <cellStyle name="Normal 52 2 3 6 2" xfId="41844" xr:uid="{00000000-0005-0000-0000-0000E85F0000}"/>
    <cellStyle name="Normal 52 2 3 6 3" xfId="26611" xr:uid="{00000000-0005-0000-0000-0000E95F0000}"/>
    <cellStyle name="Normal 52 2 3 7" xfId="6492" xr:uid="{00000000-0005-0000-0000-0000EA5F0000}"/>
    <cellStyle name="Normal 52 2 3 7 2" xfId="36827" xr:uid="{00000000-0005-0000-0000-0000EB5F0000}"/>
    <cellStyle name="Normal 52 2 3 7 3" xfId="21594" xr:uid="{00000000-0005-0000-0000-0000EC5F0000}"/>
    <cellStyle name="Normal 52 2 3 8" xfId="31815" xr:uid="{00000000-0005-0000-0000-0000ED5F0000}"/>
    <cellStyle name="Normal 52 2 3 9" xfId="16581" xr:uid="{00000000-0005-0000-0000-0000EE5F0000}"/>
    <cellStyle name="Normal 52 2 4" xfId="1628" xr:uid="{00000000-0005-0000-0000-0000EF5F0000}"/>
    <cellStyle name="Normal 52 2 4 2" xfId="2467" xr:uid="{00000000-0005-0000-0000-0000F05F0000}"/>
    <cellStyle name="Normal 52 2 4 2 2" xfId="4157" xr:uid="{00000000-0005-0000-0000-0000F15F0000}"/>
    <cellStyle name="Normal 52 2 4 2 2 2" xfId="14230" xr:uid="{00000000-0005-0000-0000-0000F25F0000}"/>
    <cellStyle name="Normal 52 2 4 2 2 2 2" xfId="44561" xr:uid="{00000000-0005-0000-0000-0000F35F0000}"/>
    <cellStyle name="Normal 52 2 4 2 2 2 3" xfId="29328" xr:uid="{00000000-0005-0000-0000-0000F45F0000}"/>
    <cellStyle name="Normal 52 2 4 2 2 3" xfId="9210" xr:uid="{00000000-0005-0000-0000-0000F55F0000}"/>
    <cellStyle name="Normal 52 2 4 2 2 3 2" xfId="39544" xr:uid="{00000000-0005-0000-0000-0000F65F0000}"/>
    <cellStyle name="Normal 52 2 4 2 2 3 3" xfId="24311" xr:uid="{00000000-0005-0000-0000-0000F75F0000}"/>
    <cellStyle name="Normal 52 2 4 2 2 4" xfId="34531" xr:uid="{00000000-0005-0000-0000-0000F85F0000}"/>
    <cellStyle name="Normal 52 2 4 2 2 5" xfId="19298" xr:uid="{00000000-0005-0000-0000-0000F95F0000}"/>
    <cellStyle name="Normal 52 2 4 2 3" xfId="5849" xr:uid="{00000000-0005-0000-0000-0000FA5F0000}"/>
    <cellStyle name="Normal 52 2 4 2 3 2" xfId="15901" xr:uid="{00000000-0005-0000-0000-0000FB5F0000}"/>
    <cellStyle name="Normal 52 2 4 2 3 2 2" xfId="46232" xr:uid="{00000000-0005-0000-0000-0000FC5F0000}"/>
    <cellStyle name="Normal 52 2 4 2 3 2 3" xfId="30999" xr:uid="{00000000-0005-0000-0000-0000FD5F0000}"/>
    <cellStyle name="Normal 52 2 4 2 3 3" xfId="10881" xr:uid="{00000000-0005-0000-0000-0000FE5F0000}"/>
    <cellStyle name="Normal 52 2 4 2 3 3 2" xfId="41215" xr:uid="{00000000-0005-0000-0000-0000FF5F0000}"/>
    <cellStyle name="Normal 52 2 4 2 3 3 3" xfId="25982" xr:uid="{00000000-0005-0000-0000-000000600000}"/>
    <cellStyle name="Normal 52 2 4 2 3 4" xfId="36202" xr:uid="{00000000-0005-0000-0000-000001600000}"/>
    <cellStyle name="Normal 52 2 4 2 3 5" xfId="20969" xr:uid="{00000000-0005-0000-0000-000002600000}"/>
    <cellStyle name="Normal 52 2 4 2 4" xfId="12559" xr:uid="{00000000-0005-0000-0000-000003600000}"/>
    <cellStyle name="Normal 52 2 4 2 4 2" xfId="42890" xr:uid="{00000000-0005-0000-0000-000004600000}"/>
    <cellStyle name="Normal 52 2 4 2 4 3" xfId="27657" xr:uid="{00000000-0005-0000-0000-000005600000}"/>
    <cellStyle name="Normal 52 2 4 2 5" xfId="7538" xr:uid="{00000000-0005-0000-0000-000006600000}"/>
    <cellStyle name="Normal 52 2 4 2 5 2" xfId="37873" xr:uid="{00000000-0005-0000-0000-000007600000}"/>
    <cellStyle name="Normal 52 2 4 2 5 3" xfId="22640" xr:uid="{00000000-0005-0000-0000-000008600000}"/>
    <cellStyle name="Normal 52 2 4 2 6" xfId="32861" xr:uid="{00000000-0005-0000-0000-000009600000}"/>
    <cellStyle name="Normal 52 2 4 2 7" xfId="17627" xr:uid="{00000000-0005-0000-0000-00000A600000}"/>
    <cellStyle name="Normal 52 2 4 3" xfId="3320" xr:uid="{00000000-0005-0000-0000-00000B600000}"/>
    <cellStyle name="Normal 52 2 4 3 2" xfId="13394" xr:uid="{00000000-0005-0000-0000-00000C600000}"/>
    <cellStyle name="Normal 52 2 4 3 2 2" xfId="43725" xr:uid="{00000000-0005-0000-0000-00000D600000}"/>
    <cellStyle name="Normal 52 2 4 3 2 3" xfId="28492" xr:uid="{00000000-0005-0000-0000-00000E600000}"/>
    <cellStyle name="Normal 52 2 4 3 3" xfId="8374" xr:uid="{00000000-0005-0000-0000-00000F600000}"/>
    <cellStyle name="Normal 52 2 4 3 3 2" xfId="38708" xr:uid="{00000000-0005-0000-0000-000010600000}"/>
    <cellStyle name="Normal 52 2 4 3 3 3" xfId="23475" xr:uid="{00000000-0005-0000-0000-000011600000}"/>
    <cellStyle name="Normal 52 2 4 3 4" xfId="33695" xr:uid="{00000000-0005-0000-0000-000012600000}"/>
    <cellStyle name="Normal 52 2 4 3 5" xfId="18462" xr:uid="{00000000-0005-0000-0000-000013600000}"/>
    <cellStyle name="Normal 52 2 4 4" xfId="5013" xr:uid="{00000000-0005-0000-0000-000014600000}"/>
    <cellStyle name="Normal 52 2 4 4 2" xfId="15065" xr:uid="{00000000-0005-0000-0000-000015600000}"/>
    <cellStyle name="Normal 52 2 4 4 2 2" xfId="45396" xr:uid="{00000000-0005-0000-0000-000016600000}"/>
    <cellStyle name="Normal 52 2 4 4 2 3" xfId="30163" xr:uid="{00000000-0005-0000-0000-000017600000}"/>
    <cellStyle name="Normal 52 2 4 4 3" xfId="10045" xr:uid="{00000000-0005-0000-0000-000018600000}"/>
    <cellStyle name="Normal 52 2 4 4 3 2" xfId="40379" xr:uid="{00000000-0005-0000-0000-000019600000}"/>
    <cellStyle name="Normal 52 2 4 4 3 3" xfId="25146" xr:uid="{00000000-0005-0000-0000-00001A600000}"/>
    <cellStyle name="Normal 52 2 4 4 4" xfId="35366" xr:uid="{00000000-0005-0000-0000-00001B600000}"/>
    <cellStyle name="Normal 52 2 4 4 5" xfId="20133" xr:uid="{00000000-0005-0000-0000-00001C600000}"/>
    <cellStyle name="Normal 52 2 4 5" xfId="11723" xr:uid="{00000000-0005-0000-0000-00001D600000}"/>
    <cellStyle name="Normal 52 2 4 5 2" xfId="42054" xr:uid="{00000000-0005-0000-0000-00001E600000}"/>
    <cellStyle name="Normal 52 2 4 5 3" xfId="26821" xr:uid="{00000000-0005-0000-0000-00001F600000}"/>
    <cellStyle name="Normal 52 2 4 6" xfId="6702" xr:uid="{00000000-0005-0000-0000-000020600000}"/>
    <cellStyle name="Normal 52 2 4 6 2" xfId="37037" xr:uid="{00000000-0005-0000-0000-000021600000}"/>
    <cellStyle name="Normal 52 2 4 6 3" xfId="21804" xr:uid="{00000000-0005-0000-0000-000022600000}"/>
    <cellStyle name="Normal 52 2 4 7" xfId="32025" xr:uid="{00000000-0005-0000-0000-000023600000}"/>
    <cellStyle name="Normal 52 2 4 8" xfId="16791" xr:uid="{00000000-0005-0000-0000-000024600000}"/>
    <cellStyle name="Normal 52 2 5" xfId="2049" xr:uid="{00000000-0005-0000-0000-000025600000}"/>
    <cellStyle name="Normal 52 2 5 2" xfId="3739" xr:uid="{00000000-0005-0000-0000-000026600000}"/>
    <cellStyle name="Normal 52 2 5 2 2" xfId="13812" xr:uid="{00000000-0005-0000-0000-000027600000}"/>
    <cellStyle name="Normal 52 2 5 2 2 2" xfId="44143" xr:uid="{00000000-0005-0000-0000-000028600000}"/>
    <cellStyle name="Normal 52 2 5 2 2 3" xfId="28910" xr:uid="{00000000-0005-0000-0000-000029600000}"/>
    <cellStyle name="Normal 52 2 5 2 3" xfId="8792" xr:uid="{00000000-0005-0000-0000-00002A600000}"/>
    <cellStyle name="Normal 52 2 5 2 3 2" xfId="39126" xr:uid="{00000000-0005-0000-0000-00002B600000}"/>
    <cellStyle name="Normal 52 2 5 2 3 3" xfId="23893" xr:uid="{00000000-0005-0000-0000-00002C600000}"/>
    <cellStyle name="Normal 52 2 5 2 4" xfId="34113" xr:uid="{00000000-0005-0000-0000-00002D600000}"/>
    <cellStyle name="Normal 52 2 5 2 5" xfId="18880" xr:uid="{00000000-0005-0000-0000-00002E600000}"/>
    <cellStyle name="Normal 52 2 5 3" xfId="5431" xr:uid="{00000000-0005-0000-0000-00002F600000}"/>
    <cellStyle name="Normal 52 2 5 3 2" xfId="15483" xr:uid="{00000000-0005-0000-0000-000030600000}"/>
    <cellStyle name="Normal 52 2 5 3 2 2" xfId="45814" xr:uid="{00000000-0005-0000-0000-000031600000}"/>
    <cellStyle name="Normal 52 2 5 3 2 3" xfId="30581" xr:uid="{00000000-0005-0000-0000-000032600000}"/>
    <cellStyle name="Normal 52 2 5 3 3" xfId="10463" xr:uid="{00000000-0005-0000-0000-000033600000}"/>
    <cellStyle name="Normal 52 2 5 3 3 2" xfId="40797" xr:uid="{00000000-0005-0000-0000-000034600000}"/>
    <cellStyle name="Normal 52 2 5 3 3 3" xfId="25564" xr:uid="{00000000-0005-0000-0000-000035600000}"/>
    <cellStyle name="Normal 52 2 5 3 4" xfId="35784" xr:uid="{00000000-0005-0000-0000-000036600000}"/>
    <cellStyle name="Normal 52 2 5 3 5" xfId="20551" xr:uid="{00000000-0005-0000-0000-000037600000}"/>
    <cellStyle name="Normal 52 2 5 4" xfId="12141" xr:uid="{00000000-0005-0000-0000-000038600000}"/>
    <cellStyle name="Normal 52 2 5 4 2" xfId="42472" xr:uid="{00000000-0005-0000-0000-000039600000}"/>
    <cellStyle name="Normal 52 2 5 4 3" xfId="27239" xr:uid="{00000000-0005-0000-0000-00003A600000}"/>
    <cellStyle name="Normal 52 2 5 5" xfId="7120" xr:uid="{00000000-0005-0000-0000-00003B600000}"/>
    <cellStyle name="Normal 52 2 5 5 2" xfId="37455" xr:uid="{00000000-0005-0000-0000-00003C600000}"/>
    <cellStyle name="Normal 52 2 5 5 3" xfId="22222" xr:uid="{00000000-0005-0000-0000-00003D600000}"/>
    <cellStyle name="Normal 52 2 5 6" xfId="32443" xr:uid="{00000000-0005-0000-0000-00003E600000}"/>
    <cellStyle name="Normal 52 2 5 7" xfId="17209" xr:uid="{00000000-0005-0000-0000-00003F600000}"/>
    <cellStyle name="Normal 52 2 6" xfId="2902" xr:uid="{00000000-0005-0000-0000-000040600000}"/>
    <cellStyle name="Normal 52 2 6 2" xfId="12976" xr:uid="{00000000-0005-0000-0000-000041600000}"/>
    <cellStyle name="Normal 52 2 6 2 2" xfId="43307" xr:uid="{00000000-0005-0000-0000-000042600000}"/>
    <cellStyle name="Normal 52 2 6 2 3" xfId="28074" xr:uid="{00000000-0005-0000-0000-000043600000}"/>
    <cellStyle name="Normal 52 2 6 3" xfId="7956" xr:uid="{00000000-0005-0000-0000-000044600000}"/>
    <cellStyle name="Normal 52 2 6 3 2" xfId="38290" xr:uid="{00000000-0005-0000-0000-000045600000}"/>
    <cellStyle name="Normal 52 2 6 3 3" xfId="23057" xr:uid="{00000000-0005-0000-0000-000046600000}"/>
    <cellStyle name="Normal 52 2 6 4" xfId="33277" xr:uid="{00000000-0005-0000-0000-000047600000}"/>
    <cellStyle name="Normal 52 2 6 5" xfId="18044" xr:uid="{00000000-0005-0000-0000-000048600000}"/>
    <cellStyle name="Normal 52 2 7" xfId="4595" xr:uid="{00000000-0005-0000-0000-000049600000}"/>
    <cellStyle name="Normal 52 2 7 2" xfId="14647" xr:uid="{00000000-0005-0000-0000-00004A600000}"/>
    <cellStyle name="Normal 52 2 7 2 2" xfId="44978" xr:uid="{00000000-0005-0000-0000-00004B600000}"/>
    <cellStyle name="Normal 52 2 7 2 3" xfId="29745" xr:uid="{00000000-0005-0000-0000-00004C600000}"/>
    <cellStyle name="Normal 52 2 7 3" xfId="9627" xr:uid="{00000000-0005-0000-0000-00004D600000}"/>
    <cellStyle name="Normal 52 2 7 3 2" xfId="39961" xr:uid="{00000000-0005-0000-0000-00004E600000}"/>
    <cellStyle name="Normal 52 2 7 3 3" xfId="24728" xr:uid="{00000000-0005-0000-0000-00004F600000}"/>
    <cellStyle name="Normal 52 2 7 4" xfId="34948" xr:uid="{00000000-0005-0000-0000-000050600000}"/>
    <cellStyle name="Normal 52 2 7 5" xfId="19715" xr:uid="{00000000-0005-0000-0000-000051600000}"/>
    <cellStyle name="Normal 52 2 8" xfId="11305" xr:uid="{00000000-0005-0000-0000-000052600000}"/>
    <cellStyle name="Normal 52 2 8 2" xfId="41636" xr:uid="{00000000-0005-0000-0000-000053600000}"/>
    <cellStyle name="Normal 52 2 8 3" xfId="26403" xr:uid="{00000000-0005-0000-0000-000054600000}"/>
    <cellStyle name="Normal 52 2 9" xfId="6284" xr:uid="{00000000-0005-0000-0000-000055600000}"/>
    <cellStyle name="Normal 52 2 9 2" xfId="36619" xr:uid="{00000000-0005-0000-0000-000056600000}"/>
    <cellStyle name="Normal 52 2 9 3" xfId="21386" xr:uid="{00000000-0005-0000-0000-000057600000}"/>
    <cellStyle name="Normal 52 3" xfId="1248" xr:uid="{00000000-0005-0000-0000-000058600000}"/>
    <cellStyle name="Normal 52 3 10" xfId="16425" xr:uid="{00000000-0005-0000-0000-000059600000}"/>
    <cellStyle name="Normal 52 3 2" xfId="1467" xr:uid="{00000000-0005-0000-0000-00005A600000}"/>
    <cellStyle name="Normal 52 3 2 2" xfId="1888" xr:uid="{00000000-0005-0000-0000-00005B600000}"/>
    <cellStyle name="Normal 52 3 2 2 2" xfId="2727" xr:uid="{00000000-0005-0000-0000-00005C600000}"/>
    <cellStyle name="Normal 52 3 2 2 2 2" xfId="4417" xr:uid="{00000000-0005-0000-0000-00005D600000}"/>
    <cellStyle name="Normal 52 3 2 2 2 2 2" xfId="14490" xr:uid="{00000000-0005-0000-0000-00005E600000}"/>
    <cellStyle name="Normal 52 3 2 2 2 2 2 2" xfId="44821" xr:uid="{00000000-0005-0000-0000-00005F600000}"/>
    <cellStyle name="Normal 52 3 2 2 2 2 2 3" xfId="29588" xr:uid="{00000000-0005-0000-0000-000060600000}"/>
    <cellStyle name="Normal 52 3 2 2 2 2 3" xfId="9470" xr:uid="{00000000-0005-0000-0000-000061600000}"/>
    <cellStyle name="Normal 52 3 2 2 2 2 3 2" xfId="39804" xr:uid="{00000000-0005-0000-0000-000062600000}"/>
    <cellStyle name="Normal 52 3 2 2 2 2 3 3" xfId="24571" xr:uid="{00000000-0005-0000-0000-000063600000}"/>
    <cellStyle name="Normal 52 3 2 2 2 2 4" xfId="34791" xr:uid="{00000000-0005-0000-0000-000064600000}"/>
    <cellStyle name="Normal 52 3 2 2 2 2 5" xfId="19558" xr:uid="{00000000-0005-0000-0000-000065600000}"/>
    <cellStyle name="Normal 52 3 2 2 2 3" xfId="6109" xr:uid="{00000000-0005-0000-0000-000066600000}"/>
    <cellStyle name="Normal 52 3 2 2 2 3 2" xfId="16161" xr:uid="{00000000-0005-0000-0000-000067600000}"/>
    <cellStyle name="Normal 52 3 2 2 2 3 2 2" xfId="46492" xr:uid="{00000000-0005-0000-0000-000068600000}"/>
    <cellStyle name="Normal 52 3 2 2 2 3 2 3" xfId="31259" xr:uid="{00000000-0005-0000-0000-000069600000}"/>
    <cellStyle name="Normal 52 3 2 2 2 3 3" xfId="11141" xr:uid="{00000000-0005-0000-0000-00006A600000}"/>
    <cellStyle name="Normal 52 3 2 2 2 3 3 2" xfId="41475" xr:uid="{00000000-0005-0000-0000-00006B600000}"/>
    <cellStyle name="Normal 52 3 2 2 2 3 3 3" xfId="26242" xr:uid="{00000000-0005-0000-0000-00006C600000}"/>
    <cellStyle name="Normal 52 3 2 2 2 3 4" xfId="36462" xr:uid="{00000000-0005-0000-0000-00006D600000}"/>
    <cellStyle name="Normal 52 3 2 2 2 3 5" xfId="21229" xr:uid="{00000000-0005-0000-0000-00006E600000}"/>
    <cellStyle name="Normal 52 3 2 2 2 4" xfId="12819" xr:uid="{00000000-0005-0000-0000-00006F600000}"/>
    <cellStyle name="Normal 52 3 2 2 2 4 2" xfId="43150" xr:uid="{00000000-0005-0000-0000-000070600000}"/>
    <cellStyle name="Normal 52 3 2 2 2 4 3" xfId="27917" xr:uid="{00000000-0005-0000-0000-000071600000}"/>
    <cellStyle name="Normal 52 3 2 2 2 5" xfId="7798" xr:uid="{00000000-0005-0000-0000-000072600000}"/>
    <cellStyle name="Normal 52 3 2 2 2 5 2" xfId="38133" xr:uid="{00000000-0005-0000-0000-000073600000}"/>
    <cellStyle name="Normal 52 3 2 2 2 5 3" xfId="22900" xr:uid="{00000000-0005-0000-0000-000074600000}"/>
    <cellStyle name="Normal 52 3 2 2 2 6" xfId="33121" xr:uid="{00000000-0005-0000-0000-000075600000}"/>
    <cellStyle name="Normal 52 3 2 2 2 7" xfId="17887" xr:uid="{00000000-0005-0000-0000-000076600000}"/>
    <cellStyle name="Normal 52 3 2 2 3" xfId="3580" xr:uid="{00000000-0005-0000-0000-000077600000}"/>
    <cellStyle name="Normal 52 3 2 2 3 2" xfId="13654" xr:uid="{00000000-0005-0000-0000-000078600000}"/>
    <cellStyle name="Normal 52 3 2 2 3 2 2" xfId="43985" xr:uid="{00000000-0005-0000-0000-000079600000}"/>
    <cellStyle name="Normal 52 3 2 2 3 2 3" xfId="28752" xr:uid="{00000000-0005-0000-0000-00007A600000}"/>
    <cellStyle name="Normal 52 3 2 2 3 3" xfId="8634" xr:uid="{00000000-0005-0000-0000-00007B600000}"/>
    <cellStyle name="Normal 52 3 2 2 3 3 2" xfId="38968" xr:uid="{00000000-0005-0000-0000-00007C600000}"/>
    <cellStyle name="Normal 52 3 2 2 3 3 3" xfId="23735" xr:uid="{00000000-0005-0000-0000-00007D600000}"/>
    <cellStyle name="Normal 52 3 2 2 3 4" xfId="33955" xr:uid="{00000000-0005-0000-0000-00007E600000}"/>
    <cellStyle name="Normal 52 3 2 2 3 5" xfId="18722" xr:uid="{00000000-0005-0000-0000-00007F600000}"/>
    <cellStyle name="Normal 52 3 2 2 4" xfId="5273" xr:uid="{00000000-0005-0000-0000-000080600000}"/>
    <cellStyle name="Normal 52 3 2 2 4 2" xfId="15325" xr:uid="{00000000-0005-0000-0000-000081600000}"/>
    <cellStyle name="Normal 52 3 2 2 4 2 2" xfId="45656" xr:uid="{00000000-0005-0000-0000-000082600000}"/>
    <cellStyle name="Normal 52 3 2 2 4 2 3" xfId="30423" xr:uid="{00000000-0005-0000-0000-000083600000}"/>
    <cellStyle name="Normal 52 3 2 2 4 3" xfId="10305" xr:uid="{00000000-0005-0000-0000-000084600000}"/>
    <cellStyle name="Normal 52 3 2 2 4 3 2" xfId="40639" xr:uid="{00000000-0005-0000-0000-000085600000}"/>
    <cellStyle name="Normal 52 3 2 2 4 3 3" xfId="25406" xr:uid="{00000000-0005-0000-0000-000086600000}"/>
    <cellStyle name="Normal 52 3 2 2 4 4" xfId="35626" xr:uid="{00000000-0005-0000-0000-000087600000}"/>
    <cellStyle name="Normal 52 3 2 2 4 5" xfId="20393" xr:uid="{00000000-0005-0000-0000-000088600000}"/>
    <cellStyle name="Normal 52 3 2 2 5" xfId="11983" xr:uid="{00000000-0005-0000-0000-000089600000}"/>
    <cellStyle name="Normal 52 3 2 2 5 2" xfId="42314" xr:uid="{00000000-0005-0000-0000-00008A600000}"/>
    <cellStyle name="Normal 52 3 2 2 5 3" xfId="27081" xr:uid="{00000000-0005-0000-0000-00008B600000}"/>
    <cellStyle name="Normal 52 3 2 2 6" xfId="6962" xr:uid="{00000000-0005-0000-0000-00008C600000}"/>
    <cellStyle name="Normal 52 3 2 2 6 2" xfId="37297" xr:uid="{00000000-0005-0000-0000-00008D600000}"/>
    <cellStyle name="Normal 52 3 2 2 6 3" xfId="22064" xr:uid="{00000000-0005-0000-0000-00008E600000}"/>
    <cellStyle name="Normal 52 3 2 2 7" xfId="32285" xr:uid="{00000000-0005-0000-0000-00008F600000}"/>
    <cellStyle name="Normal 52 3 2 2 8" xfId="17051" xr:uid="{00000000-0005-0000-0000-000090600000}"/>
    <cellStyle name="Normal 52 3 2 3" xfId="2309" xr:uid="{00000000-0005-0000-0000-000091600000}"/>
    <cellStyle name="Normal 52 3 2 3 2" xfId="3999" xr:uid="{00000000-0005-0000-0000-000092600000}"/>
    <cellStyle name="Normal 52 3 2 3 2 2" xfId="14072" xr:uid="{00000000-0005-0000-0000-000093600000}"/>
    <cellStyle name="Normal 52 3 2 3 2 2 2" xfId="44403" xr:uid="{00000000-0005-0000-0000-000094600000}"/>
    <cellStyle name="Normal 52 3 2 3 2 2 3" xfId="29170" xr:uid="{00000000-0005-0000-0000-000095600000}"/>
    <cellStyle name="Normal 52 3 2 3 2 3" xfId="9052" xr:uid="{00000000-0005-0000-0000-000096600000}"/>
    <cellStyle name="Normal 52 3 2 3 2 3 2" xfId="39386" xr:uid="{00000000-0005-0000-0000-000097600000}"/>
    <cellStyle name="Normal 52 3 2 3 2 3 3" xfId="24153" xr:uid="{00000000-0005-0000-0000-000098600000}"/>
    <cellStyle name="Normal 52 3 2 3 2 4" xfId="34373" xr:uid="{00000000-0005-0000-0000-000099600000}"/>
    <cellStyle name="Normal 52 3 2 3 2 5" xfId="19140" xr:uid="{00000000-0005-0000-0000-00009A600000}"/>
    <cellStyle name="Normal 52 3 2 3 3" xfId="5691" xr:uid="{00000000-0005-0000-0000-00009B600000}"/>
    <cellStyle name="Normal 52 3 2 3 3 2" xfId="15743" xr:uid="{00000000-0005-0000-0000-00009C600000}"/>
    <cellStyle name="Normal 52 3 2 3 3 2 2" xfId="46074" xr:uid="{00000000-0005-0000-0000-00009D600000}"/>
    <cellStyle name="Normal 52 3 2 3 3 2 3" xfId="30841" xr:uid="{00000000-0005-0000-0000-00009E600000}"/>
    <cellStyle name="Normal 52 3 2 3 3 3" xfId="10723" xr:uid="{00000000-0005-0000-0000-00009F600000}"/>
    <cellStyle name="Normal 52 3 2 3 3 3 2" xfId="41057" xr:uid="{00000000-0005-0000-0000-0000A0600000}"/>
    <cellStyle name="Normal 52 3 2 3 3 3 3" xfId="25824" xr:uid="{00000000-0005-0000-0000-0000A1600000}"/>
    <cellStyle name="Normal 52 3 2 3 3 4" xfId="36044" xr:uid="{00000000-0005-0000-0000-0000A2600000}"/>
    <cellStyle name="Normal 52 3 2 3 3 5" xfId="20811" xr:uid="{00000000-0005-0000-0000-0000A3600000}"/>
    <cellStyle name="Normal 52 3 2 3 4" xfId="12401" xr:uid="{00000000-0005-0000-0000-0000A4600000}"/>
    <cellStyle name="Normal 52 3 2 3 4 2" xfId="42732" xr:uid="{00000000-0005-0000-0000-0000A5600000}"/>
    <cellStyle name="Normal 52 3 2 3 4 3" xfId="27499" xr:uid="{00000000-0005-0000-0000-0000A6600000}"/>
    <cellStyle name="Normal 52 3 2 3 5" xfId="7380" xr:uid="{00000000-0005-0000-0000-0000A7600000}"/>
    <cellStyle name="Normal 52 3 2 3 5 2" xfId="37715" xr:uid="{00000000-0005-0000-0000-0000A8600000}"/>
    <cellStyle name="Normal 52 3 2 3 5 3" xfId="22482" xr:uid="{00000000-0005-0000-0000-0000A9600000}"/>
    <cellStyle name="Normal 52 3 2 3 6" xfId="32703" xr:uid="{00000000-0005-0000-0000-0000AA600000}"/>
    <cellStyle name="Normal 52 3 2 3 7" xfId="17469" xr:uid="{00000000-0005-0000-0000-0000AB600000}"/>
    <cellStyle name="Normal 52 3 2 4" xfId="3162" xr:uid="{00000000-0005-0000-0000-0000AC600000}"/>
    <cellStyle name="Normal 52 3 2 4 2" xfId="13236" xr:uid="{00000000-0005-0000-0000-0000AD600000}"/>
    <cellStyle name="Normal 52 3 2 4 2 2" xfId="43567" xr:uid="{00000000-0005-0000-0000-0000AE600000}"/>
    <cellStyle name="Normal 52 3 2 4 2 3" xfId="28334" xr:uid="{00000000-0005-0000-0000-0000AF600000}"/>
    <cellStyle name="Normal 52 3 2 4 3" xfId="8216" xr:uid="{00000000-0005-0000-0000-0000B0600000}"/>
    <cellStyle name="Normal 52 3 2 4 3 2" xfId="38550" xr:uid="{00000000-0005-0000-0000-0000B1600000}"/>
    <cellStyle name="Normal 52 3 2 4 3 3" xfId="23317" xr:uid="{00000000-0005-0000-0000-0000B2600000}"/>
    <cellStyle name="Normal 52 3 2 4 4" xfId="33537" xr:uid="{00000000-0005-0000-0000-0000B3600000}"/>
    <cellStyle name="Normal 52 3 2 4 5" xfId="18304" xr:uid="{00000000-0005-0000-0000-0000B4600000}"/>
    <cellStyle name="Normal 52 3 2 5" xfId="4855" xr:uid="{00000000-0005-0000-0000-0000B5600000}"/>
    <cellStyle name="Normal 52 3 2 5 2" xfId="14907" xr:uid="{00000000-0005-0000-0000-0000B6600000}"/>
    <cellStyle name="Normal 52 3 2 5 2 2" xfId="45238" xr:uid="{00000000-0005-0000-0000-0000B7600000}"/>
    <cellStyle name="Normal 52 3 2 5 2 3" xfId="30005" xr:uid="{00000000-0005-0000-0000-0000B8600000}"/>
    <cellStyle name="Normal 52 3 2 5 3" xfId="9887" xr:uid="{00000000-0005-0000-0000-0000B9600000}"/>
    <cellStyle name="Normal 52 3 2 5 3 2" xfId="40221" xr:uid="{00000000-0005-0000-0000-0000BA600000}"/>
    <cellStyle name="Normal 52 3 2 5 3 3" xfId="24988" xr:uid="{00000000-0005-0000-0000-0000BB600000}"/>
    <cellStyle name="Normal 52 3 2 5 4" xfId="35208" xr:uid="{00000000-0005-0000-0000-0000BC600000}"/>
    <cellStyle name="Normal 52 3 2 5 5" xfId="19975" xr:uid="{00000000-0005-0000-0000-0000BD600000}"/>
    <cellStyle name="Normal 52 3 2 6" xfId="11565" xr:uid="{00000000-0005-0000-0000-0000BE600000}"/>
    <cellStyle name="Normal 52 3 2 6 2" xfId="41896" xr:uid="{00000000-0005-0000-0000-0000BF600000}"/>
    <cellStyle name="Normal 52 3 2 6 3" xfId="26663" xr:uid="{00000000-0005-0000-0000-0000C0600000}"/>
    <cellStyle name="Normal 52 3 2 7" xfId="6544" xr:uid="{00000000-0005-0000-0000-0000C1600000}"/>
    <cellStyle name="Normal 52 3 2 7 2" xfId="36879" xr:uid="{00000000-0005-0000-0000-0000C2600000}"/>
    <cellStyle name="Normal 52 3 2 7 3" xfId="21646" xr:uid="{00000000-0005-0000-0000-0000C3600000}"/>
    <cellStyle name="Normal 52 3 2 8" xfId="31867" xr:uid="{00000000-0005-0000-0000-0000C4600000}"/>
    <cellStyle name="Normal 52 3 2 9" xfId="16633" xr:uid="{00000000-0005-0000-0000-0000C5600000}"/>
    <cellStyle name="Normal 52 3 3" xfId="1680" xr:uid="{00000000-0005-0000-0000-0000C6600000}"/>
    <cellStyle name="Normal 52 3 3 2" xfId="2519" xr:uid="{00000000-0005-0000-0000-0000C7600000}"/>
    <cellStyle name="Normal 52 3 3 2 2" xfId="4209" xr:uid="{00000000-0005-0000-0000-0000C8600000}"/>
    <cellStyle name="Normal 52 3 3 2 2 2" xfId="14282" xr:uid="{00000000-0005-0000-0000-0000C9600000}"/>
    <cellStyle name="Normal 52 3 3 2 2 2 2" xfId="44613" xr:uid="{00000000-0005-0000-0000-0000CA600000}"/>
    <cellStyle name="Normal 52 3 3 2 2 2 3" xfId="29380" xr:uid="{00000000-0005-0000-0000-0000CB600000}"/>
    <cellStyle name="Normal 52 3 3 2 2 3" xfId="9262" xr:uid="{00000000-0005-0000-0000-0000CC600000}"/>
    <cellStyle name="Normal 52 3 3 2 2 3 2" xfId="39596" xr:uid="{00000000-0005-0000-0000-0000CD600000}"/>
    <cellStyle name="Normal 52 3 3 2 2 3 3" xfId="24363" xr:uid="{00000000-0005-0000-0000-0000CE600000}"/>
    <cellStyle name="Normal 52 3 3 2 2 4" xfId="34583" xr:uid="{00000000-0005-0000-0000-0000CF600000}"/>
    <cellStyle name="Normal 52 3 3 2 2 5" xfId="19350" xr:uid="{00000000-0005-0000-0000-0000D0600000}"/>
    <cellStyle name="Normal 52 3 3 2 3" xfId="5901" xr:uid="{00000000-0005-0000-0000-0000D1600000}"/>
    <cellStyle name="Normal 52 3 3 2 3 2" xfId="15953" xr:uid="{00000000-0005-0000-0000-0000D2600000}"/>
    <cellStyle name="Normal 52 3 3 2 3 2 2" xfId="46284" xr:uid="{00000000-0005-0000-0000-0000D3600000}"/>
    <cellStyle name="Normal 52 3 3 2 3 2 3" xfId="31051" xr:uid="{00000000-0005-0000-0000-0000D4600000}"/>
    <cellStyle name="Normal 52 3 3 2 3 3" xfId="10933" xr:uid="{00000000-0005-0000-0000-0000D5600000}"/>
    <cellStyle name="Normal 52 3 3 2 3 3 2" xfId="41267" xr:uid="{00000000-0005-0000-0000-0000D6600000}"/>
    <cellStyle name="Normal 52 3 3 2 3 3 3" xfId="26034" xr:uid="{00000000-0005-0000-0000-0000D7600000}"/>
    <cellStyle name="Normal 52 3 3 2 3 4" xfId="36254" xr:uid="{00000000-0005-0000-0000-0000D8600000}"/>
    <cellStyle name="Normal 52 3 3 2 3 5" xfId="21021" xr:uid="{00000000-0005-0000-0000-0000D9600000}"/>
    <cellStyle name="Normal 52 3 3 2 4" xfId="12611" xr:uid="{00000000-0005-0000-0000-0000DA600000}"/>
    <cellStyle name="Normal 52 3 3 2 4 2" xfId="42942" xr:uid="{00000000-0005-0000-0000-0000DB600000}"/>
    <cellStyle name="Normal 52 3 3 2 4 3" xfId="27709" xr:uid="{00000000-0005-0000-0000-0000DC600000}"/>
    <cellStyle name="Normal 52 3 3 2 5" xfId="7590" xr:uid="{00000000-0005-0000-0000-0000DD600000}"/>
    <cellStyle name="Normal 52 3 3 2 5 2" xfId="37925" xr:uid="{00000000-0005-0000-0000-0000DE600000}"/>
    <cellStyle name="Normal 52 3 3 2 5 3" xfId="22692" xr:uid="{00000000-0005-0000-0000-0000DF600000}"/>
    <cellStyle name="Normal 52 3 3 2 6" xfId="32913" xr:uid="{00000000-0005-0000-0000-0000E0600000}"/>
    <cellStyle name="Normal 52 3 3 2 7" xfId="17679" xr:uid="{00000000-0005-0000-0000-0000E1600000}"/>
    <cellStyle name="Normal 52 3 3 3" xfId="3372" xr:uid="{00000000-0005-0000-0000-0000E2600000}"/>
    <cellStyle name="Normal 52 3 3 3 2" xfId="13446" xr:uid="{00000000-0005-0000-0000-0000E3600000}"/>
    <cellStyle name="Normal 52 3 3 3 2 2" xfId="43777" xr:uid="{00000000-0005-0000-0000-0000E4600000}"/>
    <cellStyle name="Normal 52 3 3 3 2 3" xfId="28544" xr:uid="{00000000-0005-0000-0000-0000E5600000}"/>
    <cellStyle name="Normal 52 3 3 3 3" xfId="8426" xr:uid="{00000000-0005-0000-0000-0000E6600000}"/>
    <cellStyle name="Normal 52 3 3 3 3 2" xfId="38760" xr:uid="{00000000-0005-0000-0000-0000E7600000}"/>
    <cellStyle name="Normal 52 3 3 3 3 3" xfId="23527" xr:uid="{00000000-0005-0000-0000-0000E8600000}"/>
    <cellStyle name="Normal 52 3 3 3 4" xfId="33747" xr:uid="{00000000-0005-0000-0000-0000E9600000}"/>
    <cellStyle name="Normal 52 3 3 3 5" xfId="18514" xr:uid="{00000000-0005-0000-0000-0000EA600000}"/>
    <cellStyle name="Normal 52 3 3 4" xfId="5065" xr:uid="{00000000-0005-0000-0000-0000EB600000}"/>
    <cellStyle name="Normal 52 3 3 4 2" xfId="15117" xr:uid="{00000000-0005-0000-0000-0000EC600000}"/>
    <cellStyle name="Normal 52 3 3 4 2 2" xfId="45448" xr:uid="{00000000-0005-0000-0000-0000ED600000}"/>
    <cellStyle name="Normal 52 3 3 4 2 3" xfId="30215" xr:uid="{00000000-0005-0000-0000-0000EE600000}"/>
    <cellStyle name="Normal 52 3 3 4 3" xfId="10097" xr:uid="{00000000-0005-0000-0000-0000EF600000}"/>
    <cellStyle name="Normal 52 3 3 4 3 2" xfId="40431" xr:uid="{00000000-0005-0000-0000-0000F0600000}"/>
    <cellStyle name="Normal 52 3 3 4 3 3" xfId="25198" xr:uid="{00000000-0005-0000-0000-0000F1600000}"/>
    <cellStyle name="Normal 52 3 3 4 4" xfId="35418" xr:uid="{00000000-0005-0000-0000-0000F2600000}"/>
    <cellStyle name="Normal 52 3 3 4 5" xfId="20185" xr:uid="{00000000-0005-0000-0000-0000F3600000}"/>
    <cellStyle name="Normal 52 3 3 5" xfId="11775" xr:uid="{00000000-0005-0000-0000-0000F4600000}"/>
    <cellStyle name="Normal 52 3 3 5 2" xfId="42106" xr:uid="{00000000-0005-0000-0000-0000F5600000}"/>
    <cellStyle name="Normal 52 3 3 5 3" xfId="26873" xr:uid="{00000000-0005-0000-0000-0000F6600000}"/>
    <cellStyle name="Normal 52 3 3 6" xfId="6754" xr:uid="{00000000-0005-0000-0000-0000F7600000}"/>
    <cellStyle name="Normal 52 3 3 6 2" xfId="37089" xr:uid="{00000000-0005-0000-0000-0000F8600000}"/>
    <cellStyle name="Normal 52 3 3 6 3" xfId="21856" xr:uid="{00000000-0005-0000-0000-0000F9600000}"/>
    <cellStyle name="Normal 52 3 3 7" xfId="32077" xr:uid="{00000000-0005-0000-0000-0000FA600000}"/>
    <cellStyle name="Normal 52 3 3 8" xfId="16843" xr:uid="{00000000-0005-0000-0000-0000FB600000}"/>
    <cellStyle name="Normal 52 3 4" xfId="2101" xr:uid="{00000000-0005-0000-0000-0000FC600000}"/>
    <cellStyle name="Normal 52 3 4 2" xfId="3791" xr:uid="{00000000-0005-0000-0000-0000FD600000}"/>
    <cellStyle name="Normal 52 3 4 2 2" xfId="13864" xr:uid="{00000000-0005-0000-0000-0000FE600000}"/>
    <cellStyle name="Normal 52 3 4 2 2 2" xfId="44195" xr:uid="{00000000-0005-0000-0000-0000FF600000}"/>
    <cellStyle name="Normal 52 3 4 2 2 3" xfId="28962" xr:uid="{00000000-0005-0000-0000-000000610000}"/>
    <cellStyle name="Normal 52 3 4 2 3" xfId="8844" xr:uid="{00000000-0005-0000-0000-000001610000}"/>
    <cellStyle name="Normal 52 3 4 2 3 2" xfId="39178" xr:uid="{00000000-0005-0000-0000-000002610000}"/>
    <cellStyle name="Normal 52 3 4 2 3 3" xfId="23945" xr:uid="{00000000-0005-0000-0000-000003610000}"/>
    <cellStyle name="Normal 52 3 4 2 4" xfId="34165" xr:uid="{00000000-0005-0000-0000-000004610000}"/>
    <cellStyle name="Normal 52 3 4 2 5" xfId="18932" xr:uid="{00000000-0005-0000-0000-000005610000}"/>
    <cellStyle name="Normal 52 3 4 3" xfId="5483" xr:uid="{00000000-0005-0000-0000-000006610000}"/>
    <cellStyle name="Normal 52 3 4 3 2" xfId="15535" xr:uid="{00000000-0005-0000-0000-000007610000}"/>
    <cellStyle name="Normal 52 3 4 3 2 2" xfId="45866" xr:uid="{00000000-0005-0000-0000-000008610000}"/>
    <cellStyle name="Normal 52 3 4 3 2 3" xfId="30633" xr:uid="{00000000-0005-0000-0000-000009610000}"/>
    <cellStyle name="Normal 52 3 4 3 3" xfId="10515" xr:uid="{00000000-0005-0000-0000-00000A610000}"/>
    <cellStyle name="Normal 52 3 4 3 3 2" xfId="40849" xr:uid="{00000000-0005-0000-0000-00000B610000}"/>
    <cellStyle name="Normal 52 3 4 3 3 3" xfId="25616" xr:uid="{00000000-0005-0000-0000-00000C610000}"/>
    <cellStyle name="Normal 52 3 4 3 4" xfId="35836" xr:uid="{00000000-0005-0000-0000-00000D610000}"/>
    <cellStyle name="Normal 52 3 4 3 5" xfId="20603" xr:uid="{00000000-0005-0000-0000-00000E610000}"/>
    <cellStyle name="Normal 52 3 4 4" xfId="12193" xr:uid="{00000000-0005-0000-0000-00000F610000}"/>
    <cellStyle name="Normal 52 3 4 4 2" xfId="42524" xr:uid="{00000000-0005-0000-0000-000010610000}"/>
    <cellStyle name="Normal 52 3 4 4 3" xfId="27291" xr:uid="{00000000-0005-0000-0000-000011610000}"/>
    <cellStyle name="Normal 52 3 4 5" xfId="7172" xr:uid="{00000000-0005-0000-0000-000012610000}"/>
    <cellStyle name="Normal 52 3 4 5 2" xfId="37507" xr:uid="{00000000-0005-0000-0000-000013610000}"/>
    <cellStyle name="Normal 52 3 4 5 3" xfId="22274" xr:uid="{00000000-0005-0000-0000-000014610000}"/>
    <cellStyle name="Normal 52 3 4 6" xfId="32495" xr:uid="{00000000-0005-0000-0000-000015610000}"/>
    <cellStyle name="Normal 52 3 4 7" xfId="17261" xr:uid="{00000000-0005-0000-0000-000016610000}"/>
    <cellStyle name="Normal 52 3 5" xfId="2954" xr:uid="{00000000-0005-0000-0000-000017610000}"/>
    <cellStyle name="Normal 52 3 5 2" xfId="13028" xr:uid="{00000000-0005-0000-0000-000018610000}"/>
    <cellStyle name="Normal 52 3 5 2 2" xfId="43359" xr:uid="{00000000-0005-0000-0000-000019610000}"/>
    <cellStyle name="Normal 52 3 5 2 3" xfId="28126" xr:uid="{00000000-0005-0000-0000-00001A610000}"/>
    <cellStyle name="Normal 52 3 5 3" xfId="8008" xr:uid="{00000000-0005-0000-0000-00001B610000}"/>
    <cellStyle name="Normal 52 3 5 3 2" xfId="38342" xr:uid="{00000000-0005-0000-0000-00001C610000}"/>
    <cellStyle name="Normal 52 3 5 3 3" xfId="23109" xr:uid="{00000000-0005-0000-0000-00001D610000}"/>
    <cellStyle name="Normal 52 3 5 4" xfId="33329" xr:uid="{00000000-0005-0000-0000-00001E610000}"/>
    <cellStyle name="Normal 52 3 5 5" xfId="18096" xr:uid="{00000000-0005-0000-0000-00001F610000}"/>
    <cellStyle name="Normal 52 3 6" xfId="4647" xr:uid="{00000000-0005-0000-0000-000020610000}"/>
    <cellStyle name="Normal 52 3 6 2" xfId="14699" xr:uid="{00000000-0005-0000-0000-000021610000}"/>
    <cellStyle name="Normal 52 3 6 2 2" xfId="45030" xr:uid="{00000000-0005-0000-0000-000022610000}"/>
    <cellStyle name="Normal 52 3 6 2 3" xfId="29797" xr:uid="{00000000-0005-0000-0000-000023610000}"/>
    <cellStyle name="Normal 52 3 6 3" xfId="9679" xr:uid="{00000000-0005-0000-0000-000024610000}"/>
    <cellStyle name="Normal 52 3 6 3 2" xfId="40013" xr:uid="{00000000-0005-0000-0000-000025610000}"/>
    <cellStyle name="Normal 52 3 6 3 3" xfId="24780" xr:uid="{00000000-0005-0000-0000-000026610000}"/>
    <cellStyle name="Normal 52 3 6 4" xfId="35000" xr:uid="{00000000-0005-0000-0000-000027610000}"/>
    <cellStyle name="Normal 52 3 6 5" xfId="19767" xr:uid="{00000000-0005-0000-0000-000028610000}"/>
    <cellStyle name="Normal 52 3 7" xfId="11357" xr:uid="{00000000-0005-0000-0000-000029610000}"/>
    <cellStyle name="Normal 52 3 7 2" xfId="41688" xr:uid="{00000000-0005-0000-0000-00002A610000}"/>
    <cellStyle name="Normal 52 3 7 3" xfId="26455" xr:uid="{00000000-0005-0000-0000-00002B610000}"/>
    <cellStyle name="Normal 52 3 8" xfId="6336" xr:uid="{00000000-0005-0000-0000-00002C610000}"/>
    <cellStyle name="Normal 52 3 8 2" xfId="36671" xr:uid="{00000000-0005-0000-0000-00002D610000}"/>
    <cellStyle name="Normal 52 3 8 3" xfId="21438" xr:uid="{00000000-0005-0000-0000-00002E610000}"/>
    <cellStyle name="Normal 52 3 9" xfId="31660" xr:uid="{00000000-0005-0000-0000-00002F610000}"/>
    <cellStyle name="Normal 52 4" xfId="1361" xr:uid="{00000000-0005-0000-0000-000030610000}"/>
    <cellStyle name="Normal 52 4 2" xfId="1784" xr:uid="{00000000-0005-0000-0000-000031610000}"/>
    <cellStyle name="Normal 52 4 2 2" xfId="2623" xr:uid="{00000000-0005-0000-0000-000032610000}"/>
    <cellStyle name="Normal 52 4 2 2 2" xfId="4313" xr:uid="{00000000-0005-0000-0000-000033610000}"/>
    <cellStyle name="Normal 52 4 2 2 2 2" xfId="14386" xr:uid="{00000000-0005-0000-0000-000034610000}"/>
    <cellStyle name="Normal 52 4 2 2 2 2 2" xfId="44717" xr:uid="{00000000-0005-0000-0000-000035610000}"/>
    <cellStyle name="Normal 52 4 2 2 2 2 3" xfId="29484" xr:uid="{00000000-0005-0000-0000-000036610000}"/>
    <cellStyle name="Normal 52 4 2 2 2 3" xfId="9366" xr:uid="{00000000-0005-0000-0000-000037610000}"/>
    <cellStyle name="Normal 52 4 2 2 2 3 2" xfId="39700" xr:uid="{00000000-0005-0000-0000-000038610000}"/>
    <cellStyle name="Normal 52 4 2 2 2 3 3" xfId="24467" xr:uid="{00000000-0005-0000-0000-000039610000}"/>
    <cellStyle name="Normal 52 4 2 2 2 4" xfId="34687" xr:uid="{00000000-0005-0000-0000-00003A610000}"/>
    <cellStyle name="Normal 52 4 2 2 2 5" xfId="19454" xr:uid="{00000000-0005-0000-0000-00003B610000}"/>
    <cellStyle name="Normal 52 4 2 2 3" xfId="6005" xr:uid="{00000000-0005-0000-0000-00003C610000}"/>
    <cellStyle name="Normal 52 4 2 2 3 2" xfId="16057" xr:uid="{00000000-0005-0000-0000-00003D610000}"/>
    <cellStyle name="Normal 52 4 2 2 3 2 2" xfId="46388" xr:uid="{00000000-0005-0000-0000-00003E610000}"/>
    <cellStyle name="Normal 52 4 2 2 3 2 3" xfId="31155" xr:uid="{00000000-0005-0000-0000-00003F610000}"/>
    <cellStyle name="Normal 52 4 2 2 3 3" xfId="11037" xr:uid="{00000000-0005-0000-0000-000040610000}"/>
    <cellStyle name="Normal 52 4 2 2 3 3 2" xfId="41371" xr:uid="{00000000-0005-0000-0000-000041610000}"/>
    <cellStyle name="Normal 52 4 2 2 3 3 3" xfId="26138" xr:uid="{00000000-0005-0000-0000-000042610000}"/>
    <cellStyle name="Normal 52 4 2 2 3 4" xfId="36358" xr:uid="{00000000-0005-0000-0000-000043610000}"/>
    <cellStyle name="Normal 52 4 2 2 3 5" xfId="21125" xr:uid="{00000000-0005-0000-0000-000044610000}"/>
    <cellStyle name="Normal 52 4 2 2 4" xfId="12715" xr:uid="{00000000-0005-0000-0000-000045610000}"/>
    <cellStyle name="Normal 52 4 2 2 4 2" xfId="43046" xr:uid="{00000000-0005-0000-0000-000046610000}"/>
    <cellStyle name="Normal 52 4 2 2 4 3" xfId="27813" xr:uid="{00000000-0005-0000-0000-000047610000}"/>
    <cellStyle name="Normal 52 4 2 2 5" xfId="7694" xr:uid="{00000000-0005-0000-0000-000048610000}"/>
    <cellStyle name="Normal 52 4 2 2 5 2" xfId="38029" xr:uid="{00000000-0005-0000-0000-000049610000}"/>
    <cellStyle name="Normal 52 4 2 2 5 3" xfId="22796" xr:uid="{00000000-0005-0000-0000-00004A610000}"/>
    <cellStyle name="Normal 52 4 2 2 6" xfId="33017" xr:uid="{00000000-0005-0000-0000-00004B610000}"/>
    <cellStyle name="Normal 52 4 2 2 7" xfId="17783" xr:uid="{00000000-0005-0000-0000-00004C610000}"/>
    <cellStyle name="Normal 52 4 2 3" xfId="3476" xr:uid="{00000000-0005-0000-0000-00004D610000}"/>
    <cellStyle name="Normal 52 4 2 3 2" xfId="13550" xr:uid="{00000000-0005-0000-0000-00004E610000}"/>
    <cellStyle name="Normal 52 4 2 3 2 2" xfId="43881" xr:uid="{00000000-0005-0000-0000-00004F610000}"/>
    <cellStyle name="Normal 52 4 2 3 2 3" xfId="28648" xr:uid="{00000000-0005-0000-0000-000050610000}"/>
    <cellStyle name="Normal 52 4 2 3 3" xfId="8530" xr:uid="{00000000-0005-0000-0000-000051610000}"/>
    <cellStyle name="Normal 52 4 2 3 3 2" xfId="38864" xr:uid="{00000000-0005-0000-0000-000052610000}"/>
    <cellStyle name="Normal 52 4 2 3 3 3" xfId="23631" xr:uid="{00000000-0005-0000-0000-000053610000}"/>
    <cellStyle name="Normal 52 4 2 3 4" xfId="33851" xr:uid="{00000000-0005-0000-0000-000054610000}"/>
    <cellStyle name="Normal 52 4 2 3 5" xfId="18618" xr:uid="{00000000-0005-0000-0000-000055610000}"/>
    <cellStyle name="Normal 52 4 2 4" xfId="5169" xr:uid="{00000000-0005-0000-0000-000056610000}"/>
    <cellStyle name="Normal 52 4 2 4 2" xfId="15221" xr:uid="{00000000-0005-0000-0000-000057610000}"/>
    <cellStyle name="Normal 52 4 2 4 2 2" xfId="45552" xr:uid="{00000000-0005-0000-0000-000058610000}"/>
    <cellStyle name="Normal 52 4 2 4 2 3" xfId="30319" xr:uid="{00000000-0005-0000-0000-000059610000}"/>
    <cellStyle name="Normal 52 4 2 4 3" xfId="10201" xr:uid="{00000000-0005-0000-0000-00005A610000}"/>
    <cellStyle name="Normal 52 4 2 4 3 2" xfId="40535" xr:uid="{00000000-0005-0000-0000-00005B610000}"/>
    <cellStyle name="Normal 52 4 2 4 3 3" xfId="25302" xr:uid="{00000000-0005-0000-0000-00005C610000}"/>
    <cellStyle name="Normal 52 4 2 4 4" xfId="35522" xr:uid="{00000000-0005-0000-0000-00005D610000}"/>
    <cellStyle name="Normal 52 4 2 4 5" xfId="20289" xr:uid="{00000000-0005-0000-0000-00005E610000}"/>
    <cellStyle name="Normal 52 4 2 5" xfId="11879" xr:uid="{00000000-0005-0000-0000-00005F610000}"/>
    <cellStyle name="Normal 52 4 2 5 2" xfId="42210" xr:uid="{00000000-0005-0000-0000-000060610000}"/>
    <cellStyle name="Normal 52 4 2 5 3" xfId="26977" xr:uid="{00000000-0005-0000-0000-000061610000}"/>
    <cellStyle name="Normal 52 4 2 6" xfId="6858" xr:uid="{00000000-0005-0000-0000-000062610000}"/>
    <cellStyle name="Normal 52 4 2 6 2" xfId="37193" xr:uid="{00000000-0005-0000-0000-000063610000}"/>
    <cellStyle name="Normal 52 4 2 6 3" xfId="21960" xr:uid="{00000000-0005-0000-0000-000064610000}"/>
    <cellStyle name="Normal 52 4 2 7" xfId="32181" xr:uid="{00000000-0005-0000-0000-000065610000}"/>
    <cellStyle name="Normal 52 4 2 8" xfId="16947" xr:uid="{00000000-0005-0000-0000-000066610000}"/>
    <cellStyle name="Normal 52 4 3" xfId="2205" xr:uid="{00000000-0005-0000-0000-000067610000}"/>
    <cellStyle name="Normal 52 4 3 2" xfId="3895" xr:uid="{00000000-0005-0000-0000-000068610000}"/>
    <cellStyle name="Normal 52 4 3 2 2" xfId="13968" xr:uid="{00000000-0005-0000-0000-000069610000}"/>
    <cellStyle name="Normal 52 4 3 2 2 2" xfId="44299" xr:uid="{00000000-0005-0000-0000-00006A610000}"/>
    <cellStyle name="Normal 52 4 3 2 2 3" xfId="29066" xr:uid="{00000000-0005-0000-0000-00006B610000}"/>
    <cellStyle name="Normal 52 4 3 2 3" xfId="8948" xr:uid="{00000000-0005-0000-0000-00006C610000}"/>
    <cellStyle name="Normal 52 4 3 2 3 2" xfId="39282" xr:uid="{00000000-0005-0000-0000-00006D610000}"/>
    <cellStyle name="Normal 52 4 3 2 3 3" xfId="24049" xr:uid="{00000000-0005-0000-0000-00006E610000}"/>
    <cellStyle name="Normal 52 4 3 2 4" xfId="34269" xr:uid="{00000000-0005-0000-0000-00006F610000}"/>
    <cellStyle name="Normal 52 4 3 2 5" xfId="19036" xr:uid="{00000000-0005-0000-0000-000070610000}"/>
    <cellStyle name="Normal 52 4 3 3" xfId="5587" xr:uid="{00000000-0005-0000-0000-000071610000}"/>
    <cellStyle name="Normal 52 4 3 3 2" xfId="15639" xr:uid="{00000000-0005-0000-0000-000072610000}"/>
    <cellStyle name="Normal 52 4 3 3 2 2" xfId="45970" xr:uid="{00000000-0005-0000-0000-000073610000}"/>
    <cellStyle name="Normal 52 4 3 3 2 3" xfId="30737" xr:uid="{00000000-0005-0000-0000-000074610000}"/>
    <cellStyle name="Normal 52 4 3 3 3" xfId="10619" xr:uid="{00000000-0005-0000-0000-000075610000}"/>
    <cellStyle name="Normal 52 4 3 3 3 2" xfId="40953" xr:uid="{00000000-0005-0000-0000-000076610000}"/>
    <cellStyle name="Normal 52 4 3 3 3 3" xfId="25720" xr:uid="{00000000-0005-0000-0000-000077610000}"/>
    <cellStyle name="Normal 52 4 3 3 4" xfId="35940" xr:uid="{00000000-0005-0000-0000-000078610000}"/>
    <cellStyle name="Normal 52 4 3 3 5" xfId="20707" xr:uid="{00000000-0005-0000-0000-000079610000}"/>
    <cellStyle name="Normal 52 4 3 4" xfId="12297" xr:uid="{00000000-0005-0000-0000-00007A610000}"/>
    <cellStyle name="Normal 52 4 3 4 2" xfId="42628" xr:uid="{00000000-0005-0000-0000-00007B610000}"/>
    <cellStyle name="Normal 52 4 3 4 3" xfId="27395" xr:uid="{00000000-0005-0000-0000-00007C610000}"/>
    <cellStyle name="Normal 52 4 3 5" xfId="7276" xr:uid="{00000000-0005-0000-0000-00007D610000}"/>
    <cellStyle name="Normal 52 4 3 5 2" xfId="37611" xr:uid="{00000000-0005-0000-0000-00007E610000}"/>
    <cellStyle name="Normal 52 4 3 5 3" xfId="22378" xr:uid="{00000000-0005-0000-0000-00007F610000}"/>
    <cellStyle name="Normal 52 4 3 6" xfId="32599" xr:uid="{00000000-0005-0000-0000-000080610000}"/>
    <cellStyle name="Normal 52 4 3 7" xfId="17365" xr:uid="{00000000-0005-0000-0000-000081610000}"/>
    <cellStyle name="Normal 52 4 4" xfId="3058" xr:uid="{00000000-0005-0000-0000-000082610000}"/>
    <cellStyle name="Normal 52 4 4 2" xfId="13132" xr:uid="{00000000-0005-0000-0000-000083610000}"/>
    <cellStyle name="Normal 52 4 4 2 2" xfId="43463" xr:uid="{00000000-0005-0000-0000-000084610000}"/>
    <cellStyle name="Normal 52 4 4 2 3" xfId="28230" xr:uid="{00000000-0005-0000-0000-000085610000}"/>
    <cellStyle name="Normal 52 4 4 3" xfId="8112" xr:uid="{00000000-0005-0000-0000-000086610000}"/>
    <cellStyle name="Normal 52 4 4 3 2" xfId="38446" xr:uid="{00000000-0005-0000-0000-000087610000}"/>
    <cellStyle name="Normal 52 4 4 3 3" xfId="23213" xr:uid="{00000000-0005-0000-0000-000088610000}"/>
    <cellStyle name="Normal 52 4 4 4" xfId="33433" xr:uid="{00000000-0005-0000-0000-000089610000}"/>
    <cellStyle name="Normal 52 4 4 5" xfId="18200" xr:uid="{00000000-0005-0000-0000-00008A610000}"/>
    <cellStyle name="Normal 52 4 5" xfId="4751" xr:uid="{00000000-0005-0000-0000-00008B610000}"/>
    <cellStyle name="Normal 52 4 5 2" xfId="14803" xr:uid="{00000000-0005-0000-0000-00008C610000}"/>
    <cellStyle name="Normal 52 4 5 2 2" xfId="45134" xr:uid="{00000000-0005-0000-0000-00008D610000}"/>
    <cellStyle name="Normal 52 4 5 2 3" xfId="29901" xr:uid="{00000000-0005-0000-0000-00008E610000}"/>
    <cellStyle name="Normal 52 4 5 3" xfId="9783" xr:uid="{00000000-0005-0000-0000-00008F610000}"/>
    <cellStyle name="Normal 52 4 5 3 2" xfId="40117" xr:uid="{00000000-0005-0000-0000-000090610000}"/>
    <cellStyle name="Normal 52 4 5 3 3" xfId="24884" xr:uid="{00000000-0005-0000-0000-000091610000}"/>
    <cellStyle name="Normal 52 4 5 4" xfId="35104" xr:uid="{00000000-0005-0000-0000-000092610000}"/>
    <cellStyle name="Normal 52 4 5 5" xfId="19871" xr:uid="{00000000-0005-0000-0000-000093610000}"/>
    <cellStyle name="Normal 52 4 6" xfId="11461" xr:uid="{00000000-0005-0000-0000-000094610000}"/>
    <cellStyle name="Normal 52 4 6 2" xfId="41792" xr:uid="{00000000-0005-0000-0000-000095610000}"/>
    <cellStyle name="Normal 52 4 6 3" xfId="26559" xr:uid="{00000000-0005-0000-0000-000096610000}"/>
    <cellStyle name="Normal 52 4 7" xfId="6440" xr:uid="{00000000-0005-0000-0000-000097610000}"/>
    <cellStyle name="Normal 52 4 7 2" xfId="36775" xr:uid="{00000000-0005-0000-0000-000098610000}"/>
    <cellStyle name="Normal 52 4 7 3" xfId="21542" xr:uid="{00000000-0005-0000-0000-000099610000}"/>
    <cellStyle name="Normal 52 4 8" xfId="31763" xr:uid="{00000000-0005-0000-0000-00009A610000}"/>
    <cellStyle name="Normal 52 4 9" xfId="16529" xr:uid="{00000000-0005-0000-0000-00009B610000}"/>
    <cellStyle name="Normal 52 5" xfId="1574" xr:uid="{00000000-0005-0000-0000-00009C610000}"/>
    <cellStyle name="Normal 52 5 2" xfId="2415" xr:uid="{00000000-0005-0000-0000-00009D610000}"/>
    <cellStyle name="Normal 52 5 2 2" xfId="4105" xr:uid="{00000000-0005-0000-0000-00009E610000}"/>
    <cellStyle name="Normal 52 5 2 2 2" xfId="14178" xr:uid="{00000000-0005-0000-0000-00009F610000}"/>
    <cellStyle name="Normal 52 5 2 2 2 2" xfId="44509" xr:uid="{00000000-0005-0000-0000-0000A0610000}"/>
    <cellStyle name="Normal 52 5 2 2 2 3" xfId="29276" xr:uid="{00000000-0005-0000-0000-0000A1610000}"/>
    <cellStyle name="Normal 52 5 2 2 3" xfId="9158" xr:uid="{00000000-0005-0000-0000-0000A2610000}"/>
    <cellStyle name="Normal 52 5 2 2 3 2" xfId="39492" xr:uid="{00000000-0005-0000-0000-0000A3610000}"/>
    <cellStyle name="Normal 52 5 2 2 3 3" xfId="24259" xr:uid="{00000000-0005-0000-0000-0000A4610000}"/>
    <cellStyle name="Normal 52 5 2 2 4" xfId="34479" xr:uid="{00000000-0005-0000-0000-0000A5610000}"/>
    <cellStyle name="Normal 52 5 2 2 5" xfId="19246" xr:uid="{00000000-0005-0000-0000-0000A6610000}"/>
    <cellStyle name="Normal 52 5 2 3" xfId="5797" xr:uid="{00000000-0005-0000-0000-0000A7610000}"/>
    <cellStyle name="Normal 52 5 2 3 2" xfId="15849" xr:uid="{00000000-0005-0000-0000-0000A8610000}"/>
    <cellStyle name="Normal 52 5 2 3 2 2" xfId="46180" xr:uid="{00000000-0005-0000-0000-0000A9610000}"/>
    <cellStyle name="Normal 52 5 2 3 2 3" xfId="30947" xr:uid="{00000000-0005-0000-0000-0000AA610000}"/>
    <cellStyle name="Normal 52 5 2 3 3" xfId="10829" xr:uid="{00000000-0005-0000-0000-0000AB610000}"/>
    <cellStyle name="Normal 52 5 2 3 3 2" xfId="41163" xr:uid="{00000000-0005-0000-0000-0000AC610000}"/>
    <cellStyle name="Normal 52 5 2 3 3 3" xfId="25930" xr:uid="{00000000-0005-0000-0000-0000AD610000}"/>
    <cellStyle name="Normal 52 5 2 3 4" xfId="36150" xr:uid="{00000000-0005-0000-0000-0000AE610000}"/>
    <cellStyle name="Normal 52 5 2 3 5" xfId="20917" xr:uid="{00000000-0005-0000-0000-0000AF610000}"/>
    <cellStyle name="Normal 52 5 2 4" xfId="12507" xr:uid="{00000000-0005-0000-0000-0000B0610000}"/>
    <cellStyle name="Normal 52 5 2 4 2" xfId="42838" xr:uid="{00000000-0005-0000-0000-0000B1610000}"/>
    <cellStyle name="Normal 52 5 2 4 3" xfId="27605" xr:uid="{00000000-0005-0000-0000-0000B2610000}"/>
    <cellStyle name="Normal 52 5 2 5" xfId="7486" xr:uid="{00000000-0005-0000-0000-0000B3610000}"/>
    <cellStyle name="Normal 52 5 2 5 2" xfId="37821" xr:uid="{00000000-0005-0000-0000-0000B4610000}"/>
    <cellStyle name="Normal 52 5 2 5 3" xfId="22588" xr:uid="{00000000-0005-0000-0000-0000B5610000}"/>
    <cellStyle name="Normal 52 5 2 6" xfId="32809" xr:uid="{00000000-0005-0000-0000-0000B6610000}"/>
    <cellStyle name="Normal 52 5 2 7" xfId="17575" xr:uid="{00000000-0005-0000-0000-0000B7610000}"/>
    <cellStyle name="Normal 52 5 3" xfId="3268" xr:uid="{00000000-0005-0000-0000-0000B8610000}"/>
    <cellStyle name="Normal 52 5 3 2" xfId="13342" xr:uid="{00000000-0005-0000-0000-0000B9610000}"/>
    <cellStyle name="Normal 52 5 3 2 2" xfId="43673" xr:uid="{00000000-0005-0000-0000-0000BA610000}"/>
    <cellStyle name="Normal 52 5 3 2 3" xfId="28440" xr:uid="{00000000-0005-0000-0000-0000BB610000}"/>
    <cellStyle name="Normal 52 5 3 3" xfId="8322" xr:uid="{00000000-0005-0000-0000-0000BC610000}"/>
    <cellStyle name="Normal 52 5 3 3 2" xfId="38656" xr:uid="{00000000-0005-0000-0000-0000BD610000}"/>
    <cellStyle name="Normal 52 5 3 3 3" xfId="23423" xr:uid="{00000000-0005-0000-0000-0000BE610000}"/>
    <cellStyle name="Normal 52 5 3 4" xfId="33643" xr:uid="{00000000-0005-0000-0000-0000BF610000}"/>
    <cellStyle name="Normal 52 5 3 5" xfId="18410" xr:uid="{00000000-0005-0000-0000-0000C0610000}"/>
    <cellStyle name="Normal 52 5 4" xfId="4961" xr:uid="{00000000-0005-0000-0000-0000C1610000}"/>
    <cellStyle name="Normal 52 5 4 2" xfId="15013" xr:uid="{00000000-0005-0000-0000-0000C2610000}"/>
    <cellStyle name="Normal 52 5 4 2 2" xfId="45344" xr:uid="{00000000-0005-0000-0000-0000C3610000}"/>
    <cellStyle name="Normal 52 5 4 2 3" xfId="30111" xr:uid="{00000000-0005-0000-0000-0000C4610000}"/>
    <cellStyle name="Normal 52 5 4 3" xfId="9993" xr:uid="{00000000-0005-0000-0000-0000C5610000}"/>
    <cellStyle name="Normal 52 5 4 3 2" xfId="40327" xr:uid="{00000000-0005-0000-0000-0000C6610000}"/>
    <cellStyle name="Normal 52 5 4 3 3" xfId="25094" xr:uid="{00000000-0005-0000-0000-0000C7610000}"/>
    <cellStyle name="Normal 52 5 4 4" xfId="35314" xr:uid="{00000000-0005-0000-0000-0000C8610000}"/>
    <cellStyle name="Normal 52 5 4 5" xfId="20081" xr:uid="{00000000-0005-0000-0000-0000C9610000}"/>
    <cellStyle name="Normal 52 5 5" xfId="11671" xr:uid="{00000000-0005-0000-0000-0000CA610000}"/>
    <cellStyle name="Normal 52 5 5 2" xfId="42002" xr:uid="{00000000-0005-0000-0000-0000CB610000}"/>
    <cellStyle name="Normal 52 5 5 3" xfId="26769" xr:uid="{00000000-0005-0000-0000-0000CC610000}"/>
    <cellStyle name="Normal 52 5 6" xfId="6650" xr:uid="{00000000-0005-0000-0000-0000CD610000}"/>
    <cellStyle name="Normal 52 5 6 2" xfId="36985" xr:uid="{00000000-0005-0000-0000-0000CE610000}"/>
    <cellStyle name="Normal 52 5 6 3" xfId="21752" xr:uid="{00000000-0005-0000-0000-0000CF610000}"/>
    <cellStyle name="Normal 52 5 7" xfId="31973" xr:uid="{00000000-0005-0000-0000-0000D0610000}"/>
    <cellStyle name="Normal 52 5 8" xfId="16739" xr:uid="{00000000-0005-0000-0000-0000D1610000}"/>
    <cellStyle name="Normal 52 6" xfId="1995" xr:uid="{00000000-0005-0000-0000-0000D2610000}"/>
    <cellStyle name="Normal 52 6 2" xfId="3687" xr:uid="{00000000-0005-0000-0000-0000D3610000}"/>
    <cellStyle name="Normal 52 6 2 2" xfId="13760" xr:uid="{00000000-0005-0000-0000-0000D4610000}"/>
    <cellStyle name="Normal 52 6 2 2 2" xfId="44091" xr:uid="{00000000-0005-0000-0000-0000D5610000}"/>
    <cellStyle name="Normal 52 6 2 2 3" xfId="28858" xr:uid="{00000000-0005-0000-0000-0000D6610000}"/>
    <cellStyle name="Normal 52 6 2 3" xfId="8740" xr:uid="{00000000-0005-0000-0000-0000D7610000}"/>
    <cellStyle name="Normal 52 6 2 3 2" xfId="39074" xr:uid="{00000000-0005-0000-0000-0000D8610000}"/>
    <cellStyle name="Normal 52 6 2 3 3" xfId="23841" xr:uid="{00000000-0005-0000-0000-0000D9610000}"/>
    <cellStyle name="Normal 52 6 2 4" xfId="34061" xr:uid="{00000000-0005-0000-0000-0000DA610000}"/>
    <cellStyle name="Normal 52 6 2 5" xfId="18828" xr:uid="{00000000-0005-0000-0000-0000DB610000}"/>
    <cellStyle name="Normal 52 6 3" xfId="5379" xr:uid="{00000000-0005-0000-0000-0000DC610000}"/>
    <cellStyle name="Normal 52 6 3 2" xfId="15431" xr:uid="{00000000-0005-0000-0000-0000DD610000}"/>
    <cellStyle name="Normal 52 6 3 2 2" xfId="45762" xr:uid="{00000000-0005-0000-0000-0000DE610000}"/>
    <cellStyle name="Normal 52 6 3 2 3" xfId="30529" xr:uid="{00000000-0005-0000-0000-0000DF610000}"/>
    <cellStyle name="Normal 52 6 3 3" xfId="10411" xr:uid="{00000000-0005-0000-0000-0000E0610000}"/>
    <cellStyle name="Normal 52 6 3 3 2" xfId="40745" xr:uid="{00000000-0005-0000-0000-0000E1610000}"/>
    <cellStyle name="Normal 52 6 3 3 3" xfId="25512" xr:uid="{00000000-0005-0000-0000-0000E2610000}"/>
    <cellStyle name="Normal 52 6 3 4" xfId="35732" xr:uid="{00000000-0005-0000-0000-0000E3610000}"/>
    <cellStyle name="Normal 52 6 3 5" xfId="20499" xr:uid="{00000000-0005-0000-0000-0000E4610000}"/>
    <cellStyle name="Normal 52 6 4" xfId="12089" xr:uid="{00000000-0005-0000-0000-0000E5610000}"/>
    <cellStyle name="Normal 52 6 4 2" xfId="42420" xr:uid="{00000000-0005-0000-0000-0000E6610000}"/>
    <cellStyle name="Normal 52 6 4 3" xfId="27187" xr:uid="{00000000-0005-0000-0000-0000E7610000}"/>
    <cellStyle name="Normal 52 6 5" xfId="7068" xr:uid="{00000000-0005-0000-0000-0000E8610000}"/>
    <cellStyle name="Normal 52 6 5 2" xfId="37403" xr:uid="{00000000-0005-0000-0000-0000E9610000}"/>
    <cellStyle name="Normal 52 6 5 3" xfId="22170" xr:uid="{00000000-0005-0000-0000-0000EA610000}"/>
    <cellStyle name="Normal 52 6 6" xfId="32391" xr:uid="{00000000-0005-0000-0000-0000EB610000}"/>
    <cellStyle name="Normal 52 6 7" xfId="17157" xr:uid="{00000000-0005-0000-0000-0000EC610000}"/>
    <cellStyle name="Normal 52 7" xfId="2846" xr:uid="{00000000-0005-0000-0000-0000ED610000}"/>
    <cellStyle name="Normal 52 7 2" xfId="12924" xr:uid="{00000000-0005-0000-0000-0000EE610000}"/>
    <cellStyle name="Normal 52 7 2 2" xfId="43255" xr:uid="{00000000-0005-0000-0000-0000EF610000}"/>
    <cellStyle name="Normal 52 7 2 3" xfId="28022" xr:uid="{00000000-0005-0000-0000-0000F0610000}"/>
    <cellStyle name="Normal 52 7 3" xfId="7904" xr:uid="{00000000-0005-0000-0000-0000F1610000}"/>
    <cellStyle name="Normal 52 7 3 2" xfId="38238" xr:uid="{00000000-0005-0000-0000-0000F2610000}"/>
    <cellStyle name="Normal 52 7 3 3" xfId="23005" xr:uid="{00000000-0005-0000-0000-0000F3610000}"/>
    <cellStyle name="Normal 52 7 4" xfId="33225" xr:uid="{00000000-0005-0000-0000-0000F4610000}"/>
    <cellStyle name="Normal 52 7 5" xfId="17992" xr:uid="{00000000-0005-0000-0000-0000F5610000}"/>
    <cellStyle name="Normal 52 8" xfId="4540" xr:uid="{00000000-0005-0000-0000-0000F6610000}"/>
    <cellStyle name="Normal 52 8 2" xfId="14595" xr:uid="{00000000-0005-0000-0000-0000F7610000}"/>
    <cellStyle name="Normal 52 8 2 2" xfId="44926" xr:uid="{00000000-0005-0000-0000-0000F8610000}"/>
    <cellStyle name="Normal 52 8 2 3" xfId="29693" xr:uid="{00000000-0005-0000-0000-0000F9610000}"/>
    <cellStyle name="Normal 52 8 3" xfId="9575" xr:uid="{00000000-0005-0000-0000-0000FA610000}"/>
    <cellStyle name="Normal 52 8 3 2" xfId="39909" xr:uid="{00000000-0005-0000-0000-0000FB610000}"/>
    <cellStyle name="Normal 52 8 3 3" xfId="24676" xr:uid="{00000000-0005-0000-0000-0000FC610000}"/>
    <cellStyle name="Normal 52 8 4" xfId="34896" xr:uid="{00000000-0005-0000-0000-0000FD610000}"/>
    <cellStyle name="Normal 52 8 5" xfId="19663" xr:uid="{00000000-0005-0000-0000-0000FE610000}"/>
    <cellStyle name="Normal 52 9" xfId="11251" xr:uid="{00000000-0005-0000-0000-0000FF610000}"/>
    <cellStyle name="Normal 52 9 2" xfId="41584" xr:uid="{00000000-0005-0000-0000-000000620000}"/>
    <cellStyle name="Normal 52 9 3" xfId="26351" xr:uid="{00000000-0005-0000-0000-000001620000}"/>
    <cellStyle name="Normal 53" xfId="869" xr:uid="{00000000-0005-0000-0000-000002620000}"/>
    <cellStyle name="Normal 53 10" xfId="6231" xr:uid="{00000000-0005-0000-0000-000003620000}"/>
    <cellStyle name="Normal 53 10 2" xfId="36568" xr:uid="{00000000-0005-0000-0000-000004620000}"/>
    <cellStyle name="Normal 53 10 3" xfId="21335" xr:uid="{00000000-0005-0000-0000-000005620000}"/>
    <cellStyle name="Normal 53 11" xfId="31559" xr:uid="{00000000-0005-0000-0000-000006620000}"/>
    <cellStyle name="Normal 53 12" xfId="16320" xr:uid="{00000000-0005-0000-0000-000007620000}"/>
    <cellStyle name="Normal 53 2" xfId="1195" xr:uid="{00000000-0005-0000-0000-000008620000}"/>
    <cellStyle name="Normal 53 2 10" xfId="31611" xr:uid="{00000000-0005-0000-0000-000009620000}"/>
    <cellStyle name="Normal 53 2 11" xfId="16374" xr:uid="{00000000-0005-0000-0000-00000A620000}"/>
    <cellStyle name="Normal 53 2 2" xfId="1303" xr:uid="{00000000-0005-0000-0000-00000B620000}"/>
    <cellStyle name="Normal 53 2 2 10" xfId="16478" xr:uid="{00000000-0005-0000-0000-00000C620000}"/>
    <cellStyle name="Normal 53 2 2 2" xfId="1520" xr:uid="{00000000-0005-0000-0000-00000D620000}"/>
    <cellStyle name="Normal 53 2 2 2 2" xfId="1941" xr:uid="{00000000-0005-0000-0000-00000E620000}"/>
    <cellStyle name="Normal 53 2 2 2 2 2" xfId="2780" xr:uid="{00000000-0005-0000-0000-00000F620000}"/>
    <cellStyle name="Normal 53 2 2 2 2 2 2" xfId="4470" xr:uid="{00000000-0005-0000-0000-000010620000}"/>
    <cellStyle name="Normal 53 2 2 2 2 2 2 2" xfId="14543" xr:uid="{00000000-0005-0000-0000-000011620000}"/>
    <cellStyle name="Normal 53 2 2 2 2 2 2 2 2" xfId="44874" xr:uid="{00000000-0005-0000-0000-000012620000}"/>
    <cellStyle name="Normal 53 2 2 2 2 2 2 2 3" xfId="29641" xr:uid="{00000000-0005-0000-0000-000013620000}"/>
    <cellStyle name="Normal 53 2 2 2 2 2 2 3" xfId="9523" xr:uid="{00000000-0005-0000-0000-000014620000}"/>
    <cellStyle name="Normal 53 2 2 2 2 2 2 3 2" xfId="39857" xr:uid="{00000000-0005-0000-0000-000015620000}"/>
    <cellStyle name="Normal 53 2 2 2 2 2 2 3 3" xfId="24624" xr:uid="{00000000-0005-0000-0000-000016620000}"/>
    <cellStyle name="Normal 53 2 2 2 2 2 2 4" xfId="34844" xr:uid="{00000000-0005-0000-0000-000017620000}"/>
    <cellStyle name="Normal 53 2 2 2 2 2 2 5" xfId="19611" xr:uid="{00000000-0005-0000-0000-000018620000}"/>
    <cellStyle name="Normal 53 2 2 2 2 2 3" xfId="6162" xr:uid="{00000000-0005-0000-0000-000019620000}"/>
    <cellStyle name="Normal 53 2 2 2 2 2 3 2" xfId="16214" xr:uid="{00000000-0005-0000-0000-00001A620000}"/>
    <cellStyle name="Normal 53 2 2 2 2 2 3 2 2" xfId="46545" xr:uid="{00000000-0005-0000-0000-00001B620000}"/>
    <cellStyle name="Normal 53 2 2 2 2 2 3 2 3" xfId="31312" xr:uid="{00000000-0005-0000-0000-00001C620000}"/>
    <cellStyle name="Normal 53 2 2 2 2 2 3 3" xfId="11194" xr:uid="{00000000-0005-0000-0000-00001D620000}"/>
    <cellStyle name="Normal 53 2 2 2 2 2 3 3 2" xfId="41528" xr:uid="{00000000-0005-0000-0000-00001E620000}"/>
    <cellStyle name="Normal 53 2 2 2 2 2 3 3 3" xfId="26295" xr:uid="{00000000-0005-0000-0000-00001F620000}"/>
    <cellStyle name="Normal 53 2 2 2 2 2 3 4" xfId="36515" xr:uid="{00000000-0005-0000-0000-000020620000}"/>
    <cellStyle name="Normal 53 2 2 2 2 2 3 5" xfId="21282" xr:uid="{00000000-0005-0000-0000-000021620000}"/>
    <cellStyle name="Normal 53 2 2 2 2 2 4" xfId="12872" xr:uid="{00000000-0005-0000-0000-000022620000}"/>
    <cellStyle name="Normal 53 2 2 2 2 2 4 2" xfId="43203" xr:uid="{00000000-0005-0000-0000-000023620000}"/>
    <cellStyle name="Normal 53 2 2 2 2 2 4 3" xfId="27970" xr:uid="{00000000-0005-0000-0000-000024620000}"/>
    <cellStyle name="Normal 53 2 2 2 2 2 5" xfId="7851" xr:uid="{00000000-0005-0000-0000-000025620000}"/>
    <cellStyle name="Normal 53 2 2 2 2 2 5 2" xfId="38186" xr:uid="{00000000-0005-0000-0000-000026620000}"/>
    <cellStyle name="Normal 53 2 2 2 2 2 5 3" xfId="22953" xr:uid="{00000000-0005-0000-0000-000027620000}"/>
    <cellStyle name="Normal 53 2 2 2 2 2 6" xfId="33174" xr:uid="{00000000-0005-0000-0000-000028620000}"/>
    <cellStyle name="Normal 53 2 2 2 2 2 7" xfId="17940" xr:uid="{00000000-0005-0000-0000-000029620000}"/>
    <cellStyle name="Normal 53 2 2 2 2 3" xfId="3633" xr:uid="{00000000-0005-0000-0000-00002A620000}"/>
    <cellStyle name="Normal 53 2 2 2 2 3 2" xfId="13707" xr:uid="{00000000-0005-0000-0000-00002B620000}"/>
    <cellStyle name="Normal 53 2 2 2 2 3 2 2" xfId="44038" xr:uid="{00000000-0005-0000-0000-00002C620000}"/>
    <cellStyle name="Normal 53 2 2 2 2 3 2 3" xfId="28805" xr:uid="{00000000-0005-0000-0000-00002D620000}"/>
    <cellStyle name="Normal 53 2 2 2 2 3 3" xfId="8687" xr:uid="{00000000-0005-0000-0000-00002E620000}"/>
    <cellStyle name="Normal 53 2 2 2 2 3 3 2" xfId="39021" xr:uid="{00000000-0005-0000-0000-00002F620000}"/>
    <cellStyle name="Normal 53 2 2 2 2 3 3 3" xfId="23788" xr:uid="{00000000-0005-0000-0000-000030620000}"/>
    <cellStyle name="Normal 53 2 2 2 2 3 4" xfId="34008" xr:uid="{00000000-0005-0000-0000-000031620000}"/>
    <cellStyle name="Normal 53 2 2 2 2 3 5" xfId="18775" xr:uid="{00000000-0005-0000-0000-000032620000}"/>
    <cellStyle name="Normal 53 2 2 2 2 4" xfId="5326" xr:uid="{00000000-0005-0000-0000-000033620000}"/>
    <cellStyle name="Normal 53 2 2 2 2 4 2" xfId="15378" xr:uid="{00000000-0005-0000-0000-000034620000}"/>
    <cellStyle name="Normal 53 2 2 2 2 4 2 2" xfId="45709" xr:uid="{00000000-0005-0000-0000-000035620000}"/>
    <cellStyle name="Normal 53 2 2 2 2 4 2 3" xfId="30476" xr:uid="{00000000-0005-0000-0000-000036620000}"/>
    <cellStyle name="Normal 53 2 2 2 2 4 3" xfId="10358" xr:uid="{00000000-0005-0000-0000-000037620000}"/>
    <cellStyle name="Normal 53 2 2 2 2 4 3 2" xfId="40692" xr:uid="{00000000-0005-0000-0000-000038620000}"/>
    <cellStyle name="Normal 53 2 2 2 2 4 3 3" xfId="25459" xr:uid="{00000000-0005-0000-0000-000039620000}"/>
    <cellStyle name="Normal 53 2 2 2 2 4 4" xfId="35679" xr:uid="{00000000-0005-0000-0000-00003A620000}"/>
    <cellStyle name="Normal 53 2 2 2 2 4 5" xfId="20446" xr:uid="{00000000-0005-0000-0000-00003B620000}"/>
    <cellStyle name="Normal 53 2 2 2 2 5" xfId="12036" xr:uid="{00000000-0005-0000-0000-00003C620000}"/>
    <cellStyle name="Normal 53 2 2 2 2 5 2" xfId="42367" xr:uid="{00000000-0005-0000-0000-00003D620000}"/>
    <cellStyle name="Normal 53 2 2 2 2 5 3" xfId="27134" xr:uid="{00000000-0005-0000-0000-00003E620000}"/>
    <cellStyle name="Normal 53 2 2 2 2 6" xfId="7015" xr:uid="{00000000-0005-0000-0000-00003F620000}"/>
    <cellStyle name="Normal 53 2 2 2 2 6 2" xfId="37350" xr:uid="{00000000-0005-0000-0000-000040620000}"/>
    <cellStyle name="Normal 53 2 2 2 2 6 3" xfId="22117" xr:uid="{00000000-0005-0000-0000-000041620000}"/>
    <cellStyle name="Normal 53 2 2 2 2 7" xfId="32338" xr:uid="{00000000-0005-0000-0000-000042620000}"/>
    <cellStyle name="Normal 53 2 2 2 2 8" xfId="17104" xr:uid="{00000000-0005-0000-0000-000043620000}"/>
    <cellStyle name="Normal 53 2 2 2 3" xfId="2362" xr:uid="{00000000-0005-0000-0000-000044620000}"/>
    <cellStyle name="Normal 53 2 2 2 3 2" xfId="4052" xr:uid="{00000000-0005-0000-0000-000045620000}"/>
    <cellStyle name="Normal 53 2 2 2 3 2 2" xfId="14125" xr:uid="{00000000-0005-0000-0000-000046620000}"/>
    <cellStyle name="Normal 53 2 2 2 3 2 2 2" xfId="44456" xr:uid="{00000000-0005-0000-0000-000047620000}"/>
    <cellStyle name="Normal 53 2 2 2 3 2 2 3" xfId="29223" xr:uid="{00000000-0005-0000-0000-000048620000}"/>
    <cellStyle name="Normal 53 2 2 2 3 2 3" xfId="9105" xr:uid="{00000000-0005-0000-0000-000049620000}"/>
    <cellStyle name="Normal 53 2 2 2 3 2 3 2" xfId="39439" xr:uid="{00000000-0005-0000-0000-00004A620000}"/>
    <cellStyle name="Normal 53 2 2 2 3 2 3 3" xfId="24206" xr:uid="{00000000-0005-0000-0000-00004B620000}"/>
    <cellStyle name="Normal 53 2 2 2 3 2 4" xfId="34426" xr:uid="{00000000-0005-0000-0000-00004C620000}"/>
    <cellStyle name="Normal 53 2 2 2 3 2 5" xfId="19193" xr:uid="{00000000-0005-0000-0000-00004D620000}"/>
    <cellStyle name="Normal 53 2 2 2 3 3" xfId="5744" xr:uid="{00000000-0005-0000-0000-00004E620000}"/>
    <cellStyle name="Normal 53 2 2 2 3 3 2" xfId="15796" xr:uid="{00000000-0005-0000-0000-00004F620000}"/>
    <cellStyle name="Normal 53 2 2 2 3 3 2 2" xfId="46127" xr:uid="{00000000-0005-0000-0000-000050620000}"/>
    <cellStyle name="Normal 53 2 2 2 3 3 2 3" xfId="30894" xr:uid="{00000000-0005-0000-0000-000051620000}"/>
    <cellStyle name="Normal 53 2 2 2 3 3 3" xfId="10776" xr:uid="{00000000-0005-0000-0000-000052620000}"/>
    <cellStyle name="Normal 53 2 2 2 3 3 3 2" xfId="41110" xr:uid="{00000000-0005-0000-0000-000053620000}"/>
    <cellStyle name="Normal 53 2 2 2 3 3 3 3" xfId="25877" xr:uid="{00000000-0005-0000-0000-000054620000}"/>
    <cellStyle name="Normal 53 2 2 2 3 3 4" xfId="36097" xr:uid="{00000000-0005-0000-0000-000055620000}"/>
    <cellStyle name="Normal 53 2 2 2 3 3 5" xfId="20864" xr:uid="{00000000-0005-0000-0000-000056620000}"/>
    <cellStyle name="Normal 53 2 2 2 3 4" xfId="12454" xr:uid="{00000000-0005-0000-0000-000057620000}"/>
    <cellStyle name="Normal 53 2 2 2 3 4 2" xfId="42785" xr:uid="{00000000-0005-0000-0000-000058620000}"/>
    <cellStyle name="Normal 53 2 2 2 3 4 3" xfId="27552" xr:uid="{00000000-0005-0000-0000-000059620000}"/>
    <cellStyle name="Normal 53 2 2 2 3 5" xfId="7433" xr:uid="{00000000-0005-0000-0000-00005A620000}"/>
    <cellStyle name="Normal 53 2 2 2 3 5 2" xfId="37768" xr:uid="{00000000-0005-0000-0000-00005B620000}"/>
    <cellStyle name="Normal 53 2 2 2 3 5 3" xfId="22535" xr:uid="{00000000-0005-0000-0000-00005C620000}"/>
    <cellStyle name="Normal 53 2 2 2 3 6" xfId="32756" xr:uid="{00000000-0005-0000-0000-00005D620000}"/>
    <cellStyle name="Normal 53 2 2 2 3 7" xfId="17522" xr:uid="{00000000-0005-0000-0000-00005E620000}"/>
    <cellStyle name="Normal 53 2 2 2 4" xfId="3215" xr:uid="{00000000-0005-0000-0000-00005F620000}"/>
    <cellStyle name="Normal 53 2 2 2 4 2" xfId="13289" xr:uid="{00000000-0005-0000-0000-000060620000}"/>
    <cellStyle name="Normal 53 2 2 2 4 2 2" xfId="43620" xr:uid="{00000000-0005-0000-0000-000061620000}"/>
    <cellStyle name="Normal 53 2 2 2 4 2 3" xfId="28387" xr:uid="{00000000-0005-0000-0000-000062620000}"/>
    <cellStyle name="Normal 53 2 2 2 4 3" xfId="8269" xr:uid="{00000000-0005-0000-0000-000063620000}"/>
    <cellStyle name="Normal 53 2 2 2 4 3 2" xfId="38603" xr:uid="{00000000-0005-0000-0000-000064620000}"/>
    <cellStyle name="Normal 53 2 2 2 4 3 3" xfId="23370" xr:uid="{00000000-0005-0000-0000-000065620000}"/>
    <cellStyle name="Normal 53 2 2 2 4 4" xfId="33590" xr:uid="{00000000-0005-0000-0000-000066620000}"/>
    <cellStyle name="Normal 53 2 2 2 4 5" xfId="18357" xr:uid="{00000000-0005-0000-0000-000067620000}"/>
    <cellStyle name="Normal 53 2 2 2 5" xfId="4908" xr:uid="{00000000-0005-0000-0000-000068620000}"/>
    <cellStyle name="Normal 53 2 2 2 5 2" xfId="14960" xr:uid="{00000000-0005-0000-0000-000069620000}"/>
    <cellStyle name="Normal 53 2 2 2 5 2 2" xfId="45291" xr:uid="{00000000-0005-0000-0000-00006A620000}"/>
    <cellStyle name="Normal 53 2 2 2 5 2 3" xfId="30058" xr:uid="{00000000-0005-0000-0000-00006B620000}"/>
    <cellStyle name="Normal 53 2 2 2 5 3" xfId="9940" xr:uid="{00000000-0005-0000-0000-00006C620000}"/>
    <cellStyle name="Normal 53 2 2 2 5 3 2" xfId="40274" xr:uid="{00000000-0005-0000-0000-00006D620000}"/>
    <cellStyle name="Normal 53 2 2 2 5 3 3" xfId="25041" xr:uid="{00000000-0005-0000-0000-00006E620000}"/>
    <cellStyle name="Normal 53 2 2 2 5 4" xfId="35261" xr:uid="{00000000-0005-0000-0000-00006F620000}"/>
    <cellStyle name="Normal 53 2 2 2 5 5" xfId="20028" xr:uid="{00000000-0005-0000-0000-000070620000}"/>
    <cellStyle name="Normal 53 2 2 2 6" xfId="11618" xr:uid="{00000000-0005-0000-0000-000071620000}"/>
    <cellStyle name="Normal 53 2 2 2 6 2" xfId="41949" xr:uid="{00000000-0005-0000-0000-000072620000}"/>
    <cellStyle name="Normal 53 2 2 2 6 3" xfId="26716" xr:uid="{00000000-0005-0000-0000-000073620000}"/>
    <cellStyle name="Normal 53 2 2 2 7" xfId="6597" xr:uid="{00000000-0005-0000-0000-000074620000}"/>
    <cellStyle name="Normal 53 2 2 2 7 2" xfId="36932" xr:uid="{00000000-0005-0000-0000-000075620000}"/>
    <cellStyle name="Normal 53 2 2 2 7 3" xfId="21699" xr:uid="{00000000-0005-0000-0000-000076620000}"/>
    <cellStyle name="Normal 53 2 2 2 8" xfId="31920" xr:uid="{00000000-0005-0000-0000-000077620000}"/>
    <cellStyle name="Normal 53 2 2 2 9" xfId="16686" xr:uid="{00000000-0005-0000-0000-000078620000}"/>
    <cellStyle name="Normal 53 2 2 3" xfId="1733" xr:uid="{00000000-0005-0000-0000-000079620000}"/>
    <cellStyle name="Normal 53 2 2 3 2" xfId="2572" xr:uid="{00000000-0005-0000-0000-00007A620000}"/>
    <cellStyle name="Normal 53 2 2 3 2 2" xfId="4262" xr:uid="{00000000-0005-0000-0000-00007B620000}"/>
    <cellStyle name="Normal 53 2 2 3 2 2 2" xfId="14335" xr:uid="{00000000-0005-0000-0000-00007C620000}"/>
    <cellStyle name="Normal 53 2 2 3 2 2 2 2" xfId="44666" xr:uid="{00000000-0005-0000-0000-00007D620000}"/>
    <cellStyle name="Normal 53 2 2 3 2 2 2 3" xfId="29433" xr:uid="{00000000-0005-0000-0000-00007E620000}"/>
    <cellStyle name="Normal 53 2 2 3 2 2 3" xfId="9315" xr:uid="{00000000-0005-0000-0000-00007F620000}"/>
    <cellStyle name="Normal 53 2 2 3 2 2 3 2" xfId="39649" xr:uid="{00000000-0005-0000-0000-000080620000}"/>
    <cellStyle name="Normal 53 2 2 3 2 2 3 3" xfId="24416" xr:uid="{00000000-0005-0000-0000-000081620000}"/>
    <cellStyle name="Normal 53 2 2 3 2 2 4" xfId="34636" xr:uid="{00000000-0005-0000-0000-000082620000}"/>
    <cellStyle name="Normal 53 2 2 3 2 2 5" xfId="19403" xr:uid="{00000000-0005-0000-0000-000083620000}"/>
    <cellStyle name="Normal 53 2 2 3 2 3" xfId="5954" xr:uid="{00000000-0005-0000-0000-000084620000}"/>
    <cellStyle name="Normal 53 2 2 3 2 3 2" xfId="16006" xr:uid="{00000000-0005-0000-0000-000085620000}"/>
    <cellStyle name="Normal 53 2 2 3 2 3 2 2" xfId="46337" xr:uid="{00000000-0005-0000-0000-000086620000}"/>
    <cellStyle name="Normal 53 2 2 3 2 3 2 3" xfId="31104" xr:uid="{00000000-0005-0000-0000-000087620000}"/>
    <cellStyle name="Normal 53 2 2 3 2 3 3" xfId="10986" xr:uid="{00000000-0005-0000-0000-000088620000}"/>
    <cellStyle name="Normal 53 2 2 3 2 3 3 2" xfId="41320" xr:uid="{00000000-0005-0000-0000-000089620000}"/>
    <cellStyle name="Normal 53 2 2 3 2 3 3 3" xfId="26087" xr:uid="{00000000-0005-0000-0000-00008A620000}"/>
    <cellStyle name="Normal 53 2 2 3 2 3 4" xfId="36307" xr:uid="{00000000-0005-0000-0000-00008B620000}"/>
    <cellStyle name="Normal 53 2 2 3 2 3 5" xfId="21074" xr:uid="{00000000-0005-0000-0000-00008C620000}"/>
    <cellStyle name="Normal 53 2 2 3 2 4" xfId="12664" xr:uid="{00000000-0005-0000-0000-00008D620000}"/>
    <cellStyle name="Normal 53 2 2 3 2 4 2" xfId="42995" xr:uid="{00000000-0005-0000-0000-00008E620000}"/>
    <cellStyle name="Normal 53 2 2 3 2 4 3" xfId="27762" xr:uid="{00000000-0005-0000-0000-00008F620000}"/>
    <cellStyle name="Normal 53 2 2 3 2 5" xfId="7643" xr:uid="{00000000-0005-0000-0000-000090620000}"/>
    <cellStyle name="Normal 53 2 2 3 2 5 2" xfId="37978" xr:uid="{00000000-0005-0000-0000-000091620000}"/>
    <cellStyle name="Normal 53 2 2 3 2 5 3" xfId="22745" xr:uid="{00000000-0005-0000-0000-000092620000}"/>
    <cellStyle name="Normal 53 2 2 3 2 6" xfId="32966" xr:uid="{00000000-0005-0000-0000-000093620000}"/>
    <cellStyle name="Normal 53 2 2 3 2 7" xfId="17732" xr:uid="{00000000-0005-0000-0000-000094620000}"/>
    <cellStyle name="Normal 53 2 2 3 3" xfId="3425" xr:uid="{00000000-0005-0000-0000-000095620000}"/>
    <cellStyle name="Normal 53 2 2 3 3 2" xfId="13499" xr:uid="{00000000-0005-0000-0000-000096620000}"/>
    <cellStyle name="Normal 53 2 2 3 3 2 2" xfId="43830" xr:uid="{00000000-0005-0000-0000-000097620000}"/>
    <cellStyle name="Normal 53 2 2 3 3 2 3" xfId="28597" xr:uid="{00000000-0005-0000-0000-000098620000}"/>
    <cellStyle name="Normal 53 2 2 3 3 3" xfId="8479" xr:uid="{00000000-0005-0000-0000-000099620000}"/>
    <cellStyle name="Normal 53 2 2 3 3 3 2" xfId="38813" xr:uid="{00000000-0005-0000-0000-00009A620000}"/>
    <cellStyle name="Normal 53 2 2 3 3 3 3" xfId="23580" xr:uid="{00000000-0005-0000-0000-00009B620000}"/>
    <cellStyle name="Normal 53 2 2 3 3 4" xfId="33800" xr:uid="{00000000-0005-0000-0000-00009C620000}"/>
    <cellStyle name="Normal 53 2 2 3 3 5" xfId="18567" xr:uid="{00000000-0005-0000-0000-00009D620000}"/>
    <cellStyle name="Normal 53 2 2 3 4" xfId="5118" xr:uid="{00000000-0005-0000-0000-00009E620000}"/>
    <cellStyle name="Normal 53 2 2 3 4 2" xfId="15170" xr:uid="{00000000-0005-0000-0000-00009F620000}"/>
    <cellStyle name="Normal 53 2 2 3 4 2 2" xfId="45501" xr:uid="{00000000-0005-0000-0000-0000A0620000}"/>
    <cellStyle name="Normal 53 2 2 3 4 2 3" xfId="30268" xr:uid="{00000000-0005-0000-0000-0000A1620000}"/>
    <cellStyle name="Normal 53 2 2 3 4 3" xfId="10150" xr:uid="{00000000-0005-0000-0000-0000A2620000}"/>
    <cellStyle name="Normal 53 2 2 3 4 3 2" xfId="40484" xr:uid="{00000000-0005-0000-0000-0000A3620000}"/>
    <cellStyle name="Normal 53 2 2 3 4 3 3" xfId="25251" xr:uid="{00000000-0005-0000-0000-0000A4620000}"/>
    <cellStyle name="Normal 53 2 2 3 4 4" xfId="35471" xr:uid="{00000000-0005-0000-0000-0000A5620000}"/>
    <cellStyle name="Normal 53 2 2 3 4 5" xfId="20238" xr:uid="{00000000-0005-0000-0000-0000A6620000}"/>
    <cellStyle name="Normal 53 2 2 3 5" xfId="11828" xr:uid="{00000000-0005-0000-0000-0000A7620000}"/>
    <cellStyle name="Normal 53 2 2 3 5 2" xfId="42159" xr:uid="{00000000-0005-0000-0000-0000A8620000}"/>
    <cellStyle name="Normal 53 2 2 3 5 3" xfId="26926" xr:uid="{00000000-0005-0000-0000-0000A9620000}"/>
    <cellStyle name="Normal 53 2 2 3 6" xfId="6807" xr:uid="{00000000-0005-0000-0000-0000AA620000}"/>
    <cellStyle name="Normal 53 2 2 3 6 2" xfId="37142" xr:uid="{00000000-0005-0000-0000-0000AB620000}"/>
    <cellStyle name="Normal 53 2 2 3 6 3" xfId="21909" xr:uid="{00000000-0005-0000-0000-0000AC620000}"/>
    <cellStyle name="Normal 53 2 2 3 7" xfId="32130" xr:uid="{00000000-0005-0000-0000-0000AD620000}"/>
    <cellStyle name="Normal 53 2 2 3 8" xfId="16896" xr:uid="{00000000-0005-0000-0000-0000AE620000}"/>
    <cellStyle name="Normal 53 2 2 4" xfId="2154" xr:uid="{00000000-0005-0000-0000-0000AF620000}"/>
    <cellStyle name="Normal 53 2 2 4 2" xfId="3844" xr:uid="{00000000-0005-0000-0000-0000B0620000}"/>
    <cellStyle name="Normal 53 2 2 4 2 2" xfId="13917" xr:uid="{00000000-0005-0000-0000-0000B1620000}"/>
    <cellStyle name="Normal 53 2 2 4 2 2 2" xfId="44248" xr:uid="{00000000-0005-0000-0000-0000B2620000}"/>
    <cellStyle name="Normal 53 2 2 4 2 2 3" xfId="29015" xr:uid="{00000000-0005-0000-0000-0000B3620000}"/>
    <cellStyle name="Normal 53 2 2 4 2 3" xfId="8897" xr:uid="{00000000-0005-0000-0000-0000B4620000}"/>
    <cellStyle name="Normal 53 2 2 4 2 3 2" xfId="39231" xr:uid="{00000000-0005-0000-0000-0000B5620000}"/>
    <cellStyle name="Normal 53 2 2 4 2 3 3" xfId="23998" xr:uid="{00000000-0005-0000-0000-0000B6620000}"/>
    <cellStyle name="Normal 53 2 2 4 2 4" xfId="34218" xr:uid="{00000000-0005-0000-0000-0000B7620000}"/>
    <cellStyle name="Normal 53 2 2 4 2 5" xfId="18985" xr:uid="{00000000-0005-0000-0000-0000B8620000}"/>
    <cellStyle name="Normal 53 2 2 4 3" xfId="5536" xr:uid="{00000000-0005-0000-0000-0000B9620000}"/>
    <cellStyle name="Normal 53 2 2 4 3 2" xfId="15588" xr:uid="{00000000-0005-0000-0000-0000BA620000}"/>
    <cellStyle name="Normal 53 2 2 4 3 2 2" xfId="45919" xr:uid="{00000000-0005-0000-0000-0000BB620000}"/>
    <cellStyle name="Normal 53 2 2 4 3 2 3" xfId="30686" xr:uid="{00000000-0005-0000-0000-0000BC620000}"/>
    <cellStyle name="Normal 53 2 2 4 3 3" xfId="10568" xr:uid="{00000000-0005-0000-0000-0000BD620000}"/>
    <cellStyle name="Normal 53 2 2 4 3 3 2" xfId="40902" xr:uid="{00000000-0005-0000-0000-0000BE620000}"/>
    <cellStyle name="Normal 53 2 2 4 3 3 3" xfId="25669" xr:uid="{00000000-0005-0000-0000-0000BF620000}"/>
    <cellStyle name="Normal 53 2 2 4 3 4" xfId="35889" xr:uid="{00000000-0005-0000-0000-0000C0620000}"/>
    <cellStyle name="Normal 53 2 2 4 3 5" xfId="20656" xr:uid="{00000000-0005-0000-0000-0000C1620000}"/>
    <cellStyle name="Normal 53 2 2 4 4" xfId="12246" xr:uid="{00000000-0005-0000-0000-0000C2620000}"/>
    <cellStyle name="Normal 53 2 2 4 4 2" xfId="42577" xr:uid="{00000000-0005-0000-0000-0000C3620000}"/>
    <cellStyle name="Normal 53 2 2 4 4 3" xfId="27344" xr:uid="{00000000-0005-0000-0000-0000C4620000}"/>
    <cellStyle name="Normal 53 2 2 4 5" xfId="7225" xr:uid="{00000000-0005-0000-0000-0000C5620000}"/>
    <cellStyle name="Normal 53 2 2 4 5 2" xfId="37560" xr:uid="{00000000-0005-0000-0000-0000C6620000}"/>
    <cellStyle name="Normal 53 2 2 4 5 3" xfId="22327" xr:uid="{00000000-0005-0000-0000-0000C7620000}"/>
    <cellStyle name="Normal 53 2 2 4 6" xfId="32548" xr:uid="{00000000-0005-0000-0000-0000C8620000}"/>
    <cellStyle name="Normal 53 2 2 4 7" xfId="17314" xr:uid="{00000000-0005-0000-0000-0000C9620000}"/>
    <cellStyle name="Normal 53 2 2 5" xfId="3007" xr:uid="{00000000-0005-0000-0000-0000CA620000}"/>
    <cellStyle name="Normal 53 2 2 5 2" xfId="13081" xr:uid="{00000000-0005-0000-0000-0000CB620000}"/>
    <cellStyle name="Normal 53 2 2 5 2 2" xfId="43412" xr:uid="{00000000-0005-0000-0000-0000CC620000}"/>
    <cellStyle name="Normal 53 2 2 5 2 3" xfId="28179" xr:uid="{00000000-0005-0000-0000-0000CD620000}"/>
    <cellStyle name="Normal 53 2 2 5 3" xfId="8061" xr:uid="{00000000-0005-0000-0000-0000CE620000}"/>
    <cellStyle name="Normal 53 2 2 5 3 2" xfId="38395" xr:uid="{00000000-0005-0000-0000-0000CF620000}"/>
    <cellStyle name="Normal 53 2 2 5 3 3" xfId="23162" xr:uid="{00000000-0005-0000-0000-0000D0620000}"/>
    <cellStyle name="Normal 53 2 2 5 4" xfId="33382" xr:uid="{00000000-0005-0000-0000-0000D1620000}"/>
    <cellStyle name="Normal 53 2 2 5 5" xfId="18149" xr:uid="{00000000-0005-0000-0000-0000D2620000}"/>
    <cellStyle name="Normal 53 2 2 6" xfId="4700" xr:uid="{00000000-0005-0000-0000-0000D3620000}"/>
    <cellStyle name="Normal 53 2 2 6 2" xfId="14752" xr:uid="{00000000-0005-0000-0000-0000D4620000}"/>
    <cellStyle name="Normal 53 2 2 6 2 2" xfId="45083" xr:uid="{00000000-0005-0000-0000-0000D5620000}"/>
    <cellStyle name="Normal 53 2 2 6 2 3" xfId="29850" xr:uid="{00000000-0005-0000-0000-0000D6620000}"/>
    <cellStyle name="Normal 53 2 2 6 3" xfId="9732" xr:uid="{00000000-0005-0000-0000-0000D7620000}"/>
    <cellStyle name="Normal 53 2 2 6 3 2" xfId="40066" xr:uid="{00000000-0005-0000-0000-0000D8620000}"/>
    <cellStyle name="Normal 53 2 2 6 3 3" xfId="24833" xr:uid="{00000000-0005-0000-0000-0000D9620000}"/>
    <cellStyle name="Normal 53 2 2 6 4" xfId="35053" xr:uid="{00000000-0005-0000-0000-0000DA620000}"/>
    <cellStyle name="Normal 53 2 2 6 5" xfId="19820" xr:uid="{00000000-0005-0000-0000-0000DB620000}"/>
    <cellStyle name="Normal 53 2 2 7" xfId="11410" xr:uid="{00000000-0005-0000-0000-0000DC620000}"/>
    <cellStyle name="Normal 53 2 2 7 2" xfId="41741" xr:uid="{00000000-0005-0000-0000-0000DD620000}"/>
    <cellStyle name="Normal 53 2 2 7 3" xfId="26508" xr:uid="{00000000-0005-0000-0000-0000DE620000}"/>
    <cellStyle name="Normal 53 2 2 8" xfId="6389" xr:uid="{00000000-0005-0000-0000-0000DF620000}"/>
    <cellStyle name="Normal 53 2 2 8 2" xfId="36724" xr:uid="{00000000-0005-0000-0000-0000E0620000}"/>
    <cellStyle name="Normal 53 2 2 8 3" xfId="21491" xr:uid="{00000000-0005-0000-0000-0000E1620000}"/>
    <cellStyle name="Normal 53 2 2 9" xfId="31712" xr:uid="{00000000-0005-0000-0000-0000E2620000}"/>
    <cellStyle name="Normal 53 2 3" xfId="1416" xr:uid="{00000000-0005-0000-0000-0000E3620000}"/>
    <cellStyle name="Normal 53 2 3 2" xfId="1837" xr:uid="{00000000-0005-0000-0000-0000E4620000}"/>
    <cellStyle name="Normal 53 2 3 2 2" xfId="2676" xr:uid="{00000000-0005-0000-0000-0000E5620000}"/>
    <cellStyle name="Normal 53 2 3 2 2 2" xfId="4366" xr:uid="{00000000-0005-0000-0000-0000E6620000}"/>
    <cellStyle name="Normal 53 2 3 2 2 2 2" xfId="14439" xr:uid="{00000000-0005-0000-0000-0000E7620000}"/>
    <cellStyle name="Normal 53 2 3 2 2 2 2 2" xfId="44770" xr:uid="{00000000-0005-0000-0000-0000E8620000}"/>
    <cellStyle name="Normal 53 2 3 2 2 2 2 3" xfId="29537" xr:uid="{00000000-0005-0000-0000-0000E9620000}"/>
    <cellStyle name="Normal 53 2 3 2 2 2 3" xfId="9419" xr:uid="{00000000-0005-0000-0000-0000EA620000}"/>
    <cellStyle name="Normal 53 2 3 2 2 2 3 2" xfId="39753" xr:uid="{00000000-0005-0000-0000-0000EB620000}"/>
    <cellStyle name="Normal 53 2 3 2 2 2 3 3" xfId="24520" xr:uid="{00000000-0005-0000-0000-0000EC620000}"/>
    <cellStyle name="Normal 53 2 3 2 2 2 4" xfId="34740" xr:uid="{00000000-0005-0000-0000-0000ED620000}"/>
    <cellStyle name="Normal 53 2 3 2 2 2 5" xfId="19507" xr:uid="{00000000-0005-0000-0000-0000EE620000}"/>
    <cellStyle name="Normal 53 2 3 2 2 3" xfId="6058" xr:uid="{00000000-0005-0000-0000-0000EF620000}"/>
    <cellStyle name="Normal 53 2 3 2 2 3 2" xfId="16110" xr:uid="{00000000-0005-0000-0000-0000F0620000}"/>
    <cellStyle name="Normal 53 2 3 2 2 3 2 2" xfId="46441" xr:uid="{00000000-0005-0000-0000-0000F1620000}"/>
    <cellStyle name="Normal 53 2 3 2 2 3 2 3" xfId="31208" xr:uid="{00000000-0005-0000-0000-0000F2620000}"/>
    <cellStyle name="Normal 53 2 3 2 2 3 3" xfId="11090" xr:uid="{00000000-0005-0000-0000-0000F3620000}"/>
    <cellStyle name="Normal 53 2 3 2 2 3 3 2" xfId="41424" xr:uid="{00000000-0005-0000-0000-0000F4620000}"/>
    <cellStyle name="Normal 53 2 3 2 2 3 3 3" xfId="26191" xr:uid="{00000000-0005-0000-0000-0000F5620000}"/>
    <cellStyle name="Normal 53 2 3 2 2 3 4" xfId="36411" xr:uid="{00000000-0005-0000-0000-0000F6620000}"/>
    <cellStyle name="Normal 53 2 3 2 2 3 5" xfId="21178" xr:uid="{00000000-0005-0000-0000-0000F7620000}"/>
    <cellStyle name="Normal 53 2 3 2 2 4" xfId="12768" xr:uid="{00000000-0005-0000-0000-0000F8620000}"/>
    <cellStyle name="Normal 53 2 3 2 2 4 2" xfId="43099" xr:uid="{00000000-0005-0000-0000-0000F9620000}"/>
    <cellStyle name="Normal 53 2 3 2 2 4 3" xfId="27866" xr:uid="{00000000-0005-0000-0000-0000FA620000}"/>
    <cellStyle name="Normal 53 2 3 2 2 5" xfId="7747" xr:uid="{00000000-0005-0000-0000-0000FB620000}"/>
    <cellStyle name="Normal 53 2 3 2 2 5 2" xfId="38082" xr:uid="{00000000-0005-0000-0000-0000FC620000}"/>
    <cellStyle name="Normal 53 2 3 2 2 5 3" xfId="22849" xr:uid="{00000000-0005-0000-0000-0000FD620000}"/>
    <cellStyle name="Normal 53 2 3 2 2 6" xfId="33070" xr:uid="{00000000-0005-0000-0000-0000FE620000}"/>
    <cellStyle name="Normal 53 2 3 2 2 7" xfId="17836" xr:uid="{00000000-0005-0000-0000-0000FF620000}"/>
    <cellStyle name="Normal 53 2 3 2 3" xfId="3529" xr:uid="{00000000-0005-0000-0000-000000630000}"/>
    <cellStyle name="Normal 53 2 3 2 3 2" xfId="13603" xr:uid="{00000000-0005-0000-0000-000001630000}"/>
    <cellStyle name="Normal 53 2 3 2 3 2 2" xfId="43934" xr:uid="{00000000-0005-0000-0000-000002630000}"/>
    <cellStyle name="Normal 53 2 3 2 3 2 3" xfId="28701" xr:uid="{00000000-0005-0000-0000-000003630000}"/>
    <cellStyle name="Normal 53 2 3 2 3 3" xfId="8583" xr:uid="{00000000-0005-0000-0000-000004630000}"/>
    <cellStyle name="Normal 53 2 3 2 3 3 2" xfId="38917" xr:uid="{00000000-0005-0000-0000-000005630000}"/>
    <cellStyle name="Normal 53 2 3 2 3 3 3" xfId="23684" xr:uid="{00000000-0005-0000-0000-000006630000}"/>
    <cellStyle name="Normal 53 2 3 2 3 4" xfId="33904" xr:uid="{00000000-0005-0000-0000-000007630000}"/>
    <cellStyle name="Normal 53 2 3 2 3 5" xfId="18671" xr:uid="{00000000-0005-0000-0000-000008630000}"/>
    <cellStyle name="Normal 53 2 3 2 4" xfId="5222" xr:uid="{00000000-0005-0000-0000-000009630000}"/>
    <cellStyle name="Normal 53 2 3 2 4 2" xfId="15274" xr:uid="{00000000-0005-0000-0000-00000A630000}"/>
    <cellStyle name="Normal 53 2 3 2 4 2 2" xfId="45605" xr:uid="{00000000-0005-0000-0000-00000B630000}"/>
    <cellStyle name="Normal 53 2 3 2 4 2 3" xfId="30372" xr:uid="{00000000-0005-0000-0000-00000C630000}"/>
    <cellStyle name="Normal 53 2 3 2 4 3" xfId="10254" xr:uid="{00000000-0005-0000-0000-00000D630000}"/>
    <cellStyle name="Normal 53 2 3 2 4 3 2" xfId="40588" xr:uid="{00000000-0005-0000-0000-00000E630000}"/>
    <cellStyle name="Normal 53 2 3 2 4 3 3" xfId="25355" xr:uid="{00000000-0005-0000-0000-00000F630000}"/>
    <cellStyle name="Normal 53 2 3 2 4 4" xfId="35575" xr:uid="{00000000-0005-0000-0000-000010630000}"/>
    <cellStyle name="Normal 53 2 3 2 4 5" xfId="20342" xr:uid="{00000000-0005-0000-0000-000011630000}"/>
    <cellStyle name="Normal 53 2 3 2 5" xfId="11932" xr:uid="{00000000-0005-0000-0000-000012630000}"/>
    <cellStyle name="Normal 53 2 3 2 5 2" xfId="42263" xr:uid="{00000000-0005-0000-0000-000013630000}"/>
    <cellStyle name="Normal 53 2 3 2 5 3" xfId="27030" xr:uid="{00000000-0005-0000-0000-000014630000}"/>
    <cellStyle name="Normal 53 2 3 2 6" xfId="6911" xr:uid="{00000000-0005-0000-0000-000015630000}"/>
    <cellStyle name="Normal 53 2 3 2 6 2" xfId="37246" xr:uid="{00000000-0005-0000-0000-000016630000}"/>
    <cellStyle name="Normal 53 2 3 2 6 3" xfId="22013" xr:uid="{00000000-0005-0000-0000-000017630000}"/>
    <cellStyle name="Normal 53 2 3 2 7" xfId="32234" xr:uid="{00000000-0005-0000-0000-000018630000}"/>
    <cellStyle name="Normal 53 2 3 2 8" xfId="17000" xr:uid="{00000000-0005-0000-0000-000019630000}"/>
    <cellStyle name="Normal 53 2 3 3" xfId="2258" xr:uid="{00000000-0005-0000-0000-00001A630000}"/>
    <cellStyle name="Normal 53 2 3 3 2" xfId="3948" xr:uid="{00000000-0005-0000-0000-00001B630000}"/>
    <cellStyle name="Normal 53 2 3 3 2 2" xfId="14021" xr:uid="{00000000-0005-0000-0000-00001C630000}"/>
    <cellStyle name="Normal 53 2 3 3 2 2 2" xfId="44352" xr:uid="{00000000-0005-0000-0000-00001D630000}"/>
    <cellStyle name="Normal 53 2 3 3 2 2 3" xfId="29119" xr:uid="{00000000-0005-0000-0000-00001E630000}"/>
    <cellStyle name="Normal 53 2 3 3 2 3" xfId="9001" xr:uid="{00000000-0005-0000-0000-00001F630000}"/>
    <cellStyle name="Normal 53 2 3 3 2 3 2" xfId="39335" xr:uid="{00000000-0005-0000-0000-000020630000}"/>
    <cellStyle name="Normal 53 2 3 3 2 3 3" xfId="24102" xr:uid="{00000000-0005-0000-0000-000021630000}"/>
    <cellStyle name="Normal 53 2 3 3 2 4" xfId="34322" xr:uid="{00000000-0005-0000-0000-000022630000}"/>
    <cellStyle name="Normal 53 2 3 3 2 5" xfId="19089" xr:uid="{00000000-0005-0000-0000-000023630000}"/>
    <cellStyle name="Normal 53 2 3 3 3" xfId="5640" xr:uid="{00000000-0005-0000-0000-000024630000}"/>
    <cellStyle name="Normal 53 2 3 3 3 2" xfId="15692" xr:uid="{00000000-0005-0000-0000-000025630000}"/>
    <cellStyle name="Normal 53 2 3 3 3 2 2" xfId="46023" xr:uid="{00000000-0005-0000-0000-000026630000}"/>
    <cellStyle name="Normal 53 2 3 3 3 2 3" xfId="30790" xr:uid="{00000000-0005-0000-0000-000027630000}"/>
    <cellStyle name="Normal 53 2 3 3 3 3" xfId="10672" xr:uid="{00000000-0005-0000-0000-000028630000}"/>
    <cellStyle name="Normal 53 2 3 3 3 3 2" xfId="41006" xr:uid="{00000000-0005-0000-0000-000029630000}"/>
    <cellStyle name="Normal 53 2 3 3 3 3 3" xfId="25773" xr:uid="{00000000-0005-0000-0000-00002A630000}"/>
    <cellStyle name="Normal 53 2 3 3 3 4" xfId="35993" xr:uid="{00000000-0005-0000-0000-00002B630000}"/>
    <cellStyle name="Normal 53 2 3 3 3 5" xfId="20760" xr:uid="{00000000-0005-0000-0000-00002C630000}"/>
    <cellStyle name="Normal 53 2 3 3 4" xfId="12350" xr:uid="{00000000-0005-0000-0000-00002D630000}"/>
    <cellStyle name="Normal 53 2 3 3 4 2" xfId="42681" xr:uid="{00000000-0005-0000-0000-00002E630000}"/>
    <cellStyle name="Normal 53 2 3 3 4 3" xfId="27448" xr:uid="{00000000-0005-0000-0000-00002F630000}"/>
    <cellStyle name="Normal 53 2 3 3 5" xfId="7329" xr:uid="{00000000-0005-0000-0000-000030630000}"/>
    <cellStyle name="Normal 53 2 3 3 5 2" xfId="37664" xr:uid="{00000000-0005-0000-0000-000031630000}"/>
    <cellStyle name="Normal 53 2 3 3 5 3" xfId="22431" xr:uid="{00000000-0005-0000-0000-000032630000}"/>
    <cellStyle name="Normal 53 2 3 3 6" xfId="32652" xr:uid="{00000000-0005-0000-0000-000033630000}"/>
    <cellStyle name="Normal 53 2 3 3 7" xfId="17418" xr:uid="{00000000-0005-0000-0000-000034630000}"/>
    <cellStyle name="Normal 53 2 3 4" xfId="3111" xr:uid="{00000000-0005-0000-0000-000035630000}"/>
    <cellStyle name="Normal 53 2 3 4 2" xfId="13185" xr:uid="{00000000-0005-0000-0000-000036630000}"/>
    <cellStyle name="Normal 53 2 3 4 2 2" xfId="43516" xr:uid="{00000000-0005-0000-0000-000037630000}"/>
    <cellStyle name="Normal 53 2 3 4 2 3" xfId="28283" xr:uid="{00000000-0005-0000-0000-000038630000}"/>
    <cellStyle name="Normal 53 2 3 4 3" xfId="8165" xr:uid="{00000000-0005-0000-0000-000039630000}"/>
    <cellStyle name="Normal 53 2 3 4 3 2" xfId="38499" xr:uid="{00000000-0005-0000-0000-00003A630000}"/>
    <cellStyle name="Normal 53 2 3 4 3 3" xfId="23266" xr:uid="{00000000-0005-0000-0000-00003B630000}"/>
    <cellStyle name="Normal 53 2 3 4 4" xfId="33486" xr:uid="{00000000-0005-0000-0000-00003C630000}"/>
    <cellStyle name="Normal 53 2 3 4 5" xfId="18253" xr:uid="{00000000-0005-0000-0000-00003D630000}"/>
    <cellStyle name="Normal 53 2 3 5" xfId="4804" xr:uid="{00000000-0005-0000-0000-00003E630000}"/>
    <cellStyle name="Normal 53 2 3 5 2" xfId="14856" xr:uid="{00000000-0005-0000-0000-00003F630000}"/>
    <cellStyle name="Normal 53 2 3 5 2 2" xfId="45187" xr:uid="{00000000-0005-0000-0000-000040630000}"/>
    <cellStyle name="Normal 53 2 3 5 2 3" xfId="29954" xr:uid="{00000000-0005-0000-0000-000041630000}"/>
    <cellStyle name="Normal 53 2 3 5 3" xfId="9836" xr:uid="{00000000-0005-0000-0000-000042630000}"/>
    <cellStyle name="Normal 53 2 3 5 3 2" xfId="40170" xr:uid="{00000000-0005-0000-0000-000043630000}"/>
    <cellStyle name="Normal 53 2 3 5 3 3" xfId="24937" xr:uid="{00000000-0005-0000-0000-000044630000}"/>
    <cellStyle name="Normal 53 2 3 5 4" xfId="35157" xr:uid="{00000000-0005-0000-0000-000045630000}"/>
    <cellStyle name="Normal 53 2 3 5 5" xfId="19924" xr:uid="{00000000-0005-0000-0000-000046630000}"/>
    <cellStyle name="Normal 53 2 3 6" xfId="11514" xr:uid="{00000000-0005-0000-0000-000047630000}"/>
    <cellStyle name="Normal 53 2 3 6 2" xfId="41845" xr:uid="{00000000-0005-0000-0000-000048630000}"/>
    <cellStyle name="Normal 53 2 3 6 3" xfId="26612" xr:uid="{00000000-0005-0000-0000-000049630000}"/>
    <cellStyle name="Normal 53 2 3 7" xfId="6493" xr:uid="{00000000-0005-0000-0000-00004A630000}"/>
    <cellStyle name="Normal 53 2 3 7 2" xfId="36828" xr:uid="{00000000-0005-0000-0000-00004B630000}"/>
    <cellStyle name="Normal 53 2 3 7 3" xfId="21595" xr:uid="{00000000-0005-0000-0000-00004C630000}"/>
    <cellStyle name="Normal 53 2 3 8" xfId="31816" xr:uid="{00000000-0005-0000-0000-00004D630000}"/>
    <cellStyle name="Normal 53 2 3 9" xfId="16582" xr:uid="{00000000-0005-0000-0000-00004E630000}"/>
    <cellStyle name="Normal 53 2 4" xfId="1629" xr:uid="{00000000-0005-0000-0000-00004F630000}"/>
    <cellStyle name="Normal 53 2 4 2" xfId="2468" xr:uid="{00000000-0005-0000-0000-000050630000}"/>
    <cellStyle name="Normal 53 2 4 2 2" xfId="4158" xr:uid="{00000000-0005-0000-0000-000051630000}"/>
    <cellStyle name="Normal 53 2 4 2 2 2" xfId="14231" xr:uid="{00000000-0005-0000-0000-000052630000}"/>
    <cellStyle name="Normal 53 2 4 2 2 2 2" xfId="44562" xr:uid="{00000000-0005-0000-0000-000053630000}"/>
    <cellStyle name="Normal 53 2 4 2 2 2 3" xfId="29329" xr:uid="{00000000-0005-0000-0000-000054630000}"/>
    <cellStyle name="Normal 53 2 4 2 2 3" xfId="9211" xr:uid="{00000000-0005-0000-0000-000055630000}"/>
    <cellStyle name="Normal 53 2 4 2 2 3 2" xfId="39545" xr:uid="{00000000-0005-0000-0000-000056630000}"/>
    <cellStyle name="Normal 53 2 4 2 2 3 3" xfId="24312" xr:uid="{00000000-0005-0000-0000-000057630000}"/>
    <cellStyle name="Normal 53 2 4 2 2 4" xfId="34532" xr:uid="{00000000-0005-0000-0000-000058630000}"/>
    <cellStyle name="Normal 53 2 4 2 2 5" xfId="19299" xr:uid="{00000000-0005-0000-0000-000059630000}"/>
    <cellStyle name="Normal 53 2 4 2 3" xfId="5850" xr:uid="{00000000-0005-0000-0000-00005A630000}"/>
    <cellStyle name="Normal 53 2 4 2 3 2" xfId="15902" xr:uid="{00000000-0005-0000-0000-00005B630000}"/>
    <cellStyle name="Normal 53 2 4 2 3 2 2" xfId="46233" xr:uid="{00000000-0005-0000-0000-00005C630000}"/>
    <cellStyle name="Normal 53 2 4 2 3 2 3" xfId="31000" xr:uid="{00000000-0005-0000-0000-00005D630000}"/>
    <cellStyle name="Normal 53 2 4 2 3 3" xfId="10882" xr:uid="{00000000-0005-0000-0000-00005E630000}"/>
    <cellStyle name="Normal 53 2 4 2 3 3 2" xfId="41216" xr:uid="{00000000-0005-0000-0000-00005F630000}"/>
    <cellStyle name="Normal 53 2 4 2 3 3 3" xfId="25983" xr:uid="{00000000-0005-0000-0000-000060630000}"/>
    <cellStyle name="Normal 53 2 4 2 3 4" xfId="36203" xr:uid="{00000000-0005-0000-0000-000061630000}"/>
    <cellStyle name="Normal 53 2 4 2 3 5" xfId="20970" xr:uid="{00000000-0005-0000-0000-000062630000}"/>
    <cellStyle name="Normal 53 2 4 2 4" xfId="12560" xr:uid="{00000000-0005-0000-0000-000063630000}"/>
    <cellStyle name="Normal 53 2 4 2 4 2" xfId="42891" xr:uid="{00000000-0005-0000-0000-000064630000}"/>
    <cellStyle name="Normal 53 2 4 2 4 3" xfId="27658" xr:uid="{00000000-0005-0000-0000-000065630000}"/>
    <cellStyle name="Normal 53 2 4 2 5" xfId="7539" xr:uid="{00000000-0005-0000-0000-000066630000}"/>
    <cellStyle name="Normal 53 2 4 2 5 2" xfId="37874" xr:uid="{00000000-0005-0000-0000-000067630000}"/>
    <cellStyle name="Normal 53 2 4 2 5 3" xfId="22641" xr:uid="{00000000-0005-0000-0000-000068630000}"/>
    <cellStyle name="Normal 53 2 4 2 6" xfId="32862" xr:uid="{00000000-0005-0000-0000-000069630000}"/>
    <cellStyle name="Normal 53 2 4 2 7" xfId="17628" xr:uid="{00000000-0005-0000-0000-00006A630000}"/>
    <cellStyle name="Normal 53 2 4 3" xfId="3321" xr:uid="{00000000-0005-0000-0000-00006B630000}"/>
    <cellStyle name="Normal 53 2 4 3 2" xfId="13395" xr:uid="{00000000-0005-0000-0000-00006C630000}"/>
    <cellStyle name="Normal 53 2 4 3 2 2" xfId="43726" xr:uid="{00000000-0005-0000-0000-00006D630000}"/>
    <cellStyle name="Normal 53 2 4 3 2 3" xfId="28493" xr:uid="{00000000-0005-0000-0000-00006E630000}"/>
    <cellStyle name="Normal 53 2 4 3 3" xfId="8375" xr:uid="{00000000-0005-0000-0000-00006F630000}"/>
    <cellStyle name="Normal 53 2 4 3 3 2" xfId="38709" xr:uid="{00000000-0005-0000-0000-000070630000}"/>
    <cellStyle name="Normal 53 2 4 3 3 3" xfId="23476" xr:uid="{00000000-0005-0000-0000-000071630000}"/>
    <cellStyle name="Normal 53 2 4 3 4" xfId="33696" xr:uid="{00000000-0005-0000-0000-000072630000}"/>
    <cellStyle name="Normal 53 2 4 3 5" xfId="18463" xr:uid="{00000000-0005-0000-0000-000073630000}"/>
    <cellStyle name="Normal 53 2 4 4" xfId="5014" xr:uid="{00000000-0005-0000-0000-000074630000}"/>
    <cellStyle name="Normal 53 2 4 4 2" xfId="15066" xr:uid="{00000000-0005-0000-0000-000075630000}"/>
    <cellStyle name="Normal 53 2 4 4 2 2" xfId="45397" xr:uid="{00000000-0005-0000-0000-000076630000}"/>
    <cellStyle name="Normal 53 2 4 4 2 3" xfId="30164" xr:uid="{00000000-0005-0000-0000-000077630000}"/>
    <cellStyle name="Normal 53 2 4 4 3" xfId="10046" xr:uid="{00000000-0005-0000-0000-000078630000}"/>
    <cellStyle name="Normal 53 2 4 4 3 2" xfId="40380" xr:uid="{00000000-0005-0000-0000-000079630000}"/>
    <cellStyle name="Normal 53 2 4 4 3 3" xfId="25147" xr:uid="{00000000-0005-0000-0000-00007A630000}"/>
    <cellStyle name="Normal 53 2 4 4 4" xfId="35367" xr:uid="{00000000-0005-0000-0000-00007B630000}"/>
    <cellStyle name="Normal 53 2 4 4 5" xfId="20134" xr:uid="{00000000-0005-0000-0000-00007C630000}"/>
    <cellStyle name="Normal 53 2 4 5" xfId="11724" xr:uid="{00000000-0005-0000-0000-00007D630000}"/>
    <cellStyle name="Normal 53 2 4 5 2" xfId="42055" xr:uid="{00000000-0005-0000-0000-00007E630000}"/>
    <cellStyle name="Normal 53 2 4 5 3" xfId="26822" xr:uid="{00000000-0005-0000-0000-00007F630000}"/>
    <cellStyle name="Normal 53 2 4 6" xfId="6703" xr:uid="{00000000-0005-0000-0000-000080630000}"/>
    <cellStyle name="Normal 53 2 4 6 2" xfId="37038" xr:uid="{00000000-0005-0000-0000-000081630000}"/>
    <cellStyle name="Normal 53 2 4 6 3" xfId="21805" xr:uid="{00000000-0005-0000-0000-000082630000}"/>
    <cellStyle name="Normal 53 2 4 7" xfId="32026" xr:uid="{00000000-0005-0000-0000-000083630000}"/>
    <cellStyle name="Normal 53 2 4 8" xfId="16792" xr:uid="{00000000-0005-0000-0000-000084630000}"/>
    <cellStyle name="Normal 53 2 5" xfId="2050" xr:uid="{00000000-0005-0000-0000-000085630000}"/>
    <cellStyle name="Normal 53 2 5 2" xfId="3740" xr:uid="{00000000-0005-0000-0000-000086630000}"/>
    <cellStyle name="Normal 53 2 5 2 2" xfId="13813" xr:uid="{00000000-0005-0000-0000-000087630000}"/>
    <cellStyle name="Normal 53 2 5 2 2 2" xfId="44144" xr:uid="{00000000-0005-0000-0000-000088630000}"/>
    <cellStyle name="Normal 53 2 5 2 2 3" xfId="28911" xr:uid="{00000000-0005-0000-0000-000089630000}"/>
    <cellStyle name="Normal 53 2 5 2 3" xfId="8793" xr:uid="{00000000-0005-0000-0000-00008A630000}"/>
    <cellStyle name="Normal 53 2 5 2 3 2" xfId="39127" xr:uid="{00000000-0005-0000-0000-00008B630000}"/>
    <cellStyle name="Normal 53 2 5 2 3 3" xfId="23894" xr:uid="{00000000-0005-0000-0000-00008C630000}"/>
    <cellStyle name="Normal 53 2 5 2 4" xfId="34114" xr:uid="{00000000-0005-0000-0000-00008D630000}"/>
    <cellStyle name="Normal 53 2 5 2 5" xfId="18881" xr:uid="{00000000-0005-0000-0000-00008E630000}"/>
    <cellStyle name="Normal 53 2 5 3" xfId="5432" xr:uid="{00000000-0005-0000-0000-00008F630000}"/>
    <cellStyle name="Normal 53 2 5 3 2" xfId="15484" xr:uid="{00000000-0005-0000-0000-000090630000}"/>
    <cellStyle name="Normal 53 2 5 3 2 2" xfId="45815" xr:uid="{00000000-0005-0000-0000-000091630000}"/>
    <cellStyle name="Normal 53 2 5 3 2 3" xfId="30582" xr:uid="{00000000-0005-0000-0000-000092630000}"/>
    <cellStyle name="Normal 53 2 5 3 3" xfId="10464" xr:uid="{00000000-0005-0000-0000-000093630000}"/>
    <cellStyle name="Normal 53 2 5 3 3 2" xfId="40798" xr:uid="{00000000-0005-0000-0000-000094630000}"/>
    <cellStyle name="Normal 53 2 5 3 3 3" xfId="25565" xr:uid="{00000000-0005-0000-0000-000095630000}"/>
    <cellStyle name="Normal 53 2 5 3 4" xfId="35785" xr:uid="{00000000-0005-0000-0000-000096630000}"/>
    <cellStyle name="Normal 53 2 5 3 5" xfId="20552" xr:uid="{00000000-0005-0000-0000-000097630000}"/>
    <cellStyle name="Normal 53 2 5 4" xfId="12142" xr:uid="{00000000-0005-0000-0000-000098630000}"/>
    <cellStyle name="Normal 53 2 5 4 2" xfId="42473" xr:uid="{00000000-0005-0000-0000-000099630000}"/>
    <cellStyle name="Normal 53 2 5 4 3" xfId="27240" xr:uid="{00000000-0005-0000-0000-00009A630000}"/>
    <cellStyle name="Normal 53 2 5 5" xfId="7121" xr:uid="{00000000-0005-0000-0000-00009B630000}"/>
    <cellStyle name="Normal 53 2 5 5 2" xfId="37456" xr:uid="{00000000-0005-0000-0000-00009C630000}"/>
    <cellStyle name="Normal 53 2 5 5 3" xfId="22223" xr:uid="{00000000-0005-0000-0000-00009D630000}"/>
    <cellStyle name="Normal 53 2 5 6" xfId="32444" xr:uid="{00000000-0005-0000-0000-00009E630000}"/>
    <cellStyle name="Normal 53 2 5 7" xfId="17210" xr:uid="{00000000-0005-0000-0000-00009F630000}"/>
    <cellStyle name="Normal 53 2 6" xfId="2903" xr:uid="{00000000-0005-0000-0000-0000A0630000}"/>
    <cellStyle name="Normal 53 2 6 2" xfId="12977" xr:uid="{00000000-0005-0000-0000-0000A1630000}"/>
    <cellStyle name="Normal 53 2 6 2 2" xfId="43308" xr:uid="{00000000-0005-0000-0000-0000A2630000}"/>
    <cellStyle name="Normal 53 2 6 2 3" xfId="28075" xr:uid="{00000000-0005-0000-0000-0000A3630000}"/>
    <cellStyle name="Normal 53 2 6 3" xfId="7957" xr:uid="{00000000-0005-0000-0000-0000A4630000}"/>
    <cellStyle name="Normal 53 2 6 3 2" xfId="38291" xr:uid="{00000000-0005-0000-0000-0000A5630000}"/>
    <cellStyle name="Normal 53 2 6 3 3" xfId="23058" xr:uid="{00000000-0005-0000-0000-0000A6630000}"/>
    <cellStyle name="Normal 53 2 6 4" xfId="33278" xr:uid="{00000000-0005-0000-0000-0000A7630000}"/>
    <cellStyle name="Normal 53 2 6 5" xfId="18045" xr:uid="{00000000-0005-0000-0000-0000A8630000}"/>
    <cellStyle name="Normal 53 2 7" xfId="4596" xr:uid="{00000000-0005-0000-0000-0000A9630000}"/>
    <cellStyle name="Normal 53 2 7 2" xfId="14648" xr:uid="{00000000-0005-0000-0000-0000AA630000}"/>
    <cellStyle name="Normal 53 2 7 2 2" xfId="44979" xr:uid="{00000000-0005-0000-0000-0000AB630000}"/>
    <cellStyle name="Normal 53 2 7 2 3" xfId="29746" xr:uid="{00000000-0005-0000-0000-0000AC630000}"/>
    <cellStyle name="Normal 53 2 7 3" xfId="9628" xr:uid="{00000000-0005-0000-0000-0000AD630000}"/>
    <cellStyle name="Normal 53 2 7 3 2" xfId="39962" xr:uid="{00000000-0005-0000-0000-0000AE630000}"/>
    <cellStyle name="Normal 53 2 7 3 3" xfId="24729" xr:uid="{00000000-0005-0000-0000-0000AF630000}"/>
    <cellStyle name="Normal 53 2 7 4" xfId="34949" xr:uid="{00000000-0005-0000-0000-0000B0630000}"/>
    <cellStyle name="Normal 53 2 7 5" xfId="19716" xr:uid="{00000000-0005-0000-0000-0000B1630000}"/>
    <cellStyle name="Normal 53 2 8" xfId="11306" xr:uid="{00000000-0005-0000-0000-0000B2630000}"/>
    <cellStyle name="Normal 53 2 8 2" xfId="41637" xr:uid="{00000000-0005-0000-0000-0000B3630000}"/>
    <cellStyle name="Normal 53 2 8 3" xfId="26404" xr:uid="{00000000-0005-0000-0000-0000B4630000}"/>
    <cellStyle name="Normal 53 2 9" xfId="6285" xr:uid="{00000000-0005-0000-0000-0000B5630000}"/>
    <cellStyle name="Normal 53 2 9 2" xfId="36620" xr:uid="{00000000-0005-0000-0000-0000B6630000}"/>
    <cellStyle name="Normal 53 2 9 3" xfId="21387" xr:uid="{00000000-0005-0000-0000-0000B7630000}"/>
    <cellStyle name="Normal 53 3" xfId="1249" xr:uid="{00000000-0005-0000-0000-0000B8630000}"/>
    <cellStyle name="Normal 53 3 10" xfId="16426" xr:uid="{00000000-0005-0000-0000-0000B9630000}"/>
    <cellStyle name="Normal 53 3 2" xfId="1468" xr:uid="{00000000-0005-0000-0000-0000BA630000}"/>
    <cellStyle name="Normal 53 3 2 2" xfId="1889" xr:uid="{00000000-0005-0000-0000-0000BB630000}"/>
    <cellStyle name="Normal 53 3 2 2 2" xfId="2728" xr:uid="{00000000-0005-0000-0000-0000BC630000}"/>
    <cellStyle name="Normal 53 3 2 2 2 2" xfId="4418" xr:uid="{00000000-0005-0000-0000-0000BD630000}"/>
    <cellStyle name="Normal 53 3 2 2 2 2 2" xfId="14491" xr:uid="{00000000-0005-0000-0000-0000BE630000}"/>
    <cellStyle name="Normal 53 3 2 2 2 2 2 2" xfId="44822" xr:uid="{00000000-0005-0000-0000-0000BF630000}"/>
    <cellStyle name="Normal 53 3 2 2 2 2 2 3" xfId="29589" xr:uid="{00000000-0005-0000-0000-0000C0630000}"/>
    <cellStyle name="Normal 53 3 2 2 2 2 3" xfId="9471" xr:uid="{00000000-0005-0000-0000-0000C1630000}"/>
    <cellStyle name="Normal 53 3 2 2 2 2 3 2" xfId="39805" xr:uid="{00000000-0005-0000-0000-0000C2630000}"/>
    <cellStyle name="Normal 53 3 2 2 2 2 3 3" xfId="24572" xr:uid="{00000000-0005-0000-0000-0000C3630000}"/>
    <cellStyle name="Normal 53 3 2 2 2 2 4" xfId="34792" xr:uid="{00000000-0005-0000-0000-0000C4630000}"/>
    <cellStyle name="Normal 53 3 2 2 2 2 5" xfId="19559" xr:uid="{00000000-0005-0000-0000-0000C5630000}"/>
    <cellStyle name="Normal 53 3 2 2 2 3" xfId="6110" xr:uid="{00000000-0005-0000-0000-0000C6630000}"/>
    <cellStyle name="Normal 53 3 2 2 2 3 2" xfId="16162" xr:uid="{00000000-0005-0000-0000-0000C7630000}"/>
    <cellStyle name="Normal 53 3 2 2 2 3 2 2" xfId="46493" xr:uid="{00000000-0005-0000-0000-0000C8630000}"/>
    <cellStyle name="Normal 53 3 2 2 2 3 2 3" xfId="31260" xr:uid="{00000000-0005-0000-0000-0000C9630000}"/>
    <cellStyle name="Normal 53 3 2 2 2 3 3" xfId="11142" xr:uid="{00000000-0005-0000-0000-0000CA630000}"/>
    <cellStyle name="Normal 53 3 2 2 2 3 3 2" xfId="41476" xr:uid="{00000000-0005-0000-0000-0000CB630000}"/>
    <cellStyle name="Normal 53 3 2 2 2 3 3 3" xfId="26243" xr:uid="{00000000-0005-0000-0000-0000CC630000}"/>
    <cellStyle name="Normal 53 3 2 2 2 3 4" xfId="36463" xr:uid="{00000000-0005-0000-0000-0000CD630000}"/>
    <cellStyle name="Normal 53 3 2 2 2 3 5" xfId="21230" xr:uid="{00000000-0005-0000-0000-0000CE630000}"/>
    <cellStyle name="Normal 53 3 2 2 2 4" xfId="12820" xr:uid="{00000000-0005-0000-0000-0000CF630000}"/>
    <cellStyle name="Normal 53 3 2 2 2 4 2" xfId="43151" xr:uid="{00000000-0005-0000-0000-0000D0630000}"/>
    <cellStyle name="Normal 53 3 2 2 2 4 3" xfId="27918" xr:uid="{00000000-0005-0000-0000-0000D1630000}"/>
    <cellStyle name="Normal 53 3 2 2 2 5" xfId="7799" xr:uid="{00000000-0005-0000-0000-0000D2630000}"/>
    <cellStyle name="Normal 53 3 2 2 2 5 2" xfId="38134" xr:uid="{00000000-0005-0000-0000-0000D3630000}"/>
    <cellStyle name="Normal 53 3 2 2 2 5 3" xfId="22901" xr:uid="{00000000-0005-0000-0000-0000D4630000}"/>
    <cellStyle name="Normal 53 3 2 2 2 6" xfId="33122" xr:uid="{00000000-0005-0000-0000-0000D5630000}"/>
    <cellStyle name="Normal 53 3 2 2 2 7" xfId="17888" xr:uid="{00000000-0005-0000-0000-0000D6630000}"/>
    <cellStyle name="Normal 53 3 2 2 3" xfId="3581" xr:uid="{00000000-0005-0000-0000-0000D7630000}"/>
    <cellStyle name="Normal 53 3 2 2 3 2" xfId="13655" xr:uid="{00000000-0005-0000-0000-0000D8630000}"/>
    <cellStyle name="Normal 53 3 2 2 3 2 2" xfId="43986" xr:uid="{00000000-0005-0000-0000-0000D9630000}"/>
    <cellStyle name="Normal 53 3 2 2 3 2 3" xfId="28753" xr:uid="{00000000-0005-0000-0000-0000DA630000}"/>
    <cellStyle name="Normal 53 3 2 2 3 3" xfId="8635" xr:uid="{00000000-0005-0000-0000-0000DB630000}"/>
    <cellStyle name="Normal 53 3 2 2 3 3 2" xfId="38969" xr:uid="{00000000-0005-0000-0000-0000DC630000}"/>
    <cellStyle name="Normal 53 3 2 2 3 3 3" xfId="23736" xr:uid="{00000000-0005-0000-0000-0000DD630000}"/>
    <cellStyle name="Normal 53 3 2 2 3 4" xfId="33956" xr:uid="{00000000-0005-0000-0000-0000DE630000}"/>
    <cellStyle name="Normal 53 3 2 2 3 5" xfId="18723" xr:uid="{00000000-0005-0000-0000-0000DF630000}"/>
    <cellStyle name="Normal 53 3 2 2 4" xfId="5274" xr:uid="{00000000-0005-0000-0000-0000E0630000}"/>
    <cellStyle name="Normal 53 3 2 2 4 2" xfId="15326" xr:uid="{00000000-0005-0000-0000-0000E1630000}"/>
    <cellStyle name="Normal 53 3 2 2 4 2 2" xfId="45657" xr:uid="{00000000-0005-0000-0000-0000E2630000}"/>
    <cellStyle name="Normal 53 3 2 2 4 2 3" xfId="30424" xr:uid="{00000000-0005-0000-0000-0000E3630000}"/>
    <cellStyle name="Normal 53 3 2 2 4 3" xfId="10306" xr:uid="{00000000-0005-0000-0000-0000E4630000}"/>
    <cellStyle name="Normal 53 3 2 2 4 3 2" xfId="40640" xr:uid="{00000000-0005-0000-0000-0000E5630000}"/>
    <cellStyle name="Normal 53 3 2 2 4 3 3" xfId="25407" xr:uid="{00000000-0005-0000-0000-0000E6630000}"/>
    <cellStyle name="Normal 53 3 2 2 4 4" xfId="35627" xr:uid="{00000000-0005-0000-0000-0000E7630000}"/>
    <cellStyle name="Normal 53 3 2 2 4 5" xfId="20394" xr:uid="{00000000-0005-0000-0000-0000E8630000}"/>
    <cellStyle name="Normal 53 3 2 2 5" xfId="11984" xr:uid="{00000000-0005-0000-0000-0000E9630000}"/>
    <cellStyle name="Normal 53 3 2 2 5 2" xfId="42315" xr:uid="{00000000-0005-0000-0000-0000EA630000}"/>
    <cellStyle name="Normal 53 3 2 2 5 3" xfId="27082" xr:uid="{00000000-0005-0000-0000-0000EB630000}"/>
    <cellStyle name="Normal 53 3 2 2 6" xfId="6963" xr:uid="{00000000-0005-0000-0000-0000EC630000}"/>
    <cellStyle name="Normal 53 3 2 2 6 2" xfId="37298" xr:uid="{00000000-0005-0000-0000-0000ED630000}"/>
    <cellStyle name="Normal 53 3 2 2 6 3" xfId="22065" xr:uid="{00000000-0005-0000-0000-0000EE630000}"/>
    <cellStyle name="Normal 53 3 2 2 7" xfId="32286" xr:uid="{00000000-0005-0000-0000-0000EF630000}"/>
    <cellStyle name="Normal 53 3 2 2 8" xfId="17052" xr:uid="{00000000-0005-0000-0000-0000F0630000}"/>
    <cellStyle name="Normal 53 3 2 3" xfId="2310" xr:uid="{00000000-0005-0000-0000-0000F1630000}"/>
    <cellStyle name="Normal 53 3 2 3 2" xfId="4000" xr:uid="{00000000-0005-0000-0000-0000F2630000}"/>
    <cellStyle name="Normal 53 3 2 3 2 2" xfId="14073" xr:uid="{00000000-0005-0000-0000-0000F3630000}"/>
    <cellStyle name="Normal 53 3 2 3 2 2 2" xfId="44404" xr:uid="{00000000-0005-0000-0000-0000F4630000}"/>
    <cellStyle name="Normal 53 3 2 3 2 2 3" xfId="29171" xr:uid="{00000000-0005-0000-0000-0000F5630000}"/>
    <cellStyle name="Normal 53 3 2 3 2 3" xfId="9053" xr:uid="{00000000-0005-0000-0000-0000F6630000}"/>
    <cellStyle name="Normal 53 3 2 3 2 3 2" xfId="39387" xr:uid="{00000000-0005-0000-0000-0000F7630000}"/>
    <cellStyle name="Normal 53 3 2 3 2 3 3" xfId="24154" xr:uid="{00000000-0005-0000-0000-0000F8630000}"/>
    <cellStyle name="Normal 53 3 2 3 2 4" xfId="34374" xr:uid="{00000000-0005-0000-0000-0000F9630000}"/>
    <cellStyle name="Normal 53 3 2 3 2 5" xfId="19141" xr:uid="{00000000-0005-0000-0000-0000FA630000}"/>
    <cellStyle name="Normal 53 3 2 3 3" xfId="5692" xr:uid="{00000000-0005-0000-0000-0000FB630000}"/>
    <cellStyle name="Normal 53 3 2 3 3 2" xfId="15744" xr:uid="{00000000-0005-0000-0000-0000FC630000}"/>
    <cellStyle name="Normal 53 3 2 3 3 2 2" xfId="46075" xr:uid="{00000000-0005-0000-0000-0000FD630000}"/>
    <cellStyle name="Normal 53 3 2 3 3 2 3" xfId="30842" xr:uid="{00000000-0005-0000-0000-0000FE630000}"/>
    <cellStyle name="Normal 53 3 2 3 3 3" xfId="10724" xr:uid="{00000000-0005-0000-0000-0000FF630000}"/>
    <cellStyle name="Normal 53 3 2 3 3 3 2" xfId="41058" xr:uid="{00000000-0005-0000-0000-000000640000}"/>
    <cellStyle name="Normal 53 3 2 3 3 3 3" xfId="25825" xr:uid="{00000000-0005-0000-0000-000001640000}"/>
    <cellStyle name="Normal 53 3 2 3 3 4" xfId="36045" xr:uid="{00000000-0005-0000-0000-000002640000}"/>
    <cellStyle name="Normal 53 3 2 3 3 5" xfId="20812" xr:uid="{00000000-0005-0000-0000-000003640000}"/>
    <cellStyle name="Normal 53 3 2 3 4" xfId="12402" xr:uid="{00000000-0005-0000-0000-000004640000}"/>
    <cellStyle name="Normal 53 3 2 3 4 2" xfId="42733" xr:uid="{00000000-0005-0000-0000-000005640000}"/>
    <cellStyle name="Normal 53 3 2 3 4 3" xfId="27500" xr:uid="{00000000-0005-0000-0000-000006640000}"/>
    <cellStyle name="Normal 53 3 2 3 5" xfId="7381" xr:uid="{00000000-0005-0000-0000-000007640000}"/>
    <cellStyle name="Normal 53 3 2 3 5 2" xfId="37716" xr:uid="{00000000-0005-0000-0000-000008640000}"/>
    <cellStyle name="Normal 53 3 2 3 5 3" xfId="22483" xr:uid="{00000000-0005-0000-0000-000009640000}"/>
    <cellStyle name="Normal 53 3 2 3 6" xfId="32704" xr:uid="{00000000-0005-0000-0000-00000A640000}"/>
    <cellStyle name="Normal 53 3 2 3 7" xfId="17470" xr:uid="{00000000-0005-0000-0000-00000B640000}"/>
    <cellStyle name="Normal 53 3 2 4" xfId="3163" xr:uid="{00000000-0005-0000-0000-00000C640000}"/>
    <cellStyle name="Normal 53 3 2 4 2" xfId="13237" xr:uid="{00000000-0005-0000-0000-00000D640000}"/>
    <cellStyle name="Normal 53 3 2 4 2 2" xfId="43568" xr:uid="{00000000-0005-0000-0000-00000E640000}"/>
    <cellStyle name="Normal 53 3 2 4 2 3" xfId="28335" xr:uid="{00000000-0005-0000-0000-00000F640000}"/>
    <cellStyle name="Normal 53 3 2 4 3" xfId="8217" xr:uid="{00000000-0005-0000-0000-000010640000}"/>
    <cellStyle name="Normal 53 3 2 4 3 2" xfId="38551" xr:uid="{00000000-0005-0000-0000-000011640000}"/>
    <cellStyle name="Normal 53 3 2 4 3 3" xfId="23318" xr:uid="{00000000-0005-0000-0000-000012640000}"/>
    <cellStyle name="Normal 53 3 2 4 4" xfId="33538" xr:uid="{00000000-0005-0000-0000-000013640000}"/>
    <cellStyle name="Normal 53 3 2 4 5" xfId="18305" xr:uid="{00000000-0005-0000-0000-000014640000}"/>
    <cellStyle name="Normal 53 3 2 5" xfId="4856" xr:uid="{00000000-0005-0000-0000-000015640000}"/>
    <cellStyle name="Normal 53 3 2 5 2" xfId="14908" xr:uid="{00000000-0005-0000-0000-000016640000}"/>
    <cellStyle name="Normal 53 3 2 5 2 2" xfId="45239" xr:uid="{00000000-0005-0000-0000-000017640000}"/>
    <cellStyle name="Normal 53 3 2 5 2 3" xfId="30006" xr:uid="{00000000-0005-0000-0000-000018640000}"/>
    <cellStyle name="Normal 53 3 2 5 3" xfId="9888" xr:uid="{00000000-0005-0000-0000-000019640000}"/>
    <cellStyle name="Normal 53 3 2 5 3 2" xfId="40222" xr:uid="{00000000-0005-0000-0000-00001A640000}"/>
    <cellStyle name="Normal 53 3 2 5 3 3" xfId="24989" xr:uid="{00000000-0005-0000-0000-00001B640000}"/>
    <cellStyle name="Normal 53 3 2 5 4" xfId="35209" xr:uid="{00000000-0005-0000-0000-00001C640000}"/>
    <cellStyle name="Normal 53 3 2 5 5" xfId="19976" xr:uid="{00000000-0005-0000-0000-00001D640000}"/>
    <cellStyle name="Normal 53 3 2 6" xfId="11566" xr:uid="{00000000-0005-0000-0000-00001E640000}"/>
    <cellStyle name="Normal 53 3 2 6 2" xfId="41897" xr:uid="{00000000-0005-0000-0000-00001F640000}"/>
    <cellStyle name="Normal 53 3 2 6 3" xfId="26664" xr:uid="{00000000-0005-0000-0000-000020640000}"/>
    <cellStyle name="Normal 53 3 2 7" xfId="6545" xr:uid="{00000000-0005-0000-0000-000021640000}"/>
    <cellStyle name="Normal 53 3 2 7 2" xfId="36880" xr:uid="{00000000-0005-0000-0000-000022640000}"/>
    <cellStyle name="Normal 53 3 2 7 3" xfId="21647" xr:uid="{00000000-0005-0000-0000-000023640000}"/>
    <cellStyle name="Normal 53 3 2 8" xfId="31868" xr:uid="{00000000-0005-0000-0000-000024640000}"/>
    <cellStyle name="Normal 53 3 2 9" xfId="16634" xr:uid="{00000000-0005-0000-0000-000025640000}"/>
    <cellStyle name="Normal 53 3 3" xfId="1681" xr:uid="{00000000-0005-0000-0000-000026640000}"/>
    <cellStyle name="Normal 53 3 3 2" xfId="2520" xr:uid="{00000000-0005-0000-0000-000027640000}"/>
    <cellStyle name="Normal 53 3 3 2 2" xfId="4210" xr:uid="{00000000-0005-0000-0000-000028640000}"/>
    <cellStyle name="Normal 53 3 3 2 2 2" xfId="14283" xr:uid="{00000000-0005-0000-0000-000029640000}"/>
    <cellStyle name="Normal 53 3 3 2 2 2 2" xfId="44614" xr:uid="{00000000-0005-0000-0000-00002A640000}"/>
    <cellStyle name="Normal 53 3 3 2 2 2 3" xfId="29381" xr:uid="{00000000-0005-0000-0000-00002B640000}"/>
    <cellStyle name="Normal 53 3 3 2 2 3" xfId="9263" xr:uid="{00000000-0005-0000-0000-00002C640000}"/>
    <cellStyle name="Normal 53 3 3 2 2 3 2" xfId="39597" xr:uid="{00000000-0005-0000-0000-00002D640000}"/>
    <cellStyle name="Normal 53 3 3 2 2 3 3" xfId="24364" xr:uid="{00000000-0005-0000-0000-00002E640000}"/>
    <cellStyle name="Normal 53 3 3 2 2 4" xfId="34584" xr:uid="{00000000-0005-0000-0000-00002F640000}"/>
    <cellStyle name="Normal 53 3 3 2 2 5" xfId="19351" xr:uid="{00000000-0005-0000-0000-000030640000}"/>
    <cellStyle name="Normal 53 3 3 2 3" xfId="5902" xr:uid="{00000000-0005-0000-0000-000031640000}"/>
    <cellStyle name="Normal 53 3 3 2 3 2" xfId="15954" xr:uid="{00000000-0005-0000-0000-000032640000}"/>
    <cellStyle name="Normal 53 3 3 2 3 2 2" xfId="46285" xr:uid="{00000000-0005-0000-0000-000033640000}"/>
    <cellStyle name="Normal 53 3 3 2 3 2 3" xfId="31052" xr:uid="{00000000-0005-0000-0000-000034640000}"/>
    <cellStyle name="Normal 53 3 3 2 3 3" xfId="10934" xr:uid="{00000000-0005-0000-0000-000035640000}"/>
    <cellStyle name="Normal 53 3 3 2 3 3 2" xfId="41268" xr:uid="{00000000-0005-0000-0000-000036640000}"/>
    <cellStyle name="Normal 53 3 3 2 3 3 3" xfId="26035" xr:uid="{00000000-0005-0000-0000-000037640000}"/>
    <cellStyle name="Normal 53 3 3 2 3 4" xfId="36255" xr:uid="{00000000-0005-0000-0000-000038640000}"/>
    <cellStyle name="Normal 53 3 3 2 3 5" xfId="21022" xr:uid="{00000000-0005-0000-0000-000039640000}"/>
    <cellStyle name="Normal 53 3 3 2 4" xfId="12612" xr:uid="{00000000-0005-0000-0000-00003A640000}"/>
    <cellStyle name="Normal 53 3 3 2 4 2" xfId="42943" xr:uid="{00000000-0005-0000-0000-00003B640000}"/>
    <cellStyle name="Normal 53 3 3 2 4 3" xfId="27710" xr:uid="{00000000-0005-0000-0000-00003C640000}"/>
    <cellStyle name="Normal 53 3 3 2 5" xfId="7591" xr:uid="{00000000-0005-0000-0000-00003D640000}"/>
    <cellStyle name="Normal 53 3 3 2 5 2" xfId="37926" xr:uid="{00000000-0005-0000-0000-00003E640000}"/>
    <cellStyle name="Normal 53 3 3 2 5 3" xfId="22693" xr:uid="{00000000-0005-0000-0000-00003F640000}"/>
    <cellStyle name="Normal 53 3 3 2 6" xfId="32914" xr:uid="{00000000-0005-0000-0000-000040640000}"/>
    <cellStyle name="Normal 53 3 3 2 7" xfId="17680" xr:uid="{00000000-0005-0000-0000-000041640000}"/>
    <cellStyle name="Normal 53 3 3 3" xfId="3373" xr:uid="{00000000-0005-0000-0000-000042640000}"/>
    <cellStyle name="Normal 53 3 3 3 2" xfId="13447" xr:uid="{00000000-0005-0000-0000-000043640000}"/>
    <cellStyle name="Normal 53 3 3 3 2 2" xfId="43778" xr:uid="{00000000-0005-0000-0000-000044640000}"/>
    <cellStyle name="Normal 53 3 3 3 2 3" xfId="28545" xr:uid="{00000000-0005-0000-0000-000045640000}"/>
    <cellStyle name="Normal 53 3 3 3 3" xfId="8427" xr:uid="{00000000-0005-0000-0000-000046640000}"/>
    <cellStyle name="Normal 53 3 3 3 3 2" xfId="38761" xr:uid="{00000000-0005-0000-0000-000047640000}"/>
    <cellStyle name="Normal 53 3 3 3 3 3" xfId="23528" xr:uid="{00000000-0005-0000-0000-000048640000}"/>
    <cellStyle name="Normal 53 3 3 3 4" xfId="33748" xr:uid="{00000000-0005-0000-0000-000049640000}"/>
    <cellStyle name="Normal 53 3 3 3 5" xfId="18515" xr:uid="{00000000-0005-0000-0000-00004A640000}"/>
    <cellStyle name="Normal 53 3 3 4" xfId="5066" xr:uid="{00000000-0005-0000-0000-00004B640000}"/>
    <cellStyle name="Normal 53 3 3 4 2" xfId="15118" xr:uid="{00000000-0005-0000-0000-00004C640000}"/>
    <cellStyle name="Normal 53 3 3 4 2 2" xfId="45449" xr:uid="{00000000-0005-0000-0000-00004D640000}"/>
    <cellStyle name="Normal 53 3 3 4 2 3" xfId="30216" xr:uid="{00000000-0005-0000-0000-00004E640000}"/>
    <cellStyle name="Normal 53 3 3 4 3" xfId="10098" xr:uid="{00000000-0005-0000-0000-00004F640000}"/>
    <cellStyle name="Normal 53 3 3 4 3 2" xfId="40432" xr:uid="{00000000-0005-0000-0000-000050640000}"/>
    <cellStyle name="Normal 53 3 3 4 3 3" xfId="25199" xr:uid="{00000000-0005-0000-0000-000051640000}"/>
    <cellStyle name="Normal 53 3 3 4 4" xfId="35419" xr:uid="{00000000-0005-0000-0000-000052640000}"/>
    <cellStyle name="Normal 53 3 3 4 5" xfId="20186" xr:uid="{00000000-0005-0000-0000-000053640000}"/>
    <cellStyle name="Normal 53 3 3 5" xfId="11776" xr:uid="{00000000-0005-0000-0000-000054640000}"/>
    <cellStyle name="Normal 53 3 3 5 2" xfId="42107" xr:uid="{00000000-0005-0000-0000-000055640000}"/>
    <cellStyle name="Normal 53 3 3 5 3" xfId="26874" xr:uid="{00000000-0005-0000-0000-000056640000}"/>
    <cellStyle name="Normal 53 3 3 6" xfId="6755" xr:uid="{00000000-0005-0000-0000-000057640000}"/>
    <cellStyle name="Normal 53 3 3 6 2" xfId="37090" xr:uid="{00000000-0005-0000-0000-000058640000}"/>
    <cellStyle name="Normal 53 3 3 6 3" xfId="21857" xr:uid="{00000000-0005-0000-0000-000059640000}"/>
    <cellStyle name="Normal 53 3 3 7" xfId="32078" xr:uid="{00000000-0005-0000-0000-00005A640000}"/>
    <cellStyle name="Normal 53 3 3 8" xfId="16844" xr:uid="{00000000-0005-0000-0000-00005B640000}"/>
    <cellStyle name="Normal 53 3 4" xfId="2102" xr:uid="{00000000-0005-0000-0000-00005C640000}"/>
    <cellStyle name="Normal 53 3 4 2" xfId="3792" xr:uid="{00000000-0005-0000-0000-00005D640000}"/>
    <cellStyle name="Normal 53 3 4 2 2" xfId="13865" xr:uid="{00000000-0005-0000-0000-00005E640000}"/>
    <cellStyle name="Normal 53 3 4 2 2 2" xfId="44196" xr:uid="{00000000-0005-0000-0000-00005F640000}"/>
    <cellStyle name="Normal 53 3 4 2 2 3" xfId="28963" xr:uid="{00000000-0005-0000-0000-000060640000}"/>
    <cellStyle name="Normal 53 3 4 2 3" xfId="8845" xr:uid="{00000000-0005-0000-0000-000061640000}"/>
    <cellStyle name="Normal 53 3 4 2 3 2" xfId="39179" xr:uid="{00000000-0005-0000-0000-000062640000}"/>
    <cellStyle name="Normal 53 3 4 2 3 3" xfId="23946" xr:uid="{00000000-0005-0000-0000-000063640000}"/>
    <cellStyle name="Normal 53 3 4 2 4" xfId="34166" xr:uid="{00000000-0005-0000-0000-000064640000}"/>
    <cellStyle name="Normal 53 3 4 2 5" xfId="18933" xr:uid="{00000000-0005-0000-0000-000065640000}"/>
    <cellStyle name="Normal 53 3 4 3" xfId="5484" xr:uid="{00000000-0005-0000-0000-000066640000}"/>
    <cellStyle name="Normal 53 3 4 3 2" xfId="15536" xr:uid="{00000000-0005-0000-0000-000067640000}"/>
    <cellStyle name="Normal 53 3 4 3 2 2" xfId="45867" xr:uid="{00000000-0005-0000-0000-000068640000}"/>
    <cellStyle name="Normal 53 3 4 3 2 3" xfId="30634" xr:uid="{00000000-0005-0000-0000-000069640000}"/>
    <cellStyle name="Normal 53 3 4 3 3" xfId="10516" xr:uid="{00000000-0005-0000-0000-00006A640000}"/>
    <cellStyle name="Normal 53 3 4 3 3 2" xfId="40850" xr:uid="{00000000-0005-0000-0000-00006B640000}"/>
    <cellStyle name="Normal 53 3 4 3 3 3" xfId="25617" xr:uid="{00000000-0005-0000-0000-00006C640000}"/>
    <cellStyle name="Normal 53 3 4 3 4" xfId="35837" xr:uid="{00000000-0005-0000-0000-00006D640000}"/>
    <cellStyle name="Normal 53 3 4 3 5" xfId="20604" xr:uid="{00000000-0005-0000-0000-00006E640000}"/>
    <cellStyle name="Normal 53 3 4 4" xfId="12194" xr:uid="{00000000-0005-0000-0000-00006F640000}"/>
    <cellStyle name="Normal 53 3 4 4 2" xfId="42525" xr:uid="{00000000-0005-0000-0000-000070640000}"/>
    <cellStyle name="Normal 53 3 4 4 3" xfId="27292" xr:uid="{00000000-0005-0000-0000-000071640000}"/>
    <cellStyle name="Normal 53 3 4 5" xfId="7173" xr:uid="{00000000-0005-0000-0000-000072640000}"/>
    <cellStyle name="Normal 53 3 4 5 2" xfId="37508" xr:uid="{00000000-0005-0000-0000-000073640000}"/>
    <cellStyle name="Normal 53 3 4 5 3" xfId="22275" xr:uid="{00000000-0005-0000-0000-000074640000}"/>
    <cellStyle name="Normal 53 3 4 6" xfId="32496" xr:uid="{00000000-0005-0000-0000-000075640000}"/>
    <cellStyle name="Normal 53 3 4 7" xfId="17262" xr:uid="{00000000-0005-0000-0000-000076640000}"/>
    <cellStyle name="Normal 53 3 5" xfId="2955" xr:uid="{00000000-0005-0000-0000-000077640000}"/>
    <cellStyle name="Normal 53 3 5 2" xfId="13029" xr:uid="{00000000-0005-0000-0000-000078640000}"/>
    <cellStyle name="Normal 53 3 5 2 2" xfId="43360" xr:uid="{00000000-0005-0000-0000-000079640000}"/>
    <cellStyle name="Normal 53 3 5 2 3" xfId="28127" xr:uid="{00000000-0005-0000-0000-00007A640000}"/>
    <cellStyle name="Normal 53 3 5 3" xfId="8009" xr:uid="{00000000-0005-0000-0000-00007B640000}"/>
    <cellStyle name="Normal 53 3 5 3 2" xfId="38343" xr:uid="{00000000-0005-0000-0000-00007C640000}"/>
    <cellStyle name="Normal 53 3 5 3 3" xfId="23110" xr:uid="{00000000-0005-0000-0000-00007D640000}"/>
    <cellStyle name="Normal 53 3 5 4" xfId="33330" xr:uid="{00000000-0005-0000-0000-00007E640000}"/>
    <cellStyle name="Normal 53 3 5 5" xfId="18097" xr:uid="{00000000-0005-0000-0000-00007F640000}"/>
    <cellStyle name="Normal 53 3 6" xfId="4648" xr:uid="{00000000-0005-0000-0000-000080640000}"/>
    <cellStyle name="Normal 53 3 6 2" xfId="14700" xr:uid="{00000000-0005-0000-0000-000081640000}"/>
    <cellStyle name="Normal 53 3 6 2 2" xfId="45031" xr:uid="{00000000-0005-0000-0000-000082640000}"/>
    <cellStyle name="Normal 53 3 6 2 3" xfId="29798" xr:uid="{00000000-0005-0000-0000-000083640000}"/>
    <cellStyle name="Normal 53 3 6 3" xfId="9680" xr:uid="{00000000-0005-0000-0000-000084640000}"/>
    <cellStyle name="Normal 53 3 6 3 2" xfId="40014" xr:uid="{00000000-0005-0000-0000-000085640000}"/>
    <cellStyle name="Normal 53 3 6 3 3" xfId="24781" xr:uid="{00000000-0005-0000-0000-000086640000}"/>
    <cellStyle name="Normal 53 3 6 4" xfId="35001" xr:uid="{00000000-0005-0000-0000-000087640000}"/>
    <cellStyle name="Normal 53 3 6 5" xfId="19768" xr:uid="{00000000-0005-0000-0000-000088640000}"/>
    <cellStyle name="Normal 53 3 7" xfId="11358" xr:uid="{00000000-0005-0000-0000-000089640000}"/>
    <cellStyle name="Normal 53 3 7 2" xfId="41689" xr:uid="{00000000-0005-0000-0000-00008A640000}"/>
    <cellStyle name="Normal 53 3 7 3" xfId="26456" xr:uid="{00000000-0005-0000-0000-00008B640000}"/>
    <cellStyle name="Normal 53 3 8" xfId="6337" xr:uid="{00000000-0005-0000-0000-00008C640000}"/>
    <cellStyle name="Normal 53 3 8 2" xfId="36672" xr:uid="{00000000-0005-0000-0000-00008D640000}"/>
    <cellStyle name="Normal 53 3 8 3" xfId="21439" xr:uid="{00000000-0005-0000-0000-00008E640000}"/>
    <cellStyle name="Normal 53 3 9" xfId="31661" xr:uid="{00000000-0005-0000-0000-00008F640000}"/>
    <cellStyle name="Normal 53 4" xfId="1362" xr:uid="{00000000-0005-0000-0000-000090640000}"/>
    <cellStyle name="Normal 53 4 2" xfId="1785" xr:uid="{00000000-0005-0000-0000-000091640000}"/>
    <cellStyle name="Normal 53 4 2 2" xfId="2624" xr:uid="{00000000-0005-0000-0000-000092640000}"/>
    <cellStyle name="Normal 53 4 2 2 2" xfId="4314" xr:uid="{00000000-0005-0000-0000-000093640000}"/>
    <cellStyle name="Normal 53 4 2 2 2 2" xfId="14387" xr:uid="{00000000-0005-0000-0000-000094640000}"/>
    <cellStyle name="Normal 53 4 2 2 2 2 2" xfId="44718" xr:uid="{00000000-0005-0000-0000-000095640000}"/>
    <cellStyle name="Normal 53 4 2 2 2 2 3" xfId="29485" xr:uid="{00000000-0005-0000-0000-000096640000}"/>
    <cellStyle name="Normal 53 4 2 2 2 3" xfId="9367" xr:uid="{00000000-0005-0000-0000-000097640000}"/>
    <cellStyle name="Normal 53 4 2 2 2 3 2" xfId="39701" xr:uid="{00000000-0005-0000-0000-000098640000}"/>
    <cellStyle name="Normal 53 4 2 2 2 3 3" xfId="24468" xr:uid="{00000000-0005-0000-0000-000099640000}"/>
    <cellStyle name="Normal 53 4 2 2 2 4" xfId="34688" xr:uid="{00000000-0005-0000-0000-00009A640000}"/>
    <cellStyle name="Normal 53 4 2 2 2 5" xfId="19455" xr:uid="{00000000-0005-0000-0000-00009B640000}"/>
    <cellStyle name="Normal 53 4 2 2 3" xfId="6006" xr:uid="{00000000-0005-0000-0000-00009C640000}"/>
    <cellStyle name="Normal 53 4 2 2 3 2" xfId="16058" xr:uid="{00000000-0005-0000-0000-00009D640000}"/>
    <cellStyle name="Normal 53 4 2 2 3 2 2" xfId="46389" xr:uid="{00000000-0005-0000-0000-00009E640000}"/>
    <cellStyle name="Normal 53 4 2 2 3 2 3" xfId="31156" xr:uid="{00000000-0005-0000-0000-00009F640000}"/>
    <cellStyle name="Normal 53 4 2 2 3 3" xfId="11038" xr:uid="{00000000-0005-0000-0000-0000A0640000}"/>
    <cellStyle name="Normal 53 4 2 2 3 3 2" xfId="41372" xr:uid="{00000000-0005-0000-0000-0000A1640000}"/>
    <cellStyle name="Normal 53 4 2 2 3 3 3" xfId="26139" xr:uid="{00000000-0005-0000-0000-0000A2640000}"/>
    <cellStyle name="Normal 53 4 2 2 3 4" xfId="36359" xr:uid="{00000000-0005-0000-0000-0000A3640000}"/>
    <cellStyle name="Normal 53 4 2 2 3 5" xfId="21126" xr:uid="{00000000-0005-0000-0000-0000A4640000}"/>
    <cellStyle name="Normal 53 4 2 2 4" xfId="12716" xr:uid="{00000000-0005-0000-0000-0000A5640000}"/>
    <cellStyle name="Normal 53 4 2 2 4 2" xfId="43047" xr:uid="{00000000-0005-0000-0000-0000A6640000}"/>
    <cellStyle name="Normal 53 4 2 2 4 3" xfId="27814" xr:uid="{00000000-0005-0000-0000-0000A7640000}"/>
    <cellStyle name="Normal 53 4 2 2 5" xfId="7695" xr:uid="{00000000-0005-0000-0000-0000A8640000}"/>
    <cellStyle name="Normal 53 4 2 2 5 2" xfId="38030" xr:uid="{00000000-0005-0000-0000-0000A9640000}"/>
    <cellStyle name="Normal 53 4 2 2 5 3" xfId="22797" xr:uid="{00000000-0005-0000-0000-0000AA640000}"/>
    <cellStyle name="Normal 53 4 2 2 6" xfId="33018" xr:uid="{00000000-0005-0000-0000-0000AB640000}"/>
    <cellStyle name="Normal 53 4 2 2 7" xfId="17784" xr:uid="{00000000-0005-0000-0000-0000AC640000}"/>
    <cellStyle name="Normal 53 4 2 3" xfId="3477" xr:uid="{00000000-0005-0000-0000-0000AD640000}"/>
    <cellStyle name="Normal 53 4 2 3 2" xfId="13551" xr:uid="{00000000-0005-0000-0000-0000AE640000}"/>
    <cellStyle name="Normal 53 4 2 3 2 2" xfId="43882" xr:uid="{00000000-0005-0000-0000-0000AF640000}"/>
    <cellStyle name="Normal 53 4 2 3 2 3" xfId="28649" xr:uid="{00000000-0005-0000-0000-0000B0640000}"/>
    <cellStyle name="Normal 53 4 2 3 3" xfId="8531" xr:uid="{00000000-0005-0000-0000-0000B1640000}"/>
    <cellStyle name="Normal 53 4 2 3 3 2" xfId="38865" xr:uid="{00000000-0005-0000-0000-0000B2640000}"/>
    <cellStyle name="Normal 53 4 2 3 3 3" xfId="23632" xr:uid="{00000000-0005-0000-0000-0000B3640000}"/>
    <cellStyle name="Normal 53 4 2 3 4" xfId="33852" xr:uid="{00000000-0005-0000-0000-0000B4640000}"/>
    <cellStyle name="Normal 53 4 2 3 5" xfId="18619" xr:uid="{00000000-0005-0000-0000-0000B5640000}"/>
    <cellStyle name="Normal 53 4 2 4" xfId="5170" xr:uid="{00000000-0005-0000-0000-0000B6640000}"/>
    <cellStyle name="Normal 53 4 2 4 2" xfId="15222" xr:uid="{00000000-0005-0000-0000-0000B7640000}"/>
    <cellStyle name="Normal 53 4 2 4 2 2" xfId="45553" xr:uid="{00000000-0005-0000-0000-0000B8640000}"/>
    <cellStyle name="Normal 53 4 2 4 2 3" xfId="30320" xr:uid="{00000000-0005-0000-0000-0000B9640000}"/>
    <cellStyle name="Normal 53 4 2 4 3" xfId="10202" xr:uid="{00000000-0005-0000-0000-0000BA640000}"/>
    <cellStyle name="Normal 53 4 2 4 3 2" xfId="40536" xr:uid="{00000000-0005-0000-0000-0000BB640000}"/>
    <cellStyle name="Normal 53 4 2 4 3 3" xfId="25303" xr:uid="{00000000-0005-0000-0000-0000BC640000}"/>
    <cellStyle name="Normal 53 4 2 4 4" xfId="35523" xr:uid="{00000000-0005-0000-0000-0000BD640000}"/>
    <cellStyle name="Normal 53 4 2 4 5" xfId="20290" xr:uid="{00000000-0005-0000-0000-0000BE640000}"/>
    <cellStyle name="Normal 53 4 2 5" xfId="11880" xr:uid="{00000000-0005-0000-0000-0000BF640000}"/>
    <cellStyle name="Normal 53 4 2 5 2" xfId="42211" xr:uid="{00000000-0005-0000-0000-0000C0640000}"/>
    <cellStyle name="Normal 53 4 2 5 3" xfId="26978" xr:uid="{00000000-0005-0000-0000-0000C1640000}"/>
    <cellStyle name="Normal 53 4 2 6" xfId="6859" xr:uid="{00000000-0005-0000-0000-0000C2640000}"/>
    <cellStyle name="Normal 53 4 2 6 2" xfId="37194" xr:uid="{00000000-0005-0000-0000-0000C3640000}"/>
    <cellStyle name="Normal 53 4 2 6 3" xfId="21961" xr:uid="{00000000-0005-0000-0000-0000C4640000}"/>
    <cellStyle name="Normal 53 4 2 7" xfId="32182" xr:uid="{00000000-0005-0000-0000-0000C5640000}"/>
    <cellStyle name="Normal 53 4 2 8" xfId="16948" xr:uid="{00000000-0005-0000-0000-0000C6640000}"/>
    <cellStyle name="Normal 53 4 3" xfId="2206" xr:uid="{00000000-0005-0000-0000-0000C7640000}"/>
    <cellStyle name="Normal 53 4 3 2" xfId="3896" xr:uid="{00000000-0005-0000-0000-0000C8640000}"/>
    <cellStyle name="Normal 53 4 3 2 2" xfId="13969" xr:uid="{00000000-0005-0000-0000-0000C9640000}"/>
    <cellStyle name="Normal 53 4 3 2 2 2" xfId="44300" xr:uid="{00000000-0005-0000-0000-0000CA640000}"/>
    <cellStyle name="Normal 53 4 3 2 2 3" xfId="29067" xr:uid="{00000000-0005-0000-0000-0000CB640000}"/>
    <cellStyle name="Normal 53 4 3 2 3" xfId="8949" xr:uid="{00000000-0005-0000-0000-0000CC640000}"/>
    <cellStyle name="Normal 53 4 3 2 3 2" xfId="39283" xr:uid="{00000000-0005-0000-0000-0000CD640000}"/>
    <cellStyle name="Normal 53 4 3 2 3 3" xfId="24050" xr:uid="{00000000-0005-0000-0000-0000CE640000}"/>
    <cellStyle name="Normal 53 4 3 2 4" xfId="34270" xr:uid="{00000000-0005-0000-0000-0000CF640000}"/>
    <cellStyle name="Normal 53 4 3 2 5" xfId="19037" xr:uid="{00000000-0005-0000-0000-0000D0640000}"/>
    <cellStyle name="Normal 53 4 3 3" xfId="5588" xr:uid="{00000000-0005-0000-0000-0000D1640000}"/>
    <cellStyle name="Normal 53 4 3 3 2" xfId="15640" xr:uid="{00000000-0005-0000-0000-0000D2640000}"/>
    <cellStyle name="Normal 53 4 3 3 2 2" xfId="45971" xr:uid="{00000000-0005-0000-0000-0000D3640000}"/>
    <cellStyle name="Normal 53 4 3 3 2 3" xfId="30738" xr:uid="{00000000-0005-0000-0000-0000D4640000}"/>
    <cellStyle name="Normal 53 4 3 3 3" xfId="10620" xr:uid="{00000000-0005-0000-0000-0000D5640000}"/>
    <cellStyle name="Normal 53 4 3 3 3 2" xfId="40954" xr:uid="{00000000-0005-0000-0000-0000D6640000}"/>
    <cellStyle name="Normal 53 4 3 3 3 3" xfId="25721" xr:uid="{00000000-0005-0000-0000-0000D7640000}"/>
    <cellStyle name="Normal 53 4 3 3 4" xfId="35941" xr:uid="{00000000-0005-0000-0000-0000D8640000}"/>
    <cellStyle name="Normal 53 4 3 3 5" xfId="20708" xr:uid="{00000000-0005-0000-0000-0000D9640000}"/>
    <cellStyle name="Normal 53 4 3 4" xfId="12298" xr:uid="{00000000-0005-0000-0000-0000DA640000}"/>
    <cellStyle name="Normal 53 4 3 4 2" xfId="42629" xr:uid="{00000000-0005-0000-0000-0000DB640000}"/>
    <cellStyle name="Normal 53 4 3 4 3" xfId="27396" xr:uid="{00000000-0005-0000-0000-0000DC640000}"/>
    <cellStyle name="Normal 53 4 3 5" xfId="7277" xr:uid="{00000000-0005-0000-0000-0000DD640000}"/>
    <cellStyle name="Normal 53 4 3 5 2" xfId="37612" xr:uid="{00000000-0005-0000-0000-0000DE640000}"/>
    <cellStyle name="Normal 53 4 3 5 3" xfId="22379" xr:uid="{00000000-0005-0000-0000-0000DF640000}"/>
    <cellStyle name="Normal 53 4 3 6" xfId="32600" xr:uid="{00000000-0005-0000-0000-0000E0640000}"/>
    <cellStyle name="Normal 53 4 3 7" xfId="17366" xr:uid="{00000000-0005-0000-0000-0000E1640000}"/>
    <cellStyle name="Normal 53 4 4" xfId="3059" xr:uid="{00000000-0005-0000-0000-0000E2640000}"/>
    <cellStyle name="Normal 53 4 4 2" xfId="13133" xr:uid="{00000000-0005-0000-0000-0000E3640000}"/>
    <cellStyle name="Normal 53 4 4 2 2" xfId="43464" xr:uid="{00000000-0005-0000-0000-0000E4640000}"/>
    <cellStyle name="Normal 53 4 4 2 3" xfId="28231" xr:uid="{00000000-0005-0000-0000-0000E5640000}"/>
    <cellStyle name="Normal 53 4 4 3" xfId="8113" xr:uid="{00000000-0005-0000-0000-0000E6640000}"/>
    <cellStyle name="Normal 53 4 4 3 2" xfId="38447" xr:uid="{00000000-0005-0000-0000-0000E7640000}"/>
    <cellStyle name="Normal 53 4 4 3 3" xfId="23214" xr:uid="{00000000-0005-0000-0000-0000E8640000}"/>
    <cellStyle name="Normal 53 4 4 4" xfId="33434" xr:uid="{00000000-0005-0000-0000-0000E9640000}"/>
    <cellStyle name="Normal 53 4 4 5" xfId="18201" xr:uid="{00000000-0005-0000-0000-0000EA640000}"/>
    <cellStyle name="Normal 53 4 5" xfId="4752" xr:uid="{00000000-0005-0000-0000-0000EB640000}"/>
    <cellStyle name="Normal 53 4 5 2" xfId="14804" xr:uid="{00000000-0005-0000-0000-0000EC640000}"/>
    <cellStyle name="Normal 53 4 5 2 2" xfId="45135" xr:uid="{00000000-0005-0000-0000-0000ED640000}"/>
    <cellStyle name="Normal 53 4 5 2 3" xfId="29902" xr:uid="{00000000-0005-0000-0000-0000EE640000}"/>
    <cellStyle name="Normal 53 4 5 3" xfId="9784" xr:uid="{00000000-0005-0000-0000-0000EF640000}"/>
    <cellStyle name="Normal 53 4 5 3 2" xfId="40118" xr:uid="{00000000-0005-0000-0000-0000F0640000}"/>
    <cellStyle name="Normal 53 4 5 3 3" xfId="24885" xr:uid="{00000000-0005-0000-0000-0000F1640000}"/>
    <cellStyle name="Normal 53 4 5 4" xfId="35105" xr:uid="{00000000-0005-0000-0000-0000F2640000}"/>
    <cellStyle name="Normal 53 4 5 5" xfId="19872" xr:uid="{00000000-0005-0000-0000-0000F3640000}"/>
    <cellStyle name="Normal 53 4 6" xfId="11462" xr:uid="{00000000-0005-0000-0000-0000F4640000}"/>
    <cellStyle name="Normal 53 4 6 2" xfId="41793" xr:uid="{00000000-0005-0000-0000-0000F5640000}"/>
    <cellStyle name="Normal 53 4 6 3" xfId="26560" xr:uid="{00000000-0005-0000-0000-0000F6640000}"/>
    <cellStyle name="Normal 53 4 7" xfId="6441" xr:uid="{00000000-0005-0000-0000-0000F7640000}"/>
    <cellStyle name="Normal 53 4 7 2" xfId="36776" xr:uid="{00000000-0005-0000-0000-0000F8640000}"/>
    <cellStyle name="Normal 53 4 7 3" xfId="21543" xr:uid="{00000000-0005-0000-0000-0000F9640000}"/>
    <cellStyle name="Normal 53 4 8" xfId="31764" xr:uid="{00000000-0005-0000-0000-0000FA640000}"/>
    <cellStyle name="Normal 53 4 9" xfId="16530" xr:uid="{00000000-0005-0000-0000-0000FB640000}"/>
    <cellStyle name="Normal 53 5" xfId="1575" xr:uid="{00000000-0005-0000-0000-0000FC640000}"/>
    <cellStyle name="Normal 53 5 2" xfId="2416" xr:uid="{00000000-0005-0000-0000-0000FD640000}"/>
    <cellStyle name="Normal 53 5 2 2" xfId="4106" xr:uid="{00000000-0005-0000-0000-0000FE640000}"/>
    <cellStyle name="Normal 53 5 2 2 2" xfId="14179" xr:uid="{00000000-0005-0000-0000-0000FF640000}"/>
    <cellStyle name="Normal 53 5 2 2 2 2" xfId="44510" xr:uid="{00000000-0005-0000-0000-000000650000}"/>
    <cellStyle name="Normal 53 5 2 2 2 3" xfId="29277" xr:uid="{00000000-0005-0000-0000-000001650000}"/>
    <cellStyle name="Normal 53 5 2 2 3" xfId="9159" xr:uid="{00000000-0005-0000-0000-000002650000}"/>
    <cellStyle name="Normal 53 5 2 2 3 2" xfId="39493" xr:uid="{00000000-0005-0000-0000-000003650000}"/>
    <cellStyle name="Normal 53 5 2 2 3 3" xfId="24260" xr:uid="{00000000-0005-0000-0000-000004650000}"/>
    <cellStyle name="Normal 53 5 2 2 4" xfId="34480" xr:uid="{00000000-0005-0000-0000-000005650000}"/>
    <cellStyle name="Normal 53 5 2 2 5" xfId="19247" xr:uid="{00000000-0005-0000-0000-000006650000}"/>
    <cellStyle name="Normal 53 5 2 3" xfId="5798" xr:uid="{00000000-0005-0000-0000-000007650000}"/>
    <cellStyle name="Normal 53 5 2 3 2" xfId="15850" xr:uid="{00000000-0005-0000-0000-000008650000}"/>
    <cellStyle name="Normal 53 5 2 3 2 2" xfId="46181" xr:uid="{00000000-0005-0000-0000-000009650000}"/>
    <cellStyle name="Normal 53 5 2 3 2 3" xfId="30948" xr:uid="{00000000-0005-0000-0000-00000A650000}"/>
    <cellStyle name="Normal 53 5 2 3 3" xfId="10830" xr:uid="{00000000-0005-0000-0000-00000B650000}"/>
    <cellStyle name="Normal 53 5 2 3 3 2" xfId="41164" xr:uid="{00000000-0005-0000-0000-00000C650000}"/>
    <cellStyle name="Normal 53 5 2 3 3 3" xfId="25931" xr:uid="{00000000-0005-0000-0000-00000D650000}"/>
    <cellStyle name="Normal 53 5 2 3 4" xfId="36151" xr:uid="{00000000-0005-0000-0000-00000E650000}"/>
    <cellStyle name="Normal 53 5 2 3 5" xfId="20918" xr:uid="{00000000-0005-0000-0000-00000F650000}"/>
    <cellStyle name="Normal 53 5 2 4" xfId="12508" xr:uid="{00000000-0005-0000-0000-000010650000}"/>
    <cellStyle name="Normal 53 5 2 4 2" xfId="42839" xr:uid="{00000000-0005-0000-0000-000011650000}"/>
    <cellStyle name="Normal 53 5 2 4 3" xfId="27606" xr:uid="{00000000-0005-0000-0000-000012650000}"/>
    <cellStyle name="Normal 53 5 2 5" xfId="7487" xr:uid="{00000000-0005-0000-0000-000013650000}"/>
    <cellStyle name="Normal 53 5 2 5 2" xfId="37822" xr:uid="{00000000-0005-0000-0000-000014650000}"/>
    <cellStyle name="Normal 53 5 2 5 3" xfId="22589" xr:uid="{00000000-0005-0000-0000-000015650000}"/>
    <cellStyle name="Normal 53 5 2 6" xfId="32810" xr:uid="{00000000-0005-0000-0000-000016650000}"/>
    <cellStyle name="Normal 53 5 2 7" xfId="17576" xr:uid="{00000000-0005-0000-0000-000017650000}"/>
    <cellStyle name="Normal 53 5 3" xfId="3269" xr:uid="{00000000-0005-0000-0000-000018650000}"/>
    <cellStyle name="Normal 53 5 3 2" xfId="13343" xr:uid="{00000000-0005-0000-0000-000019650000}"/>
    <cellStyle name="Normal 53 5 3 2 2" xfId="43674" xr:uid="{00000000-0005-0000-0000-00001A650000}"/>
    <cellStyle name="Normal 53 5 3 2 3" xfId="28441" xr:uid="{00000000-0005-0000-0000-00001B650000}"/>
    <cellStyle name="Normal 53 5 3 3" xfId="8323" xr:uid="{00000000-0005-0000-0000-00001C650000}"/>
    <cellStyle name="Normal 53 5 3 3 2" xfId="38657" xr:uid="{00000000-0005-0000-0000-00001D650000}"/>
    <cellStyle name="Normal 53 5 3 3 3" xfId="23424" xr:uid="{00000000-0005-0000-0000-00001E650000}"/>
    <cellStyle name="Normal 53 5 3 4" xfId="33644" xr:uid="{00000000-0005-0000-0000-00001F650000}"/>
    <cellStyle name="Normal 53 5 3 5" xfId="18411" xr:uid="{00000000-0005-0000-0000-000020650000}"/>
    <cellStyle name="Normal 53 5 4" xfId="4962" xr:uid="{00000000-0005-0000-0000-000021650000}"/>
    <cellStyle name="Normal 53 5 4 2" xfId="15014" xr:uid="{00000000-0005-0000-0000-000022650000}"/>
    <cellStyle name="Normal 53 5 4 2 2" xfId="45345" xr:uid="{00000000-0005-0000-0000-000023650000}"/>
    <cellStyle name="Normal 53 5 4 2 3" xfId="30112" xr:uid="{00000000-0005-0000-0000-000024650000}"/>
    <cellStyle name="Normal 53 5 4 3" xfId="9994" xr:uid="{00000000-0005-0000-0000-000025650000}"/>
    <cellStyle name="Normal 53 5 4 3 2" xfId="40328" xr:uid="{00000000-0005-0000-0000-000026650000}"/>
    <cellStyle name="Normal 53 5 4 3 3" xfId="25095" xr:uid="{00000000-0005-0000-0000-000027650000}"/>
    <cellStyle name="Normal 53 5 4 4" xfId="35315" xr:uid="{00000000-0005-0000-0000-000028650000}"/>
    <cellStyle name="Normal 53 5 4 5" xfId="20082" xr:uid="{00000000-0005-0000-0000-000029650000}"/>
    <cellStyle name="Normal 53 5 5" xfId="11672" xr:uid="{00000000-0005-0000-0000-00002A650000}"/>
    <cellStyle name="Normal 53 5 5 2" xfId="42003" xr:uid="{00000000-0005-0000-0000-00002B650000}"/>
    <cellStyle name="Normal 53 5 5 3" xfId="26770" xr:uid="{00000000-0005-0000-0000-00002C650000}"/>
    <cellStyle name="Normal 53 5 6" xfId="6651" xr:uid="{00000000-0005-0000-0000-00002D650000}"/>
    <cellStyle name="Normal 53 5 6 2" xfId="36986" xr:uid="{00000000-0005-0000-0000-00002E650000}"/>
    <cellStyle name="Normal 53 5 6 3" xfId="21753" xr:uid="{00000000-0005-0000-0000-00002F650000}"/>
    <cellStyle name="Normal 53 5 7" xfId="31974" xr:uid="{00000000-0005-0000-0000-000030650000}"/>
    <cellStyle name="Normal 53 5 8" xfId="16740" xr:uid="{00000000-0005-0000-0000-000031650000}"/>
    <cellStyle name="Normal 53 6" xfId="1996" xr:uid="{00000000-0005-0000-0000-000032650000}"/>
    <cellStyle name="Normal 53 6 2" xfId="3688" xr:uid="{00000000-0005-0000-0000-000033650000}"/>
    <cellStyle name="Normal 53 6 2 2" xfId="13761" xr:uid="{00000000-0005-0000-0000-000034650000}"/>
    <cellStyle name="Normal 53 6 2 2 2" xfId="44092" xr:uid="{00000000-0005-0000-0000-000035650000}"/>
    <cellStyle name="Normal 53 6 2 2 3" xfId="28859" xr:uid="{00000000-0005-0000-0000-000036650000}"/>
    <cellStyle name="Normal 53 6 2 3" xfId="8741" xr:uid="{00000000-0005-0000-0000-000037650000}"/>
    <cellStyle name="Normal 53 6 2 3 2" xfId="39075" xr:uid="{00000000-0005-0000-0000-000038650000}"/>
    <cellStyle name="Normal 53 6 2 3 3" xfId="23842" xr:uid="{00000000-0005-0000-0000-000039650000}"/>
    <cellStyle name="Normal 53 6 2 4" xfId="34062" xr:uid="{00000000-0005-0000-0000-00003A650000}"/>
    <cellStyle name="Normal 53 6 2 5" xfId="18829" xr:uid="{00000000-0005-0000-0000-00003B650000}"/>
    <cellStyle name="Normal 53 6 3" xfId="5380" xr:uid="{00000000-0005-0000-0000-00003C650000}"/>
    <cellStyle name="Normal 53 6 3 2" xfId="15432" xr:uid="{00000000-0005-0000-0000-00003D650000}"/>
    <cellStyle name="Normal 53 6 3 2 2" xfId="45763" xr:uid="{00000000-0005-0000-0000-00003E650000}"/>
    <cellStyle name="Normal 53 6 3 2 3" xfId="30530" xr:uid="{00000000-0005-0000-0000-00003F650000}"/>
    <cellStyle name="Normal 53 6 3 3" xfId="10412" xr:uid="{00000000-0005-0000-0000-000040650000}"/>
    <cellStyle name="Normal 53 6 3 3 2" xfId="40746" xr:uid="{00000000-0005-0000-0000-000041650000}"/>
    <cellStyle name="Normal 53 6 3 3 3" xfId="25513" xr:uid="{00000000-0005-0000-0000-000042650000}"/>
    <cellStyle name="Normal 53 6 3 4" xfId="35733" xr:uid="{00000000-0005-0000-0000-000043650000}"/>
    <cellStyle name="Normal 53 6 3 5" xfId="20500" xr:uid="{00000000-0005-0000-0000-000044650000}"/>
    <cellStyle name="Normal 53 6 4" xfId="12090" xr:uid="{00000000-0005-0000-0000-000045650000}"/>
    <cellStyle name="Normal 53 6 4 2" xfId="42421" xr:uid="{00000000-0005-0000-0000-000046650000}"/>
    <cellStyle name="Normal 53 6 4 3" xfId="27188" xr:uid="{00000000-0005-0000-0000-000047650000}"/>
    <cellStyle name="Normal 53 6 5" xfId="7069" xr:uid="{00000000-0005-0000-0000-000048650000}"/>
    <cellStyle name="Normal 53 6 5 2" xfId="37404" xr:uid="{00000000-0005-0000-0000-000049650000}"/>
    <cellStyle name="Normal 53 6 5 3" xfId="22171" xr:uid="{00000000-0005-0000-0000-00004A650000}"/>
    <cellStyle name="Normal 53 6 6" xfId="32392" xr:uid="{00000000-0005-0000-0000-00004B650000}"/>
    <cellStyle name="Normal 53 6 7" xfId="17158" xr:uid="{00000000-0005-0000-0000-00004C650000}"/>
    <cellStyle name="Normal 53 7" xfId="2847" xr:uid="{00000000-0005-0000-0000-00004D650000}"/>
    <cellStyle name="Normal 53 7 2" xfId="12925" xr:uid="{00000000-0005-0000-0000-00004E650000}"/>
    <cellStyle name="Normal 53 7 2 2" xfId="43256" xr:uid="{00000000-0005-0000-0000-00004F650000}"/>
    <cellStyle name="Normal 53 7 2 3" xfId="28023" xr:uid="{00000000-0005-0000-0000-000050650000}"/>
    <cellStyle name="Normal 53 7 3" xfId="7905" xr:uid="{00000000-0005-0000-0000-000051650000}"/>
    <cellStyle name="Normal 53 7 3 2" xfId="38239" xr:uid="{00000000-0005-0000-0000-000052650000}"/>
    <cellStyle name="Normal 53 7 3 3" xfId="23006" xr:uid="{00000000-0005-0000-0000-000053650000}"/>
    <cellStyle name="Normal 53 7 4" xfId="33226" xr:uid="{00000000-0005-0000-0000-000054650000}"/>
    <cellStyle name="Normal 53 7 5" xfId="17993" xr:uid="{00000000-0005-0000-0000-000055650000}"/>
    <cellStyle name="Normal 53 8" xfId="4541" xr:uid="{00000000-0005-0000-0000-000056650000}"/>
    <cellStyle name="Normal 53 8 2" xfId="14596" xr:uid="{00000000-0005-0000-0000-000057650000}"/>
    <cellStyle name="Normal 53 8 2 2" xfId="44927" xr:uid="{00000000-0005-0000-0000-000058650000}"/>
    <cellStyle name="Normal 53 8 2 3" xfId="29694" xr:uid="{00000000-0005-0000-0000-000059650000}"/>
    <cellStyle name="Normal 53 8 3" xfId="9576" xr:uid="{00000000-0005-0000-0000-00005A650000}"/>
    <cellStyle name="Normal 53 8 3 2" xfId="39910" xr:uid="{00000000-0005-0000-0000-00005B650000}"/>
    <cellStyle name="Normal 53 8 3 3" xfId="24677" xr:uid="{00000000-0005-0000-0000-00005C650000}"/>
    <cellStyle name="Normal 53 8 4" xfId="34897" xr:uid="{00000000-0005-0000-0000-00005D650000}"/>
    <cellStyle name="Normal 53 8 5" xfId="19664" xr:uid="{00000000-0005-0000-0000-00005E650000}"/>
    <cellStyle name="Normal 53 9" xfId="11252" xr:uid="{00000000-0005-0000-0000-00005F650000}"/>
    <cellStyle name="Normal 53 9 2" xfId="41585" xr:uid="{00000000-0005-0000-0000-000060650000}"/>
    <cellStyle name="Normal 53 9 3" xfId="26352" xr:uid="{00000000-0005-0000-0000-000061650000}"/>
    <cellStyle name="Normal 54" xfId="870" xr:uid="{00000000-0005-0000-0000-000062650000}"/>
    <cellStyle name="Normal 54 2" xfId="871" xr:uid="{00000000-0005-0000-0000-000063650000}"/>
    <cellStyle name="Normal 55" xfId="872" xr:uid="{00000000-0005-0000-0000-000064650000}"/>
    <cellStyle name="Normal 55 10" xfId="6232" xr:uid="{00000000-0005-0000-0000-000065650000}"/>
    <cellStyle name="Normal 55 10 2" xfId="36569" xr:uid="{00000000-0005-0000-0000-000066650000}"/>
    <cellStyle name="Normal 55 10 3" xfId="21336" xr:uid="{00000000-0005-0000-0000-000067650000}"/>
    <cellStyle name="Normal 55 11" xfId="31560" xr:uid="{00000000-0005-0000-0000-000068650000}"/>
    <cellStyle name="Normal 55 12" xfId="16321" xr:uid="{00000000-0005-0000-0000-000069650000}"/>
    <cellStyle name="Normal 55 2" xfId="1196" xr:uid="{00000000-0005-0000-0000-00006A650000}"/>
    <cellStyle name="Normal 55 2 10" xfId="31612" xr:uid="{00000000-0005-0000-0000-00006B650000}"/>
    <cellStyle name="Normal 55 2 11" xfId="16375" xr:uid="{00000000-0005-0000-0000-00006C650000}"/>
    <cellStyle name="Normal 55 2 2" xfId="1304" xr:uid="{00000000-0005-0000-0000-00006D650000}"/>
    <cellStyle name="Normal 55 2 2 10" xfId="16479" xr:uid="{00000000-0005-0000-0000-00006E650000}"/>
    <cellStyle name="Normal 55 2 2 2" xfId="1521" xr:uid="{00000000-0005-0000-0000-00006F650000}"/>
    <cellStyle name="Normal 55 2 2 2 2" xfId="1942" xr:uid="{00000000-0005-0000-0000-000070650000}"/>
    <cellStyle name="Normal 55 2 2 2 2 2" xfId="2781" xr:uid="{00000000-0005-0000-0000-000071650000}"/>
    <cellStyle name="Normal 55 2 2 2 2 2 2" xfId="4471" xr:uid="{00000000-0005-0000-0000-000072650000}"/>
    <cellStyle name="Normal 55 2 2 2 2 2 2 2" xfId="14544" xr:uid="{00000000-0005-0000-0000-000073650000}"/>
    <cellStyle name="Normal 55 2 2 2 2 2 2 2 2" xfId="44875" xr:uid="{00000000-0005-0000-0000-000074650000}"/>
    <cellStyle name="Normal 55 2 2 2 2 2 2 2 3" xfId="29642" xr:uid="{00000000-0005-0000-0000-000075650000}"/>
    <cellStyle name="Normal 55 2 2 2 2 2 2 3" xfId="9524" xr:uid="{00000000-0005-0000-0000-000076650000}"/>
    <cellStyle name="Normal 55 2 2 2 2 2 2 3 2" xfId="39858" xr:uid="{00000000-0005-0000-0000-000077650000}"/>
    <cellStyle name="Normal 55 2 2 2 2 2 2 3 3" xfId="24625" xr:uid="{00000000-0005-0000-0000-000078650000}"/>
    <cellStyle name="Normal 55 2 2 2 2 2 2 4" xfId="34845" xr:uid="{00000000-0005-0000-0000-000079650000}"/>
    <cellStyle name="Normal 55 2 2 2 2 2 2 5" xfId="19612" xr:uid="{00000000-0005-0000-0000-00007A650000}"/>
    <cellStyle name="Normal 55 2 2 2 2 2 3" xfId="6163" xr:uid="{00000000-0005-0000-0000-00007B650000}"/>
    <cellStyle name="Normal 55 2 2 2 2 2 3 2" xfId="16215" xr:uid="{00000000-0005-0000-0000-00007C650000}"/>
    <cellStyle name="Normal 55 2 2 2 2 2 3 2 2" xfId="46546" xr:uid="{00000000-0005-0000-0000-00007D650000}"/>
    <cellStyle name="Normal 55 2 2 2 2 2 3 2 3" xfId="31313" xr:uid="{00000000-0005-0000-0000-00007E650000}"/>
    <cellStyle name="Normal 55 2 2 2 2 2 3 3" xfId="11195" xr:uid="{00000000-0005-0000-0000-00007F650000}"/>
    <cellStyle name="Normal 55 2 2 2 2 2 3 3 2" xfId="41529" xr:uid="{00000000-0005-0000-0000-000080650000}"/>
    <cellStyle name="Normal 55 2 2 2 2 2 3 3 3" xfId="26296" xr:uid="{00000000-0005-0000-0000-000081650000}"/>
    <cellStyle name="Normal 55 2 2 2 2 2 3 4" xfId="36516" xr:uid="{00000000-0005-0000-0000-000082650000}"/>
    <cellStyle name="Normal 55 2 2 2 2 2 3 5" xfId="21283" xr:uid="{00000000-0005-0000-0000-000083650000}"/>
    <cellStyle name="Normal 55 2 2 2 2 2 4" xfId="12873" xr:uid="{00000000-0005-0000-0000-000084650000}"/>
    <cellStyle name="Normal 55 2 2 2 2 2 4 2" xfId="43204" xr:uid="{00000000-0005-0000-0000-000085650000}"/>
    <cellStyle name="Normal 55 2 2 2 2 2 4 3" xfId="27971" xr:uid="{00000000-0005-0000-0000-000086650000}"/>
    <cellStyle name="Normal 55 2 2 2 2 2 5" xfId="7852" xr:uid="{00000000-0005-0000-0000-000087650000}"/>
    <cellStyle name="Normal 55 2 2 2 2 2 5 2" xfId="38187" xr:uid="{00000000-0005-0000-0000-000088650000}"/>
    <cellStyle name="Normal 55 2 2 2 2 2 5 3" xfId="22954" xr:uid="{00000000-0005-0000-0000-000089650000}"/>
    <cellStyle name="Normal 55 2 2 2 2 2 6" xfId="33175" xr:uid="{00000000-0005-0000-0000-00008A650000}"/>
    <cellStyle name="Normal 55 2 2 2 2 2 7" xfId="17941" xr:uid="{00000000-0005-0000-0000-00008B650000}"/>
    <cellStyle name="Normal 55 2 2 2 2 3" xfId="3634" xr:uid="{00000000-0005-0000-0000-00008C650000}"/>
    <cellStyle name="Normal 55 2 2 2 2 3 2" xfId="13708" xr:uid="{00000000-0005-0000-0000-00008D650000}"/>
    <cellStyle name="Normal 55 2 2 2 2 3 2 2" xfId="44039" xr:uid="{00000000-0005-0000-0000-00008E650000}"/>
    <cellStyle name="Normal 55 2 2 2 2 3 2 3" xfId="28806" xr:uid="{00000000-0005-0000-0000-00008F650000}"/>
    <cellStyle name="Normal 55 2 2 2 2 3 3" xfId="8688" xr:uid="{00000000-0005-0000-0000-000090650000}"/>
    <cellStyle name="Normal 55 2 2 2 2 3 3 2" xfId="39022" xr:uid="{00000000-0005-0000-0000-000091650000}"/>
    <cellStyle name="Normal 55 2 2 2 2 3 3 3" xfId="23789" xr:uid="{00000000-0005-0000-0000-000092650000}"/>
    <cellStyle name="Normal 55 2 2 2 2 3 4" xfId="34009" xr:uid="{00000000-0005-0000-0000-000093650000}"/>
    <cellStyle name="Normal 55 2 2 2 2 3 5" xfId="18776" xr:uid="{00000000-0005-0000-0000-000094650000}"/>
    <cellStyle name="Normal 55 2 2 2 2 4" xfId="5327" xr:uid="{00000000-0005-0000-0000-000095650000}"/>
    <cellStyle name="Normal 55 2 2 2 2 4 2" xfId="15379" xr:uid="{00000000-0005-0000-0000-000096650000}"/>
    <cellStyle name="Normal 55 2 2 2 2 4 2 2" xfId="45710" xr:uid="{00000000-0005-0000-0000-000097650000}"/>
    <cellStyle name="Normal 55 2 2 2 2 4 2 3" xfId="30477" xr:uid="{00000000-0005-0000-0000-000098650000}"/>
    <cellStyle name="Normal 55 2 2 2 2 4 3" xfId="10359" xr:uid="{00000000-0005-0000-0000-000099650000}"/>
    <cellStyle name="Normal 55 2 2 2 2 4 3 2" xfId="40693" xr:uid="{00000000-0005-0000-0000-00009A650000}"/>
    <cellStyle name="Normal 55 2 2 2 2 4 3 3" xfId="25460" xr:uid="{00000000-0005-0000-0000-00009B650000}"/>
    <cellStyle name="Normal 55 2 2 2 2 4 4" xfId="35680" xr:uid="{00000000-0005-0000-0000-00009C650000}"/>
    <cellStyle name="Normal 55 2 2 2 2 4 5" xfId="20447" xr:uid="{00000000-0005-0000-0000-00009D650000}"/>
    <cellStyle name="Normal 55 2 2 2 2 5" xfId="12037" xr:uid="{00000000-0005-0000-0000-00009E650000}"/>
    <cellStyle name="Normal 55 2 2 2 2 5 2" xfId="42368" xr:uid="{00000000-0005-0000-0000-00009F650000}"/>
    <cellStyle name="Normal 55 2 2 2 2 5 3" xfId="27135" xr:uid="{00000000-0005-0000-0000-0000A0650000}"/>
    <cellStyle name="Normal 55 2 2 2 2 6" xfId="7016" xr:uid="{00000000-0005-0000-0000-0000A1650000}"/>
    <cellStyle name="Normal 55 2 2 2 2 6 2" xfId="37351" xr:uid="{00000000-0005-0000-0000-0000A2650000}"/>
    <cellStyle name="Normal 55 2 2 2 2 6 3" xfId="22118" xr:uid="{00000000-0005-0000-0000-0000A3650000}"/>
    <cellStyle name="Normal 55 2 2 2 2 7" xfId="32339" xr:uid="{00000000-0005-0000-0000-0000A4650000}"/>
    <cellStyle name="Normal 55 2 2 2 2 8" xfId="17105" xr:uid="{00000000-0005-0000-0000-0000A5650000}"/>
    <cellStyle name="Normal 55 2 2 2 3" xfId="2363" xr:uid="{00000000-0005-0000-0000-0000A6650000}"/>
    <cellStyle name="Normal 55 2 2 2 3 2" xfId="4053" xr:uid="{00000000-0005-0000-0000-0000A7650000}"/>
    <cellStyle name="Normal 55 2 2 2 3 2 2" xfId="14126" xr:uid="{00000000-0005-0000-0000-0000A8650000}"/>
    <cellStyle name="Normal 55 2 2 2 3 2 2 2" xfId="44457" xr:uid="{00000000-0005-0000-0000-0000A9650000}"/>
    <cellStyle name="Normal 55 2 2 2 3 2 2 3" xfId="29224" xr:uid="{00000000-0005-0000-0000-0000AA650000}"/>
    <cellStyle name="Normal 55 2 2 2 3 2 3" xfId="9106" xr:uid="{00000000-0005-0000-0000-0000AB650000}"/>
    <cellStyle name="Normal 55 2 2 2 3 2 3 2" xfId="39440" xr:uid="{00000000-0005-0000-0000-0000AC650000}"/>
    <cellStyle name="Normal 55 2 2 2 3 2 3 3" xfId="24207" xr:uid="{00000000-0005-0000-0000-0000AD650000}"/>
    <cellStyle name="Normal 55 2 2 2 3 2 4" xfId="34427" xr:uid="{00000000-0005-0000-0000-0000AE650000}"/>
    <cellStyle name="Normal 55 2 2 2 3 2 5" xfId="19194" xr:uid="{00000000-0005-0000-0000-0000AF650000}"/>
    <cellStyle name="Normal 55 2 2 2 3 3" xfId="5745" xr:uid="{00000000-0005-0000-0000-0000B0650000}"/>
    <cellStyle name="Normal 55 2 2 2 3 3 2" xfId="15797" xr:uid="{00000000-0005-0000-0000-0000B1650000}"/>
    <cellStyle name="Normal 55 2 2 2 3 3 2 2" xfId="46128" xr:uid="{00000000-0005-0000-0000-0000B2650000}"/>
    <cellStyle name="Normal 55 2 2 2 3 3 2 3" xfId="30895" xr:uid="{00000000-0005-0000-0000-0000B3650000}"/>
    <cellStyle name="Normal 55 2 2 2 3 3 3" xfId="10777" xr:uid="{00000000-0005-0000-0000-0000B4650000}"/>
    <cellStyle name="Normal 55 2 2 2 3 3 3 2" xfId="41111" xr:uid="{00000000-0005-0000-0000-0000B5650000}"/>
    <cellStyle name="Normal 55 2 2 2 3 3 3 3" xfId="25878" xr:uid="{00000000-0005-0000-0000-0000B6650000}"/>
    <cellStyle name="Normal 55 2 2 2 3 3 4" xfId="36098" xr:uid="{00000000-0005-0000-0000-0000B7650000}"/>
    <cellStyle name="Normal 55 2 2 2 3 3 5" xfId="20865" xr:uid="{00000000-0005-0000-0000-0000B8650000}"/>
    <cellStyle name="Normal 55 2 2 2 3 4" xfId="12455" xr:uid="{00000000-0005-0000-0000-0000B9650000}"/>
    <cellStyle name="Normal 55 2 2 2 3 4 2" xfId="42786" xr:uid="{00000000-0005-0000-0000-0000BA650000}"/>
    <cellStyle name="Normal 55 2 2 2 3 4 3" xfId="27553" xr:uid="{00000000-0005-0000-0000-0000BB650000}"/>
    <cellStyle name="Normal 55 2 2 2 3 5" xfId="7434" xr:uid="{00000000-0005-0000-0000-0000BC650000}"/>
    <cellStyle name="Normal 55 2 2 2 3 5 2" xfId="37769" xr:uid="{00000000-0005-0000-0000-0000BD650000}"/>
    <cellStyle name="Normal 55 2 2 2 3 5 3" xfId="22536" xr:uid="{00000000-0005-0000-0000-0000BE650000}"/>
    <cellStyle name="Normal 55 2 2 2 3 6" xfId="32757" xr:uid="{00000000-0005-0000-0000-0000BF650000}"/>
    <cellStyle name="Normal 55 2 2 2 3 7" xfId="17523" xr:uid="{00000000-0005-0000-0000-0000C0650000}"/>
    <cellStyle name="Normal 55 2 2 2 4" xfId="3216" xr:uid="{00000000-0005-0000-0000-0000C1650000}"/>
    <cellStyle name="Normal 55 2 2 2 4 2" xfId="13290" xr:uid="{00000000-0005-0000-0000-0000C2650000}"/>
    <cellStyle name="Normal 55 2 2 2 4 2 2" xfId="43621" xr:uid="{00000000-0005-0000-0000-0000C3650000}"/>
    <cellStyle name="Normal 55 2 2 2 4 2 3" xfId="28388" xr:uid="{00000000-0005-0000-0000-0000C4650000}"/>
    <cellStyle name="Normal 55 2 2 2 4 3" xfId="8270" xr:uid="{00000000-0005-0000-0000-0000C5650000}"/>
    <cellStyle name="Normal 55 2 2 2 4 3 2" xfId="38604" xr:uid="{00000000-0005-0000-0000-0000C6650000}"/>
    <cellStyle name="Normal 55 2 2 2 4 3 3" xfId="23371" xr:uid="{00000000-0005-0000-0000-0000C7650000}"/>
    <cellStyle name="Normal 55 2 2 2 4 4" xfId="33591" xr:uid="{00000000-0005-0000-0000-0000C8650000}"/>
    <cellStyle name="Normal 55 2 2 2 4 5" xfId="18358" xr:uid="{00000000-0005-0000-0000-0000C9650000}"/>
    <cellStyle name="Normal 55 2 2 2 5" xfId="4909" xr:uid="{00000000-0005-0000-0000-0000CA650000}"/>
    <cellStyle name="Normal 55 2 2 2 5 2" xfId="14961" xr:uid="{00000000-0005-0000-0000-0000CB650000}"/>
    <cellStyle name="Normal 55 2 2 2 5 2 2" xfId="45292" xr:uid="{00000000-0005-0000-0000-0000CC650000}"/>
    <cellStyle name="Normal 55 2 2 2 5 2 3" xfId="30059" xr:uid="{00000000-0005-0000-0000-0000CD650000}"/>
    <cellStyle name="Normal 55 2 2 2 5 3" xfId="9941" xr:uid="{00000000-0005-0000-0000-0000CE650000}"/>
    <cellStyle name="Normal 55 2 2 2 5 3 2" xfId="40275" xr:uid="{00000000-0005-0000-0000-0000CF650000}"/>
    <cellStyle name="Normal 55 2 2 2 5 3 3" xfId="25042" xr:uid="{00000000-0005-0000-0000-0000D0650000}"/>
    <cellStyle name="Normal 55 2 2 2 5 4" xfId="35262" xr:uid="{00000000-0005-0000-0000-0000D1650000}"/>
    <cellStyle name="Normal 55 2 2 2 5 5" xfId="20029" xr:uid="{00000000-0005-0000-0000-0000D2650000}"/>
    <cellStyle name="Normal 55 2 2 2 6" xfId="11619" xr:uid="{00000000-0005-0000-0000-0000D3650000}"/>
    <cellStyle name="Normal 55 2 2 2 6 2" xfId="41950" xr:uid="{00000000-0005-0000-0000-0000D4650000}"/>
    <cellStyle name="Normal 55 2 2 2 6 3" xfId="26717" xr:uid="{00000000-0005-0000-0000-0000D5650000}"/>
    <cellStyle name="Normal 55 2 2 2 7" xfId="6598" xr:uid="{00000000-0005-0000-0000-0000D6650000}"/>
    <cellStyle name="Normal 55 2 2 2 7 2" xfId="36933" xr:uid="{00000000-0005-0000-0000-0000D7650000}"/>
    <cellStyle name="Normal 55 2 2 2 7 3" xfId="21700" xr:uid="{00000000-0005-0000-0000-0000D8650000}"/>
    <cellStyle name="Normal 55 2 2 2 8" xfId="31921" xr:uid="{00000000-0005-0000-0000-0000D9650000}"/>
    <cellStyle name="Normal 55 2 2 2 9" xfId="16687" xr:uid="{00000000-0005-0000-0000-0000DA650000}"/>
    <cellStyle name="Normal 55 2 2 3" xfId="1734" xr:uid="{00000000-0005-0000-0000-0000DB650000}"/>
    <cellStyle name="Normal 55 2 2 3 2" xfId="2573" xr:uid="{00000000-0005-0000-0000-0000DC650000}"/>
    <cellStyle name="Normal 55 2 2 3 2 2" xfId="4263" xr:uid="{00000000-0005-0000-0000-0000DD650000}"/>
    <cellStyle name="Normal 55 2 2 3 2 2 2" xfId="14336" xr:uid="{00000000-0005-0000-0000-0000DE650000}"/>
    <cellStyle name="Normal 55 2 2 3 2 2 2 2" xfId="44667" xr:uid="{00000000-0005-0000-0000-0000DF650000}"/>
    <cellStyle name="Normal 55 2 2 3 2 2 2 3" xfId="29434" xr:uid="{00000000-0005-0000-0000-0000E0650000}"/>
    <cellStyle name="Normal 55 2 2 3 2 2 3" xfId="9316" xr:uid="{00000000-0005-0000-0000-0000E1650000}"/>
    <cellStyle name="Normal 55 2 2 3 2 2 3 2" xfId="39650" xr:uid="{00000000-0005-0000-0000-0000E2650000}"/>
    <cellStyle name="Normal 55 2 2 3 2 2 3 3" xfId="24417" xr:uid="{00000000-0005-0000-0000-0000E3650000}"/>
    <cellStyle name="Normal 55 2 2 3 2 2 4" xfId="34637" xr:uid="{00000000-0005-0000-0000-0000E4650000}"/>
    <cellStyle name="Normal 55 2 2 3 2 2 5" xfId="19404" xr:uid="{00000000-0005-0000-0000-0000E5650000}"/>
    <cellStyle name="Normal 55 2 2 3 2 3" xfId="5955" xr:uid="{00000000-0005-0000-0000-0000E6650000}"/>
    <cellStyle name="Normal 55 2 2 3 2 3 2" xfId="16007" xr:uid="{00000000-0005-0000-0000-0000E7650000}"/>
    <cellStyle name="Normal 55 2 2 3 2 3 2 2" xfId="46338" xr:uid="{00000000-0005-0000-0000-0000E8650000}"/>
    <cellStyle name="Normal 55 2 2 3 2 3 2 3" xfId="31105" xr:uid="{00000000-0005-0000-0000-0000E9650000}"/>
    <cellStyle name="Normal 55 2 2 3 2 3 3" xfId="10987" xr:uid="{00000000-0005-0000-0000-0000EA650000}"/>
    <cellStyle name="Normal 55 2 2 3 2 3 3 2" xfId="41321" xr:uid="{00000000-0005-0000-0000-0000EB650000}"/>
    <cellStyle name="Normal 55 2 2 3 2 3 3 3" xfId="26088" xr:uid="{00000000-0005-0000-0000-0000EC650000}"/>
    <cellStyle name="Normal 55 2 2 3 2 3 4" xfId="36308" xr:uid="{00000000-0005-0000-0000-0000ED650000}"/>
    <cellStyle name="Normal 55 2 2 3 2 3 5" xfId="21075" xr:uid="{00000000-0005-0000-0000-0000EE650000}"/>
    <cellStyle name="Normal 55 2 2 3 2 4" xfId="12665" xr:uid="{00000000-0005-0000-0000-0000EF650000}"/>
    <cellStyle name="Normal 55 2 2 3 2 4 2" xfId="42996" xr:uid="{00000000-0005-0000-0000-0000F0650000}"/>
    <cellStyle name="Normal 55 2 2 3 2 4 3" xfId="27763" xr:uid="{00000000-0005-0000-0000-0000F1650000}"/>
    <cellStyle name="Normal 55 2 2 3 2 5" xfId="7644" xr:uid="{00000000-0005-0000-0000-0000F2650000}"/>
    <cellStyle name="Normal 55 2 2 3 2 5 2" xfId="37979" xr:uid="{00000000-0005-0000-0000-0000F3650000}"/>
    <cellStyle name="Normal 55 2 2 3 2 5 3" xfId="22746" xr:uid="{00000000-0005-0000-0000-0000F4650000}"/>
    <cellStyle name="Normal 55 2 2 3 2 6" xfId="32967" xr:uid="{00000000-0005-0000-0000-0000F5650000}"/>
    <cellStyle name="Normal 55 2 2 3 2 7" xfId="17733" xr:uid="{00000000-0005-0000-0000-0000F6650000}"/>
    <cellStyle name="Normal 55 2 2 3 3" xfId="3426" xr:uid="{00000000-0005-0000-0000-0000F7650000}"/>
    <cellStyle name="Normal 55 2 2 3 3 2" xfId="13500" xr:uid="{00000000-0005-0000-0000-0000F8650000}"/>
    <cellStyle name="Normal 55 2 2 3 3 2 2" xfId="43831" xr:uid="{00000000-0005-0000-0000-0000F9650000}"/>
    <cellStyle name="Normal 55 2 2 3 3 2 3" xfId="28598" xr:uid="{00000000-0005-0000-0000-0000FA650000}"/>
    <cellStyle name="Normal 55 2 2 3 3 3" xfId="8480" xr:uid="{00000000-0005-0000-0000-0000FB650000}"/>
    <cellStyle name="Normal 55 2 2 3 3 3 2" xfId="38814" xr:uid="{00000000-0005-0000-0000-0000FC650000}"/>
    <cellStyle name="Normal 55 2 2 3 3 3 3" xfId="23581" xr:uid="{00000000-0005-0000-0000-0000FD650000}"/>
    <cellStyle name="Normal 55 2 2 3 3 4" xfId="33801" xr:uid="{00000000-0005-0000-0000-0000FE650000}"/>
    <cellStyle name="Normal 55 2 2 3 3 5" xfId="18568" xr:uid="{00000000-0005-0000-0000-0000FF650000}"/>
    <cellStyle name="Normal 55 2 2 3 4" xfId="5119" xr:uid="{00000000-0005-0000-0000-000000660000}"/>
    <cellStyle name="Normal 55 2 2 3 4 2" xfId="15171" xr:uid="{00000000-0005-0000-0000-000001660000}"/>
    <cellStyle name="Normal 55 2 2 3 4 2 2" xfId="45502" xr:uid="{00000000-0005-0000-0000-000002660000}"/>
    <cellStyle name="Normal 55 2 2 3 4 2 3" xfId="30269" xr:uid="{00000000-0005-0000-0000-000003660000}"/>
    <cellStyle name="Normal 55 2 2 3 4 3" xfId="10151" xr:uid="{00000000-0005-0000-0000-000004660000}"/>
    <cellStyle name="Normal 55 2 2 3 4 3 2" xfId="40485" xr:uid="{00000000-0005-0000-0000-000005660000}"/>
    <cellStyle name="Normal 55 2 2 3 4 3 3" xfId="25252" xr:uid="{00000000-0005-0000-0000-000006660000}"/>
    <cellStyle name="Normal 55 2 2 3 4 4" xfId="35472" xr:uid="{00000000-0005-0000-0000-000007660000}"/>
    <cellStyle name="Normal 55 2 2 3 4 5" xfId="20239" xr:uid="{00000000-0005-0000-0000-000008660000}"/>
    <cellStyle name="Normal 55 2 2 3 5" xfId="11829" xr:uid="{00000000-0005-0000-0000-000009660000}"/>
    <cellStyle name="Normal 55 2 2 3 5 2" xfId="42160" xr:uid="{00000000-0005-0000-0000-00000A660000}"/>
    <cellStyle name="Normal 55 2 2 3 5 3" xfId="26927" xr:uid="{00000000-0005-0000-0000-00000B660000}"/>
    <cellStyle name="Normal 55 2 2 3 6" xfId="6808" xr:uid="{00000000-0005-0000-0000-00000C660000}"/>
    <cellStyle name="Normal 55 2 2 3 6 2" xfId="37143" xr:uid="{00000000-0005-0000-0000-00000D660000}"/>
    <cellStyle name="Normal 55 2 2 3 6 3" xfId="21910" xr:uid="{00000000-0005-0000-0000-00000E660000}"/>
    <cellStyle name="Normal 55 2 2 3 7" xfId="32131" xr:uid="{00000000-0005-0000-0000-00000F660000}"/>
    <cellStyle name="Normal 55 2 2 3 8" xfId="16897" xr:uid="{00000000-0005-0000-0000-000010660000}"/>
    <cellStyle name="Normal 55 2 2 4" xfId="2155" xr:uid="{00000000-0005-0000-0000-000011660000}"/>
    <cellStyle name="Normal 55 2 2 4 2" xfId="3845" xr:uid="{00000000-0005-0000-0000-000012660000}"/>
    <cellStyle name="Normal 55 2 2 4 2 2" xfId="13918" xr:uid="{00000000-0005-0000-0000-000013660000}"/>
    <cellStyle name="Normal 55 2 2 4 2 2 2" xfId="44249" xr:uid="{00000000-0005-0000-0000-000014660000}"/>
    <cellStyle name="Normal 55 2 2 4 2 2 3" xfId="29016" xr:uid="{00000000-0005-0000-0000-000015660000}"/>
    <cellStyle name="Normal 55 2 2 4 2 3" xfId="8898" xr:uid="{00000000-0005-0000-0000-000016660000}"/>
    <cellStyle name="Normal 55 2 2 4 2 3 2" xfId="39232" xr:uid="{00000000-0005-0000-0000-000017660000}"/>
    <cellStyle name="Normal 55 2 2 4 2 3 3" xfId="23999" xr:uid="{00000000-0005-0000-0000-000018660000}"/>
    <cellStyle name="Normal 55 2 2 4 2 4" xfId="34219" xr:uid="{00000000-0005-0000-0000-000019660000}"/>
    <cellStyle name="Normal 55 2 2 4 2 5" xfId="18986" xr:uid="{00000000-0005-0000-0000-00001A660000}"/>
    <cellStyle name="Normal 55 2 2 4 3" xfId="5537" xr:uid="{00000000-0005-0000-0000-00001B660000}"/>
    <cellStyle name="Normal 55 2 2 4 3 2" xfId="15589" xr:uid="{00000000-0005-0000-0000-00001C660000}"/>
    <cellStyle name="Normal 55 2 2 4 3 2 2" xfId="45920" xr:uid="{00000000-0005-0000-0000-00001D660000}"/>
    <cellStyle name="Normal 55 2 2 4 3 2 3" xfId="30687" xr:uid="{00000000-0005-0000-0000-00001E660000}"/>
    <cellStyle name="Normal 55 2 2 4 3 3" xfId="10569" xr:uid="{00000000-0005-0000-0000-00001F660000}"/>
    <cellStyle name="Normal 55 2 2 4 3 3 2" xfId="40903" xr:uid="{00000000-0005-0000-0000-000020660000}"/>
    <cellStyle name="Normal 55 2 2 4 3 3 3" xfId="25670" xr:uid="{00000000-0005-0000-0000-000021660000}"/>
    <cellStyle name="Normal 55 2 2 4 3 4" xfId="35890" xr:uid="{00000000-0005-0000-0000-000022660000}"/>
    <cellStyle name="Normal 55 2 2 4 3 5" xfId="20657" xr:uid="{00000000-0005-0000-0000-000023660000}"/>
    <cellStyle name="Normal 55 2 2 4 4" xfId="12247" xr:uid="{00000000-0005-0000-0000-000024660000}"/>
    <cellStyle name="Normal 55 2 2 4 4 2" xfId="42578" xr:uid="{00000000-0005-0000-0000-000025660000}"/>
    <cellStyle name="Normal 55 2 2 4 4 3" xfId="27345" xr:uid="{00000000-0005-0000-0000-000026660000}"/>
    <cellStyle name="Normal 55 2 2 4 5" xfId="7226" xr:uid="{00000000-0005-0000-0000-000027660000}"/>
    <cellStyle name="Normal 55 2 2 4 5 2" xfId="37561" xr:uid="{00000000-0005-0000-0000-000028660000}"/>
    <cellStyle name="Normal 55 2 2 4 5 3" xfId="22328" xr:uid="{00000000-0005-0000-0000-000029660000}"/>
    <cellStyle name="Normal 55 2 2 4 6" xfId="32549" xr:uid="{00000000-0005-0000-0000-00002A660000}"/>
    <cellStyle name="Normal 55 2 2 4 7" xfId="17315" xr:uid="{00000000-0005-0000-0000-00002B660000}"/>
    <cellStyle name="Normal 55 2 2 5" xfId="3008" xr:uid="{00000000-0005-0000-0000-00002C660000}"/>
    <cellStyle name="Normal 55 2 2 5 2" xfId="13082" xr:uid="{00000000-0005-0000-0000-00002D660000}"/>
    <cellStyle name="Normal 55 2 2 5 2 2" xfId="43413" xr:uid="{00000000-0005-0000-0000-00002E660000}"/>
    <cellStyle name="Normal 55 2 2 5 2 3" xfId="28180" xr:uid="{00000000-0005-0000-0000-00002F660000}"/>
    <cellStyle name="Normal 55 2 2 5 3" xfId="8062" xr:uid="{00000000-0005-0000-0000-000030660000}"/>
    <cellStyle name="Normal 55 2 2 5 3 2" xfId="38396" xr:uid="{00000000-0005-0000-0000-000031660000}"/>
    <cellStyle name="Normal 55 2 2 5 3 3" xfId="23163" xr:uid="{00000000-0005-0000-0000-000032660000}"/>
    <cellStyle name="Normal 55 2 2 5 4" xfId="33383" xr:uid="{00000000-0005-0000-0000-000033660000}"/>
    <cellStyle name="Normal 55 2 2 5 5" xfId="18150" xr:uid="{00000000-0005-0000-0000-000034660000}"/>
    <cellStyle name="Normal 55 2 2 6" xfId="4701" xr:uid="{00000000-0005-0000-0000-000035660000}"/>
    <cellStyle name="Normal 55 2 2 6 2" xfId="14753" xr:uid="{00000000-0005-0000-0000-000036660000}"/>
    <cellStyle name="Normal 55 2 2 6 2 2" xfId="45084" xr:uid="{00000000-0005-0000-0000-000037660000}"/>
    <cellStyle name="Normal 55 2 2 6 2 3" xfId="29851" xr:uid="{00000000-0005-0000-0000-000038660000}"/>
    <cellStyle name="Normal 55 2 2 6 3" xfId="9733" xr:uid="{00000000-0005-0000-0000-000039660000}"/>
    <cellStyle name="Normal 55 2 2 6 3 2" xfId="40067" xr:uid="{00000000-0005-0000-0000-00003A660000}"/>
    <cellStyle name="Normal 55 2 2 6 3 3" xfId="24834" xr:uid="{00000000-0005-0000-0000-00003B660000}"/>
    <cellStyle name="Normal 55 2 2 6 4" xfId="35054" xr:uid="{00000000-0005-0000-0000-00003C660000}"/>
    <cellStyle name="Normal 55 2 2 6 5" xfId="19821" xr:uid="{00000000-0005-0000-0000-00003D660000}"/>
    <cellStyle name="Normal 55 2 2 7" xfId="11411" xr:uid="{00000000-0005-0000-0000-00003E660000}"/>
    <cellStyle name="Normal 55 2 2 7 2" xfId="41742" xr:uid="{00000000-0005-0000-0000-00003F660000}"/>
    <cellStyle name="Normal 55 2 2 7 3" xfId="26509" xr:uid="{00000000-0005-0000-0000-000040660000}"/>
    <cellStyle name="Normal 55 2 2 8" xfId="6390" xr:uid="{00000000-0005-0000-0000-000041660000}"/>
    <cellStyle name="Normal 55 2 2 8 2" xfId="36725" xr:uid="{00000000-0005-0000-0000-000042660000}"/>
    <cellStyle name="Normal 55 2 2 8 3" xfId="21492" xr:uid="{00000000-0005-0000-0000-000043660000}"/>
    <cellStyle name="Normal 55 2 2 9" xfId="31713" xr:uid="{00000000-0005-0000-0000-000044660000}"/>
    <cellStyle name="Normal 55 2 3" xfId="1417" xr:uid="{00000000-0005-0000-0000-000045660000}"/>
    <cellStyle name="Normal 55 2 3 2" xfId="1838" xr:uid="{00000000-0005-0000-0000-000046660000}"/>
    <cellStyle name="Normal 55 2 3 2 2" xfId="2677" xr:uid="{00000000-0005-0000-0000-000047660000}"/>
    <cellStyle name="Normal 55 2 3 2 2 2" xfId="4367" xr:uid="{00000000-0005-0000-0000-000048660000}"/>
    <cellStyle name="Normal 55 2 3 2 2 2 2" xfId="14440" xr:uid="{00000000-0005-0000-0000-000049660000}"/>
    <cellStyle name="Normal 55 2 3 2 2 2 2 2" xfId="44771" xr:uid="{00000000-0005-0000-0000-00004A660000}"/>
    <cellStyle name="Normal 55 2 3 2 2 2 2 3" xfId="29538" xr:uid="{00000000-0005-0000-0000-00004B660000}"/>
    <cellStyle name="Normal 55 2 3 2 2 2 3" xfId="9420" xr:uid="{00000000-0005-0000-0000-00004C660000}"/>
    <cellStyle name="Normal 55 2 3 2 2 2 3 2" xfId="39754" xr:uid="{00000000-0005-0000-0000-00004D660000}"/>
    <cellStyle name="Normal 55 2 3 2 2 2 3 3" xfId="24521" xr:uid="{00000000-0005-0000-0000-00004E660000}"/>
    <cellStyle name="Normal 55 2 3 2 2 2 4" xfId="34741" xr:uid="{00000000-0005-0000-0000-00004F660000}"/>
    <cellStyle name="Normal 55 2 3 2 2 2 5" xfId="19508" xr:uid="{00000000-0005-0000-0000-000050660000}"/>
    <cellStyle name="Normal 55 2 3 2 2 3" xfId="6059" xr:uid="{00000000-0005-0000-0000-000051660000}"/>
    <cellStyle name="Normal 55 2 3 2 2 3 2" xfId="16111" xr:uid="{00000000-0005-0000-0000-000052660000}"/>
    <cellStyle name="Normal 55 2 3 2 2 3 2 2" xfId="46442" xr:uid="{00000000-0005-0000-0000-000053660000}"/>
    <cellStyle name="Normal 55 2 3 2 2 3 2 3" xfId="31209" xr:uid="{00000000-0005-0000-0000-000054660000}"/>
    <cellStyle name="Normal 55 2 3 2 2 3 3" xfId="11091" xr:uid="{00000000-0005-0000-0000-000055660000}"/>
    <cellStyle name="Normal 55 2 3 2 2 3 3 2" xfId="41425" xr:uid="{00000000-0005-0000-0000-000056660000}"/>
    <cellStyle name="Normal 55 2 3 2 2 3 3 3" xfId="26192" xr:uid="{00000000-0005-0000-0000-000057660000}"/>
    <cellStyle name="Normal 55 2 3 2 2 3 4" xfId="36412" xr:uid="{00000000-0005-0000-0000-000058660000}"/>
    <cellStyle name="Normal 55 2 3 2 2 3 5" xfId="21179" xr:uid="{00000000-0005-0000-0000-000059660000}"/>
    <cellStyle name="Normal 55 2 3 2 2 4" xfId="12769" xr:uid="{00000000-0005-0000-0000-00005A660000}"/>
    <cellStyle name="Normal 55 2 3 2 2 4 2" xfId="43100" xr:uid="{00000000-0005-0000-0000-00005B660000}"/>
    <cellStyle name="Normal 55 2 3 2 2 4 3" xfId="27867" xr:uid="{00000000-0005-0000-0000-00005C660000}"/>
    <cellStyle name="Normal 55 2 3 2 2 5" xfId="7748" xr:uid="{00000000-0005-0000-0000-00005D660000}"/>
    <cellStyle name="Normal 55 2 3 2 2 5 2" xfId="38083" xr:uid="{00000000-0005-0000-0000-00005E660000}"/>
    <cellStyle name="Normal 55 2 3 2 2 5 3" xfId="22850" xr:uid="{00000000-0005-0000-0000-00005F660000}"/>
    <cellStyle name="Normal 55 2 3 2 2 6" xfId="33071" xr:uid="{00000000-0005-0000-0000-000060660000}"/>
    <cellStyle name="Normal 55 2 3 2 2 7" xfId="17837" xr:uid="{00000000-0005-0000-0000-000061660000}"/>
    <cellStyle name="Normal 55 2 3 2 3" xfId="3530" xr:uid="{00000000-0005-0000-0000-000062660000}"/>
    <cellStyle name="Normal 55 2 3 2 3 2" xfId="13604" xr:uid="{00000000-0005-0000-0000-000063660000}"/>
    <cellStyle name="Normal 55 2 3 2 3 2 2" xfId="43935" xr:uid="{00000000-0005-0000-0000-000064660000}"/>
    <cellStyle name="Normal 55 2 3 2 3 2 3" xfId="28702" xr:uid="{00000000-0005-0000-0000-000065660000}"/>
    <cellStyle name="Normal 55 2 3 2 3 3" xfId="8584" xr:uid="{00000000-0005-0000-0000-000066660000}"/>
    <cellStyle name="Normal 55 2 3 2 3 3 2" xfId="38918" xr:uid="{00000000-0005-0000-0000-000067660000}"/>
    <cellStyle name="Normal 55 2 3 2 3 3 3" xfId="23685" xr:uid="{00000000-0005-0000-0000-000068660000}"/>
    <cellStyle name="Normal 55 2 3 2 3 4" xfId="33905" xr:uid="{00000000-0005-0000-0000-000069660000}"/>
    <cellStyle name="Normal 55 2 3 2 3 5" xfId="18672" xr:uid="{00000000-0005-0000-0000-00006A660000}"/>
    <cellStyle name="Normal 55 2 3 2 4" xfId="5223" xr:uid="{00000000-0005-0000-0000-00006B660000}"/>
    <cellStyle name="Normal 55 2 3 2 4 2" xfId="15275" xr:uid="{00000000-0005-0000-0000-00006C660000}"/>
    <cellStyle name="Normal 55 2 3 2 4 2 2" xfId="45606" xr:uid="{00000000-0005-0000-0000-00006D660000}"/>
    <cellStyle name="Normal 55 2 3 2 4 2 3" xfId="30373" xr:uid="{00000000-0005-0000-0000-00006E660000}"/>
    <cellStyle name="Normal 55 2 3 2 4 3" xfId="10255" xr:uid="{00000000-0005-0000-0000-00006F660000}"/>
    <cellStyle name="Normal 55 2 3 2 4 3 2" xfId="40589" xr:uid="{00000000-0005-0000-0000-000070660000}"/>
    <cellStyle name="Normal 55 2 3 2 4 3 3" xfId="25356" xr:uid="{00000000-0005-0000-0000-000071660000}"/>
    <cellStyle name="Normal 55 2 3 2 4 4" xfId="35576" xr:uid="{00000000-0005-0000-0000-000072660000}"/>
    <cellStyle name="Normal 55 2 3 2 4 5" xfId="20343" xr:uid="{00000000-0005-0000-0000-000073660000}"/>
    <cellStyle name="Normal 55 2 3 2 5" xfId="11933" xr:uid="{00000000-0005-0000-0000-000074660000}"/>
    <cellStyle name="Normal 55 2 3 2 5 2" xfId="42264" xr:uid="{00000000-0005-0000-0000-000075660000}"/>
    <cellStyle name="Normal 55 2 3 2 5 3" xfId="27031" xr:uid="{00000000-0005-0000-0000-000076660000}"/>
    <cellStyle name="Normal 55 2 3 2 6" xfId="6912" xr:uid="{00000000-0005-0000-0000-000077660000}"/>
    <cellStyle name="Normal 55 2 3 2 6 2" xfId="37247" xr:uid="{00000000-0005-0000-0000-000078660000}"/>
    <cellStyle name="Normal 55 2 3 2 6 3" xfId="22014" xr:uid="{00000000-0005-0000-0000-000079660000}"/>
    <cellStyle name="Normal 55 2 3 2 7" xfId="32235" xr:uid="{00000000-0005-0000-0000-00007A660000}"/>
    <cellStyle name="Normal 55 2 3 2 8" xfId="17001" xr:uid="{00000000-0005-0000-0000-00007B660000}"/>
    <cellStyle name="Normal 55 2 3 3" xfId="2259" xr:uid="{00000000-0005-0000-0000-00007C660000}"/>
    <cellStyle name="Normal 55 2 3 3 2" xfId="3949" xr:uid="{00000000-0005-0000-0000-00007D660000}"/>
    <cellStyle name="Normal 55 2 3 3 2 2" xfId="14022" xr:uid="{00000000-0005-0000-0000-00007E660000}"/>
    <cellStyle name="Normal 55 2 3 3 2 2 2" xfId="44353" xr:uid="{00000000-0005-0000-0000-00007F660000}"/>
    <cellStyle name="Normal 55 2 3 3 2 2 3" xfId="29120" xr:uid="{00000000-0005-0000-0000-000080660000}"/>
    <cellStyle name="Normal 55 2 3 3 2 3" xfId="9002" xr:uid="{00000000-0005-0000-0000-000081660000}"/>
    <cellStyle name="Normal 55 2 3 3 2 3 2" xfId="39336" xr:uid="{00000000-0005-0000-0000-000082660000}"/>
    <cellStyle name="Normal 55 2 3 3 2 3 3" xfId="24103" xr:uid="{00000000-0005-0000-0000-000083660000}"/>
    <cellStyle name="Normal 55 2 3 3 2 4" xfId="34323" xr:uid="{00000000-0005-0000-0000-000084660000}"/>
    <cellStyle name="Normal 55 2 3 3 2 5" xfId="19090" xr:uid="{00000000-0005-0000-0000-000085660000}"/>
    <cellStyle name="Normal 55 2 3 3 3" xfId="5641" xr:uid="{00000000-0005-0000-0000-000086660000}"/>
    <cellStyle name="Normal 55 2 3 3 3 2" xfId="15693" xr:uid="{00000000-0005-0000-0000-000087660000}"/>
    <cellStyle name="Normal 55 2 3 3 3 2 2" xfId="46024" xr:uid="{00000000-0005-0000-0000-000088660000}"/>
    <cellStyle name="Normal 55 2 3 3 3 2 3" xfId="30791" xr:uid="{00000000-0005-0000-0000-000089660000}"/>
    <cellStyle name="Normal 55 2 3 3 3 3" xfId="10673" xr:uid="{00000000-0005-0000-0000-00008A660000}"/>
    <cellStyle name="Normal 55 2 3 3 3 3 2" xfId="41007" xr:uid="{00000000-0005-0000-0000-00008B660000}"/>
    <cellStyle name="Normal 55 2 3 3 3 3 3" xfId="25774" xr:uid="{00000000-0005-0000-0000-00008C660000}"/>
    <cellStyle name="Normal 55 2 3 3 3 4" xfId="35994" xr:uid="{00000000-0005-0000-0000-00008D660000}"/>
    <cellStyle name="Normal 55 2 3 3 3 5" xfId="20761" xr:uid="{00000000-0005-0000-0000-00008E660000}"/>
    <cellStyle name="Normal 55 2 3 3 4" xfId="12351" xr:uid="{00000000-0005-0000-0000-00008F660000}"/>
    <cellStyle name="Normal 55 2 3 3 4 2" xfId="42682" xr:uid="{00000000-0005-0000-0000-000090660000}"/>
    <cellStyle name="Normal 55 2 3 3 4 3" xfId="27449" xr:uid="{00000000-0005-0000-0000-000091660000}"/>
    <cellStyle name="Normal 55 2 3 3 5" xfId="7330" xr:uid="{00000000-0005-0000-0000-000092660000}"/>
    <cellStyle name="Normal 55 2 3 3 5 2" xfId="37665" xr:uid="{00000000-0005-0000-0000-000093660000}"/>
    <cellStyle name="Normal 55 2 3 3 5 3" xfId="22432" xr:uid="{00000000-0005-0000-0000-000094660000}"/>
    <cellStyle name="Normal 55 2 3 3 6" xfId="32653" xr:uid="{00000000-0005-0000-0000-000095660000}"/>
    <cellStyle name="Normal 55 2 3 3 7" xfId="17419" xr:uid="{00000000-0005-0000-0000-000096660000}"/>
    <cellStyle name="Normal 55 2 3 4" xfId="3112" xr:uid="{00000000-0005-0000-0000-000097660000}"/>
    <cellStyle name="Normal 55 2 3 4 2" xfId="13186" xr:uid="{00000000-0005-0000-0000-000098660000}"/>
    <cellStyle name="Normal 55 2 3 4 2 2" xfId="43517" xr:uid="{00000000-0005-0000-0000-000099660000}"/>
    <cellStyle name="Normal 55 2 3 4 2 3" xfId="28284" xr:uid="{00000000-0005-0000-0000-00009A660000}"/>
    <cellStyle name="Normal 55 2 3 4 3" xfId="8166" xr:uid="{00000000-0005-0000-0000-00009B660000}"/>
    <cellStyle name="Normal 55 2 3 4 3 2" xfId="38500" xr:uid="{00000000-0005-0000-0000-00009C660000}"/>
    <cellStyle name="Normal 55 2 3 4 3 3" xfId="23267" xr:uid="{00000000-0005-0000-0000-00009D660000}"/>
    <cellStyle name="Normal 55 2 3 4 4" xfId="33487" xr:uid="{00000000-0005-0000-0000-00009E660000}"/>
    <cellStyle name="Normal 55 2 3 4 5" xfId="18254" xr:uid="{00000000-0005-0000-0000-00009F660000}"/>
    <cellStyle name="Normal 55 2 3 5" xfId="4805" xr:uid="{00000000-0005-0000-0000-0000A0660000}"/>
    <cellStyle name="Normal 55 2 3 5 2" xfId="14857" xr:uid="{00000000-0005-0000-0000-0000A1660000}"/>
    <cellStyle name="Normal 55 2 3 5 2 2" xfId="45188" xr:uid="{00000000-0005-0000-0000-0000A2660000}"/>
    <cellStyle name="Normal 55 2 3 5 2 3" xfId="29955" xr:uid="{00000000-0005-0000-0000-0000A3660000}"/>
    <cellStyle name="Normal 55 2 3 5 3" xfId="9837" xr:uid="{00000000-0005-0000-0000-0000A4660000}"/>
    <cellStyle name="Normal 55 2 3 5 3 2" xfId="40171" xr:uid="{00000000-0005-0000-0000-0000A5660000}"/>
    <cellStyle name="Normal 55 2 3 5 3 3" xfId="24938" xr:uid="{00000000-0005-0000-0000-0000A6660000}"/>
    <cellStyle name="Normal 55 2 3 5 4" xfId="35158" xr:uid="{00000000-0005-0000-0000-0000A7660000}"/>
    <cellStyle name="Normal 55 2 3 5 5" xfId="19925" xr:uid="{00000000-0005-0000-0000-0000A8660000}"/>
    <cellStyle name="Normal 55 2 3 6" xfId="11515" xr:uid="{00000000-0005-0000-0000-0000A9660000}"/>
    <cellStyle name="Normal 55 2 3 6 2" xfId="41846" xr:uid="{00000000-0005-0000-0000-0000AA660000}"/>
    <cellStyle name="Normal 55 2 3 6 3" xfId="26613" xr:uid="{00000000-0005-0000-0000-0000AB660000}"/>
    <cellStyle name="Normal 55 2 3 7" xfId="6494" xr:uid="{00000000-0005-0000-0000-0000AC660000}"/>
    <cellStyle name="Normal 55 2 3 7 2" xfId="36829" xr:uid="{00000000-0005-0000-0000-0000AD660000}"/>
    <cellStyle name="Normal 55 2 3 7 3" xfId="21596" xr:uid="{00000000-0005-0000-0000-0000AE660000}"/>
    <cellStyle name="Normal 55 2 3 8" xfId="31817" xr:uid="{00000000-0005-0000-0000-0000AF660000}"/>
    <cellStyle name="Normal 55 2 3 9" xfId="16583" xr:uid="{00000000-0005-0000-0000-0000B0660000}"/>
    <cellStyle name="Normal 55 2 4" xfId="1630" xr:uid="{00000000-0005-0000-0000-0000B1660000}"/>
    <cellStyle name="Normal 55 2 4 2" xfId="2469" xr:uid="{00000000-0005-0000-0000-0000B2660000}"/>
    <cellStyle name="Normal 55 2 4 2 2" xfId="4159" xr:uid="{00000000-0005-0000-0000-0000B3660000}"/>
    <cellStyle name="Normal 55 2 4 2 2 2" xfId="14232" xr:uid="{00000000-0005-0000-0000-0000B4660000}"/>
    <cellStyle name="Normal 55 2 4 2 2 2 2" xfId="44563" xr:uid="{00000000-0005-0000-0000-0000B5660000}"/>
    <cellStyle name="Normal 55 2 4 2 2 2 3" xfId="29330" xr:uid="{00000000-0005-0000-0000-0000B6660000}"/>
    <cellStyle name="Normal 55 2 4 2 2 3" xfId="9212" xr:uid="{00000000-0005-0000-0000-0000B7660000}"/>
    <cellStyle name="Normal 55 2 4 2 2 3 2" xfId="39546" xr:uid="{00000000-0005-0000-0000-0000B8660000}"/>
    <cellStyle name="Normal 55 2 4 2 2 3 3" xfId="24313" xr:uid="{00000000-0005-0000-0000-0000B9660000}"/>
    <cellStyle name="Normal 55 2 4 2 2 4" xfId="34533" xr:uid="{00000000-0005-0000-0000-0000BA660000}"/>
    <cellStyle name="Normal 55 2 4 2 2 5" xfId="19300" xr:uid="{00000000-0005-0000-0000-0000BB660000}"/>
    <cellStyle name="Normal 55 2 4 2 3" xfId="5851" xr:uid="{00000000-0005-0000-0000-0000BC660000}"/>
    <cellStyle name="Normal 55 2 4 2 3 2" xfId="15903" xr:uid="{00000000-0005-0000-0000-0000BD660000}"/>
    <cellStyle name="Normal 55 2 4 2 3 2 2" xfId="46234" xr:uid="{00000000-0005-0000-0000-0000BE660000}"/>
    <cellStyle name="Normal 55 2 4 2 3 2 3" xfId="31001" xr:uid="{00000000-0005-0000-0000-0000BF660000}"/>
    <cellStyle name="Normal 55 2 4 2 3 3" xfId="10883" xr:uid="{00000000-0005-0000-0000-0000C0660000}"/>
    <cellStyle name="Normal 55 2 4 2 3 3 2" xfId="41217" xr:uid="{00000000-0005-0000-0000-0000C1660000}"/>
    <cellStyle name="Normal 55 2 4 2 3 3 3" xfId="25984" xr:uid="{00000000-0005-0000-0000-0000C2660000}"/>
    <cellStyle name="Normal 55 2 4 2 3 4" xfId="36204" xr:uid="{00000000-0005-0000-0000-0000C3660000}"/>
    <cellStyle name="Normal 55 2 4 2 3 5" xfId="20971" xr:uid="{00000000-0005-0000-0000-0000C4660000}"/>
    <cellStyle name="Normal 55 2 4 2 4" xfId="12561" xr:uid="{00000000-0005-0000-0000-0000C5660000}"/>
    <cellStyle name="Normal 55 2 4 2 4 2" xfId="42892" xr:uid="{00000000-0005-0000-0000-0000C6660000}"/>
    <cellStyle name="Normal 55 2 4 2 4 3" xfId="27659" xr:uid="{00000000-0005-0000-0000-0000C7660000}"/>
    <cellStyle name="Normal 55 2 4 2 5" xfId="7540" xr:uid="{00000000-0005-0000-0000-0000C8660000}"/>
    <cellStyle name="Normal 55 2 4 2 5 2" xfId="37875" xr:uid="{00000000-0005-0000-0000-0000C9660000}"/>
    <cellStyle name="Normal 55 2 4 2 5 3" xfId="22642" xr:uid="{00000000-0005-0000-0000-0000CA660000}"/>
    <cellStyle name="Normal 55 2 4 2 6" xfId="32863" xr:uid="{00000000-0005-0000-0000-0000CB660000}"/>
    <cellStyle name="Normal 55 2 4 2 7" xfId="17629" xr:uid="{00000000-0005-0000-0000-0000CC660000}"/>
    <cellStyle name="Normal 55 2 4 3" xfId="3322" xr:uid="{00000000-0005-0000-0000-0000CD660000}"/>
    <cellStyle name="Normal 55 2 4 3 2" xfId="13396" xr:uid="{00000000-0005-0000-0000-0000CE660000}"/>
    <cellStyle name="Normal 55 2 4 3 2 2" xfId="43727" xr:uid="{00000000-0005-0000-0000-0000CF660000}"/>
    <cellStyle name="Normal 55 2 4 3 2 3" xfId="28494" xr:uid="{00000000-0005-0000-0000-0000D0660000}"/>
    <cellStyle name="Normal 55 2 4 3 3" xfId="8376" xr:uid="{00000000-0005-0000-0000-0000D1660000}"/>
    <cellStyle name="Normal 55 2 4 3 3 2" xfId="38710" xr:uid="{00000000-0005-0000-0000-0000D2660000}"/>
    <cellStyle name="Normal 55 2 4 3 3 3" xfId="23477" xr:uid="{00000000-0005-0000-0000-0000D3660000}"/>
    <cellStyle name="Normal 55 2 4 3 4" xfId="33697" xr:uid="{00000000-0005-0000-0000-0000D4660000}"/>
    <cellStyle name="Normal 55 2 4 3 5" xfId="18464" xr:uid="{00000000-0005-0000-0000-0000D5660000}"/>
    <cellStyle name="Normal 55 2 4 4" xfId="5015" xr:uid="{00000000-0005-0000-0000-0000D6660000}"/>
    <cellStyle name="Normal 55 2 4 4 2" xfId="15067" xr:uid="{00000000-0005-0000-0000-0000D7660000}"/>
    <cellStyle name="Normal 55 2 4 4 2 2" xfId="45398" xr:uid="{00000000-0005-0000-0000-0000D8660000}"/>
    <cellStyle name="Normal 55 2 4 4 2 3" xfId="30165" xr:uid="{00000000-0005-0000-0000-0000D9660000}"/>
    <cellStyle name="Normal 55 2 4 4 3" xfId="10047" xr:uid="{00000000-0005-0000-0000-0000DA660000}"/>
    <cellStyle name="Normal 55 2 4 4 3 2" xfId="40381" xr:uid="{00000000-0005-0000-0000-0000DB660000}"/>
    <cellStyle name="Normal 55 2 4 4 3 3" xfId="25148" xr:uid="{00000000-0005-0000-0000-0000DC660000}"/>
    <cellStyle name="Normal 55 2 4 4 4" xfId="35368" xr:uid="{00000000-0005-0000-0000-0000DD660000}"/>
    <cellStyle name="Normal 55 2 4 4 5" xfId="20135" xr:uid="{00000000-0005-0000-0000-0000DE660000}"/>
    <cellStyle name="Normal 55 2 4 5" xfId="11725" xr:uid="{00000000-0005-0000-0000-0000DF660000}"/>
    <cellStyle name="Normal 55 2 4 5 2" xfId="42056" xr:uid="{00000000-0005-0000-0000-0000E0660000}"/>
    <cellStyle name="Normal 55 2 4 5 3" xfId="26823" xr:uid="{00000000-0005-0000-0000-0000E1660000}"/>
    <cellStyle name="Normal 55 2 4 6" xfId="6704" xr:uid="{00000000-0005-0000-0000-0000E2660000}"/>
    <cellStyle name="Normal 55 2 4 6 2" xfId="37039" xr:uid="{00000000-0005-0000-0000-0000E3660000}"/>
    <cellStyle name="Normal 55 2 4 6 3" xfId="21806" xr:uid="{00000000-0005-0000-0000-0000E4660000}"/>
    <cellStyle name="Normal 55 2 4 7" xfId="32027" xr:uid="{00000000-0005-0000-0000-0000E5660000}"/>
    <cellStyle name="Normal 55 2 4 8" xfId="16793" xr:uid="{00000000-0005-0000-0000-0000E6660000}"/>
    <cellStyle name="Normal 55 2 5" xfId="2051" xr:uid="{00000000-0005-0000-0000-0000E7660000}"/>
    <cellStyle name="Normal 55 2 5 2" xfId="3741" xr:uid="{00000000-0005-0000-0000-0000E8660000}"/>
    <cellStyle name="Normal 55 2 5 2 2" xfId="13814" xr:uid="{00000000-0005-0000-0000-0000E9660000}"/>
    <cellStyle name="Normal 55 2 5 2 2 2" xfId="44145" xr:uid="{00000000-0005-0000-0000-0000EA660000}"/>
    <cellStyle name="Normal 55 2 5 2 2 3" xfId="28912" xr:uid="{00000000-0005-0000-0000-0000EB660000}"/>
    <cellStyle name="Normal 55 2 5 2 3" xfId="8794" xr:uid="{00000000-0005-0000-0000-0000EC660000}"/>
    <cellStyle name="Normal 55 2 5 2 3 2" xfId="39128" xr:uid="{00000000-0005-0000-0000-0000ED660000}"/>
    <cellStyle name="Normal 55 2 5 2 3 3" xfId="23895" xr:uid="{00000000-0005-0000-0000-0000EE660000}"/>
    <cellStyle name="Normal 55 2 5 2 4" xfId="34115" xr:uid="{00000000-0005-0000-0000-0000EF660000}"/>
    <cellStyle name="Normal 55 2 5 2 5" xfId="18882" xr:uid="{00000000-0005-0000-0000-0000F0660000}"/>
    <cellStyle name="Normal 55 2 5 3" xfId="5433" xr:uid="{00000000-0005-0000-0000-0000F1660000}"/>
    <cellStyle name="Normal 55 2 5 3 2" xfId="15485" xr:uid="{00000000-0005-0000-0000-0000F2660000}"/>
    <cellStyle name="Normal 55 2 5 3 2 2" xfId="45816" xr:uid="{00000000-0005-0000-0000-0000F3660000}"/>
    <cellStyle name="Normal 55 2 5 3 2 3" xfId="30583" xr:uid="{00000000-0005-0000-0000-0000F4660000}"/>
    <cellStyle name="Normal 55 2 5 3 3" xfId="10465" xr:uid="{00000000-0005-0000-0000-0000F5660000}"/>
    <cellStyle name="Normal 55 2 5 3 3 2" xfId="40799" xr:uid="{00000000-0005-0000-0000-0000F6660000}"/>
    <cellStyle name="Normal 55 2 5 3 3 3" xfId="25566" xr:uid="{00000000-0005-0000-0000-0000F7660000}"/>
    <cellStyle name="Normal 55 2 5 3 4" xfId="35786" xr:uid="{00000000-0005-0000-0000-0000F8660000}"/>
    <cellStyle name="Normal 55 2 5 3 5" xfId="20553" xr:uid="{00000000-0005-0000-0000-0000F9660000}"/>
    <cellStyle name="Normal 55 2 5 4" xfId="12143" xr:uid="{00000000-0005-0000-0000-0000FA660000}"/>
    <cellStyle name="Normal 55 2 5 4 2" xfId="42474" xr:uid="{00000000-0005-0000-0000-0000FB660000}"/>
    <cellStyle name="Normal 55 2 5 4 3" xfId="27241" xr:uid="{00000000-0005-0000-0000-0000FC660000}"/>
    <cellStyle name="Normal 55 2 5 5" xfId="7122" xr:uid="{00000000-0005-0000-0000-0000FD660000}"/>
    <cellStyle name="Normal 55 2 5 5 2" xfId="37457" xr:uid="{00000000-0005-0000-0000-0000FE660000}"/>
    <cellStyle name="Normal 55 2 5 5 3" xfId="22224" xr:uid="{00000000-0005-0000-0000-0000FF660000}"/>
    <cellStyle name="Normal 55 2 5 6" xfId="32445" xr:uid="{00000000-0005-0000-0000-000000670000}"/>
    <cellStyle name="Normal 55 2 5 7" xfId="17211" xr:uid="{00000000-0005-0000-0000-000001670000}"/>
    <cellStyle name="Normal 55 2 6" xfId="2904" xr:uid="{00000000-0005-0000-0000-000002670000}"/>
    <cellStyle name="Normal 55 2 6 2" xfId="12978" xr:uid="{00000000-0005-0000-0000-000003670000}"/>
    <cellStyle name="Normal 55 2 6 2 2" xfId="43309" xr:uid="{00000000-0005-0000-0000-000004670000}"/>
    <cellStyle name="Normal 55 2 6 2 3" xfId="28076" xr:uid="{00000000-0005-0000-0000-000005670000}"/>
    <cellStyle name="Normal 55 2 6 3" xfId="7958" xr:uid="{00000000-0005-0000-0000-000006670000}"/>
    <cellStyle name="Normal 55 2 6 3 2" xfId="38292" xr:uid="{00000000-0005-0000-0000-000007670000}"/>
    <cellStyle name="Normal 55 2 6 3 3" xfId="23059" xr:uid="{00000000-0005-0000-0000-000008670000}"/>
    <cellStyle name="Normal 55 2 6 4" xfId="33279" xr:uid="{00000000-0005-0000-0000-000009670000}"/>
    <cellStyle name="Normal 55 2 6 5" xfId="18046" xr:uid="{00000000-0005-0000-0000-00000A670000}"/>
    <cellStyle name="Normal 55 2 7" xfId="4597" xr:uid="{00000000-0005-0000-0000-00000B670000}"/>
    <cellStyle name="Normal 55 2 7 2" xfId="14649" xr:uid="{00000000-0005-0000-0000-00000C670000}"/>
    <cellStyle name="Normal 55 2 7 2 2" xfId="44980" xr:uid="{00000000-0005-0000-0000-00000D670000}"/>
    <cellStyle name="Normal 55 2 7 2 3" xfId="29747" xr:uid="{00000000-0005-0000-0000-00000E670000}"/>
    <cellStyle name="Normal 55 2 7 3" xfId="9629" xr:uid="{00000000-0005-0000-0000-00000F670000}"/>
    <cellStyle name="Normal 55 2 7 3 2" xfId="39963" xr:uid="{00000000-0005-0000-0000-000010670000}"/>
    <cellStyle name="Normal 55 2 7 3 3" xfId="24730" xr:uid="{00000000-0005-0000-0000-000011670000}"/>
    <cellStyle name="Normal 55 2 7 4" xfId="34950" xr:uid="{00000000-0005-0000-0000-000012670000}"/>
    <cellStyle name="Normal 55 2 7 5" xfId="19717" xr:uid="{00000000-0005-0000-0000-000013670000}"/>
    <cellStyle name="Normal 55 2 8" xfId="11307" xr:uid="{00000000-0005-0000-0000-000014670000}"/>
    <cellStyle name="Normal 55 2 8 2" xfId="41638" xr:uid="{00000000-0005-0000-0000-000015670000}"/>
    <cellStyle name="Normal 55 2 8 3" xfId="26405" xr:uid="{00000000-0005-0000-0000-000016670000}"/>
    <cellStyle name="Normal 55 2 9" xfId="6286" xr:uid="{00000000-0005-0000-0000-000017670000}"/>
    <cellStyle name="Normal 55 2 9 2" xfId="36621" xr:uid="{00000000-0005-0000-0000-000018670000}"/>
    <cellStyle name="Normal 55 2 9 3" xfId="21388" xr:uid="{00000000-0005-0000-0000-000019670000}"/>
    <cellStyle name="Normal 55 3" xfId="1250" xr:uid="{00000000-0005-0000-0000-00001A670000}"/>
    <cellStyle name="Normal 55 3 10" xfId="16427" xr:uid="{00000000-0005-0000-0000-00001B670000}"/>
    <cellStyle name="Normal 55 3 2" xfId="1469" xr:uid="{00000000-0005-0000-0000-00001C670000}"/>
    <cellStyle name="Normal 55 3 2 2" xfId="1890" xr:uid="{00000000-0005-0000-0000-00001D670000}"/>
    <cellStyle name="Normal 55 3 2 2 2" xfId="2729" xr:uid="{00000000-0005-0000-0000-00001E670000}"/>
    <cellStyle name="Normal 55 3 2 2 2 2" xfId="4419" xr:uid="{00000000-0005-0000-0000-00001F670000}"/>
    <cellStyle name="Normal 55 3 2 2 2 2 2" xfId="14492" xr:uid="{00000000-0005-0000-0000-000020670000}"/>
    <cellStyle name="Normal 55 3 2 2 2 2 2 2" xfId="44823" xr:uid="{00000000-0005-0000-0000-000021670000}"/>
    <cellStyle name="Normal 55 3 2 2 2 2 2 3" xfId="29590" xr:uid="{00000000-0005-0000-0000-000022670000}"/>
    <cellStyle name="Normal 55 3 2 2 2 2 3" xfId="9472" xr:uid="{00000000-0005-0000-0000-000023670000}"/>
    <cellStyle name="Normal 55 3 2 2 2 2 3 2" xfId="39806" xr:uid="{00000000-0005-0000-0000-000024670000}"/>
    <cellStyle name="Normal 55 3 2 2 2 2 3 3" xfId="24573" xr:uid="{00000000-0005-0000-0000-000025670000}"/>
    <cellStyle name="Normal 55 3 2 2 2 2 4" xfId="34793" xr:uid="{00000000-0005-0000-0000-000026670000}"/>
    <cellStyle name="Normal 55 3 2 2 2 2 5" xfId="19560" xr:uid="{00000000-0005-0000-0000-000027670000}"/>
    <cellStyle name="Normal 55 3 2 2 2 3" xfId="6111" xr:uid="{00000000-0005-0000-0000-000028670000}"/>
    <cellStyle name="Normal 55 3 2 2 2 3 2" xfId="16163" xr:uid="{00000000-0005-0000-0000-000029670000}"/>
    <cellStyle name="Normal 55 3 2 2 2 3 2 2" xfId="46494" xr:uid="{00000000-0005-0000-0000-00002A670000}"/>
    <cellStyle name="Normal 55 3 2 2 2 3 2 3" xfId="31261" xr:uid="{00000000-0005-0000-0000-00002B670000}"/>
    <cellStyle name="Normal 55 3 2 2 2 3 3" xfId="11143" xr:uid="{00000000-0005-0000-0000-00002C670000}"/>
    <cellStyle name="Normal 55 3 2 2 2 3 3 2" xfId="41477" xr:uid="{00000000-0005-0000-0000-00002D670000}"/>
    <cellStyle name="Normal 55 3 2 2 2 3 3 3" xfId="26244" xr:uid="{00000000-0005-0000-0000-00002E670000}"/>
    <cellStyle name="Normal 55 3 2 2 2 3 4" xfId="36464" xr:uid="{00000000-0005-0000-0000-00002F670000}"/>
    <cellStyle name="Normal 55 3 2 2 2 3 5" xfId="21231" xr:uid="{00000000-0005-0000-0000-000030670000}"/>
    <cellStyle name="Normal 55 3 2 2 2 4" xfId="12821" xr:uid="{00000000-0005-0000-0000-000031670000}"/>
    <cellStyle name="Normal 55 3 2 2 2 4 2" xfId="43152" xr:uid="{00000000-0005-0000-0000-000032670000}"/>
    <cellStyle name="Normal 55 3 2 2 2 4 3" xfId="27919" xr:uid="{00000000-0005-0000-0000-000033670000}"/>
    <cellStyle name="Normal 55 3 2 2 2 5" xfId="7800" xr:uid="{00000000-0005-0000-0000-000034670000}"/>
    <cellStyle name="Normal 55 3 2 2 2 5 2" xfId="38135" xr:uid="{00000000-0005-0000-0000-000035670000}"/>
    <cellStyle name="Normal 55 3 2 2 2 5 3" xfId="22902" xr:uid="{00000000-0005-0000-0000-000036670000}"/>
    <cellStyle name="Normal 55 3 2 2 2 6" xfId="33123" xr:uid="{00000000-0005-0000-0000-000037670000}"/>
    <cellStyle name="Normal 55 3 2 2 2 7" xfId="17889" xr:uid="{00000000-0005-0000-0000-000038670000}"/>
    <cellStyle name="Normal 55 3 2 2 3" xfId="3582" xr:uid="{00000000-0005-0000-0000-000039670000}"/>
    <cellStyle name="Normal 55 3 2 2 3 2" xfId="13656" xr:uid="{00000000-0005-0000-0000-00003A670000}"/>
    <cellStyle name="Normal 55 3 2 2 3 2 2" xfId="43987" xr:uid="{00000000-0005-0000-0000-00003B670000}"/>
    <cellStyle name="Normal 55 3 2 2 3 2 3" xfId="28754" xr:uid="{00000000-0005-0000-0000-00003C670000}"/>
    <cellStyle name="Normal 55 3 2 2 3 3" xfId="8636" xr:uid="{00000000-0005-0000-0000-00003D670000}"/>
    <cellStyle name="Normal 55 3 2 2 3 3 2" xfId="38970" xr:uid="{00000000-0005-0000-0000-00003E670000}"/>
    <cellStyle name="Normal 55 3 2 2 3 3 3" xfId="23737" xr:uid="{00000000-0005-0000-0000-00003F670000}"/>
    <cellStyle name="Normal 55 3 2 2 3 4" xfId="33957" xr:uid="{00000000-0005-0000-0000-000040670000}"/>
    <cellStyle name="Normal 55 3 2 2 3 5" xfId="18724" xr:uid="{00000000-0005-0000-0000-000041670000}"/>
    <cellStyle name="Normal 55 3 2 2 4" xfId="5275" xr:uid="{00000000-0005-0000-0000-000042670000}"/>
    <cellStyle name="Normal 55 3 2 2 4 2" xfId="15327" xr:uid="{00000000-0005-0000-0000-000043670000}"/>
    <cellStyle name="Normal 55 3 2 2 4 2 2" xfId="45658" xr:uid="{00000000-0005-0000-0000-000044670000}"/>
    <cellStyle name="Normal 55 3 2 2 4 2 3" xfId="30425" xr:uid="{00000000-0005-0000-0000-000045670000}"/>
    <cellStyle name="Normal 55 3 2 2 4 3" xfId="10307" xr:uid="{00000000-0005-0000-0000-000046670000}"/>
    <cellStyle name="Normal 55 3 2 2 4 3 2" xfId="40641" xr:uid="{00000000-0005-0000-0000-000047670000}"/>
    <cellStyle name="Normal 55 3 2 2 4 3 3" xfId="25408" xr:uid="{00000000-0005-0000-0000-000048670000}"/>
    <cellStyle name="Normal 55 3 2 2 4 4" xfId="35628" xr:uid="{00000000-0005-0000-0000-000049670000}"/>
    <cellStyle name="Normal 55 3 2 2 4 5" xfId="20395" xr:uid="{00000000-0005-0000-0000-00004A670000}"/>
    <cellStyle name="Normal 55 3 2 2 5" xfId="11985" xr:uid="{00000000-0005-0000-0000-00004B670000}"/>
    <cellStyle name="Normal 55 3 2 2 5 2" xfId="42316" xr:uid="{00000000-0005-0000-0000-00004C670000}"/>
    <cellStyle name="Normal 55 3 2 2 5 3" xfId="27083" xr:uid="{00000000-0005-0000-0000-00004D670000}"/>
    <cellStyle name="Normal 55 3 2 2 6" xfId="6964" xr:uid="{00000000-0005-0000-0000-00004E670000}"/>
    <cellStyle name="Normal 55 3 2 2 6 2" xfId="37299" xr:uid="{00000000-0005-0000-0000-00004F670000}"/>
    <cellStyle name="Normal 55 3 2 2 6 3" xfId="22066" xr:uid="{00000000-0005-0000-0000-000050670000}"/>
    <cellStyle name="Normal 55 3 2 2 7" xfId="32287" xr:uid="{00000000-0005-0000-0000-000051670000}"/>
    <cellStyle name="Normal 55 3 2 2 8" xfId="17053" xr:uid="{00000000-0005-0000-0000-000052670000}"/>
    <cellStyle name="Normal 55 3 2 3" xfId="2311" xr:uid="{00000000-0005-0000-0000-000053670000}"/>
    <cellStyle name="Normal 55 3 2 3 2" xfId="4001" xr:uid="{00000000-0005-0000-0000-000054670000}"/>
    <cellStyle name="Normal 55 3 2 3 2 2" xfId="14074" xr:uid="{00000000-0005-0000-0000-000055670000}"/>
    <cellStyle name="Normal 55 3 2 3 2 2 2" xfId="44405" xr:uid="{00000000-0005-0000-0000-000056670000}"/>
    <cellStyle name="Normal 55 3 2 3 2 2 3" xfId="29172" xr:uid="{00000000-0005-0000-0000-000057670000}"/>
    <cellStyle name="Normal 55 3 2 3 2 3" xfId="9054" xr:uid="{00000000-0005-0000-0000-000058670000}"/>
    <cellStyle name="Normal 55 3 2 3 2 3 2" xfId="39388" xr:uid="{00000000-0005-0000-0000-000059670000}"/>
    <cellStyle name="Normal 55 3 2 3 2 3 3" xfId="24155" xr:uid="{00000000-0005-0000-0000-00005A670000}"/>
    <cellStyle name="Normal 55 3 2 3 2 4" xfId="34375" xr:uid="{00000000-0005-0000-0000-00005B670000}"/>
    <cellStyle name="Normal 55 3 2 3 2 5" xfId="19142" xr:uid="{00000000-0005-0000-0000-00005C670000}"/>
    <cellStyle name="Normal 55 3 2 3 3" xfId="5693" xr:uid="{00000000-0005-0000-0000-00005D670000}"/>
    <cellStyle name="Normal 55 3 2 3 3 2" xfId="15745" xr:uid="{00000000-0005-0000-0000-00005E670000}"/>
    <cellStyle name="Normal 55 3 2 3 3 2 2" xfId="46076" xr:uid="{00000000-0005-0000-0000-00005F670000}"/>
    <cellStyle name="Normal 55 3 2 3 3 2 3" xfId="30843" xr:uid="{00000000-0005-0000-0000-000060670000}"/>
    <cellStyle name="Normal 55 3 2 3 3 3" xfId="10725" xr:uid="{00000000-0005-0000-0000-000061670000}"/>
    <cellStyle name="Normal 55 3 2 3 3 3 2" xfId="41059" xr:uid="{00000000-0005-0000-0000-000062670000}"/>
    <cellStyle name="Normal 55 3 2 3 3 3 3" xfId="25826" xr:uid="{00000000-0005-0000-0000-000063670000}"/>
    <cellStyle name="Normal 55 3 2 3 3 4" xfId="36046" xr:uid="{00000000-0005-0000-0000-000064670000}"/>
    <cellStyle name="Normal 55 3 2 3 3 5" xfId="20813" xr:uid="{00000000-0005-0000-0000-000065670000}"/>
    <cellStyle name="Normal 55 3 2 3 4" xfId="12403" xr:uid="{00000000-0005-0000-0000-000066670000}"/>
    <cellStyle name="Normal 55 3 2 3 4 2" xfId="42734" xr:uid="{00000000-0005-0000-0000-000067670000}"/>
    <cellStyle name="Normal 55 3 2 3 4 3" xfId="27501" xr:uid="{00000000-0005-0000-0000-000068670000}"/>
    <cellStyle name="Normal 55 3 2 3 5" xfId="7382" xr:uid="{00000000-0005-0000-0000-000069670000}"/>
    <cellStyle name="Normal 55 3 2 3 5 2" xfId="37717" xr:uid="{00000000-0005-0000-0000-00006A670000}"/>
    <cellStyle name="Normal 55 3 2 3 5 3" xfId="22484" xr:uid="{00000000-0005-0000-0000-00006B670000}"/>
    <cellStyle name="Normal 55 3 2 3 6" xfId="32705" xr:uid="{00000000-0005-0000-0000-00006C670000}"/>
    <cellStyle name="Normal 55 3 2 3 7" xfId="17471" xr:uid="{00000000-0005-0000-0000-00006D670000}"/>
    <cellStyle name="Normal 55 3 2 4" xfId="3164" xr:uid="{00000000-0005-0000-0000-00006E670000}"/>
    <cellStyle name="Normal 55 3 2 4 2" xfId="13238" xr:uid="{00000000-0005-0000-0000-00006F670000}"/>
    <cellStyle name="Normal 55 3 2 4 2 2" xfId="43569" xr:uid="{00000000-0005-0000-0000-000070670000}"/>
    <cellStyle name="Normal 55 3 2 4 2 3" xfId="28336" xr:uid="{00000000-0005-0000-0000-000071670000}"/>
    <cellStyle name="Normal 55 3 2 4 3" xfId="8218" xr:uid="{00000000-0005-0000-0000-000072670000}"/>
    <cellStyle name="Normal 55 3 2 4 3 2" xfId="38552" xr:uid="{00000000-0005-0000-0000-000073670000}"/>
    <cellStyle name="Normal 55 3 2 4 3 3" xfId="23319" xr:uid="{00000000-0005-0000-0000-000074670000}"/>
    <cellStyle name="Normal 55 3 2 4 4" xfId="33539" xr:uid="{00000000-0005-0000-0000-000075670000}"/>
    <cellStyle name="Normal 55 3 2 4 5" xfId="18306" xr:uid="{00000000-0005-0000-0000-000076670000}"/>
    <cellStyle name="Normal 55 3 2 5" xfId="4857" xr:uid="{00000000-0005-0000-0000-000077670000}"/>
    <cellStyle name="Normal 55 3 2 5 2" xfId="14909" xr:uid="{00000000-0005-0000-0000-000078670000}"/>
    <cellStyle name="Normal 55 3 2 5 2 2" xfId="45240" xr:uid="{00000000-0005-0000-0000-000079670000}"/>
    <cellStyle name="Normal 55 3 2 5 2 3" xfId="30007" xr:uid="{00000000-0005-0000-0000-00007A670000}"/>
    <cellStyle name="Normal 55 3 2 5 3" xfId="9889" xr:uid="{00000000-0005-0000-0000-00007B670000}"/>
    <cellStyle name="Normal 55 3 2 5 3 2" xfId="40223" xr:uid="{00000000-0005-0000-0000-00007C670000}"/>
    <cellStyle name="Normal 55 3 2 5 3 3" xfId="24990" xr:uid="{00000000-0005-0000-0000-00007D670000}"/>
    <cellStyle name="Normal 55 3 2 5 4" xfId="35210" xr:uid="{00000000-0005-0000-0000-00007E670000}"/>
    <cellStyle name="Normal 55 3 2 5 5" xfId="19977" xr:uid="{00000000-0005-0000-0000-00007F670000}"/>
    <cellStyle name="Normal 55 3 2 6" xfId="11567" xr:uid="{00000000-0005-0000-0000-000080670000}"/>
    <cellStyle name="Normal 55 3 2 6 2" xfId="41898" xr:uid="{00000000-0005-0000-0000-000081670000}"/>
    <cellStyle name="Normal 55 3 2 6 3" xfId="26665" xr:uid="{00000000-0005-0000-0000-000082670000}"/>
    <cellStyle name="Normal 55 3 2 7" xfId="6546" xr:uid="{00000000-0005-0000-0000-000083670000}"/>
    <cellStyle name="Normal 55 3 2 7 2" xfId="36881" xr:uid="{00000000-0005-0000-0000-000084670000}"/>
    <cellStyle name="Normal 55 3 2 7 3" xfId="21648" xr:uid="{00000000-0005-0000-0000-000085670000}"/>
    <cellStyle name="Normal 55 3 2 8" xfId="31869" xr:uid="{00000000-0005-0000-0000-000086670000}"/>
    <cellStyle name="Normal 55 3 2 9" xfId="16635" xr:uid="{00000000-0005-0000-0000-000087670000}"/>
    <cellStyle name="Normal 55 3 3" xfId="1682" xr:uid="{00000000-0005-0000-0000-000088670000}"/>
    <cellStyle name="Normal 55 3 3 2" xfId="2521" xr:uid="{00000000-0005-0000-0000-000089670000}"/>
    <cellStyle name="Normal 55 3 3 2 2" xfId="4211" xr:uid="{00000000-0005-0000-0000-00008A670000}"/>
    <cellStyle name="Normal 55 3 3 2 2 2" xfId="14284" xr:uid="{00000000-0005-0000-0000-00008B670000}"/>
    <cellStyle name="Normal 55 3 3 2 2 2 2" xfId="44615" xr:uid="{00000000-0005-0000-0000-00008C670000}"/>
    <cellStyle name="Normal 55 3 3 2 2 2 3" xfId="29382" xr:uid="{00000000-0005-0000-0000-00008D670000}"/>
    <cellStyle name="Normal 55 3 3 2 2 3" xfId="9264" xr:uid="{00000000-0005-0000-0000-00008E670000}"/>
    <cellStyle name="Normal 55 3 3 2 2 3 2" xfId="39598" xr:uid="{00000000-0005-0000-0000-00008F670000}"/>
    <cellStyle name="Normal 55 3 3 2 2 3 3" xfId="24365" xr:uid="{00000000-0005-0000-0000-000090670000}"/>
    <cellStyle name="Normal 55 3 3 2 2 4" xfId="34585" xr:uid="{00000000-0005-0000-0000-000091670000}"/>
    <cellStyle name="Normal 55 3 3 2 2 5" xfId="19352" xr:uid="{00000000-0005-0000-0000-000092670000}"/>
    <cellStyle name="Normal 55 3 3 2 3" xfId="5903" xr:uid="{00000000-0005-0000-0000-000093670000}"/>
    <cellStyle name="Normal 55 3 3 2 3 2" xfId="15955" xr:uid="{00000000-0005-0000-0000-000094670000}"/>
    <cellStyle name="Normal 55 3 3 2 3 2 2" xfId="46286" xr:uid="{00000000-0005-0000-0000-000095670000}"/>
    <cellStyle name="Normal 55 3 3 2 3 2 3" xfId="31053" xr:uid="{00000000-0005-0000-0000-000096670000}"/>
    <cellStyle name="Normal 55 3 3 2 3 3" xfId="10935" xr:uid="{00000000-0005-0000-0000-000097670000}"/>
    <cellStyle name="Normal 55 3 3 2 3 3 2" xfId="41269" xr:uid="{00000000-0005-0000-0000-000098670000}"/>
    <cellStyle name="Normal 55 3 3 2 3 3 3" xfId="26036" xr:uid="{00000000-0005-0000-0000-000099670000}"/>
    <cellStyle name="Normal 55 3 3 2 3 4" xfId="36256" xr:uid="{00000000-0005-0000-0000-00009A670000}"/>
    <cellStyle name="Normal 55 3 3 2 3 5" xfId="21023" xr:uid="{00000000-0005-0000-0000-00009B670000}"/>
    <cellStyle name="Normal 55 3 3 2 4" xfId="12613" xr:uid="{00000000-0005-0000-0000-00009C670000}"/>
    <cellStyle name="Normal 55 3 3 2 4 2" xfId="42944" xr:uid="{00000000-0005-0000-0000-00009D670000}"/>
    <cellStyle name="Normal 55 3 3 2 4 3" xfId="27711" xr:uid="{00000000-0005-0000-0000-00009E670000}"/>
    <cellStyle name="Normal 55 3 3 2 5" xfId="7592" xr:uid="{00000000-0005-0000-0000-00009F670000}"/>
    <cellStyle name="Normal 55 3 3 2 5 2" xfId="37927" xr:uid="{00000000-0005-0000-0000-0000A0670000}"/>
    <cellStyle name="Normal 55 3 3 2 5 3" xfId="22694" xr:uid="{00000000-0005-0000-0000-0000A1670000}"/>
    <cellStyle name="Normal 55 3 3 2 6" xfId="32915" xr:uid="{00000000-0005-0000-0000-0000A2670000}"/>
    <cellStyle name="Normal 55 3 3 2 7" xfId="17681" xr:uid="{00000000-0005-0000-0000-0000A3670000}"/>
    <cellStyle name="Normal 55 3 3 3" xfId="3374" xr:uid="{00000000-0005-0000-0000-0000A4670000}"/>
    <cellStyle name="Normal 55 3 3 3 2" xfId="13448" xr:uid="{00000000-0005-0000-0000-0000A5670000}"/>
    <cellStyle name="Normal 55 3 3 3 2 2" xfId="43779" xr:uid="{00000000-0005-0000-0000-0000A6670000}"/>
    <cellStyle name="Normal 55 3 3 3 2 3" xfId="28546" xr:uid="{00000000-0005-0000-0000-0000A7670000}"/>
    <cellStyle name="Normal 55 3 3 3 3" xfId="8428" xr:uid="{00000000-0005-0000-0000-0000A8670000}"/>
    <cellStyle name="Normal 55 3 3 3 3 2" xfId="38762" xr:uid="{00000000-0005-0000-0000-0000A9670000}"/>
    <cellStyle name="Normal 55 3 3 3 3 3" xfId="23529" xr:uid="{00000000-0005-0000-0000-0000AA670000}"/>
    <cellStyle name="Normal 55 3 3 3 4" xfId="33749" xr:uid="{00000000-0005-0000-0000-0000AB670000}"/>
    <cellStyle name="Normal 55 3 3 3 5" xfId="18516" xr:uid="{00000000-0005-0000-0000-0000AC670000}"/>
    <cellStyle name="Normal 55 3 3 4" xfId="5067" xr:uid="{00000000-0005-0000-0000-0000AD670000}"/>
    <cellStyle name="Normal 55 3 3 4 2" xfId="15119" xr:uid="{00000000-0005-0000-0000-0000AE670000}"/>
    <cellStyle name="Normal 55 3 3 4 2 2" xfId="45450" xr:uid="{00000000-0005-0000-0000-0000AF670000}"/>
    <cellStyle name="Normal 55 3 3 4 2 3" xfId="30217" xr:uid="{00000000-0005-0000-0000-0000B0670000}"/>
    <cellStyle name="Normal 55 3 3 4 3" xfId="10099" xr:uid="{00000000-0005-0000-0000-0000B1670000}"/>
    <cellStyle name="Normal 55 3 3 4 3 2" xfId="40433" xr:uid="{00000000-0005-0000-0000-0000B2670000}"/>
    <cellStyle name="Normal 55 3 3 4 3 3" xfId="25200" xr:uid="{00000000-0005-0000-0000-0000B3670000}"/>
    <cellStyle name="Normal 55 3 3 4 4" xfId="35420" xr:uid="{00000000-0005-0000-0000-0000B4670000}"/>
    <cellStyle name="Normal 55 3 3 4 5" xfId="20187" xr:uid="{00000000-0005-0000-0000-0000B5670000}"/>
    <cellStyle name="Normal 55 3 3 5" xfId="11777" xr:uid="{00000000-0005-0000-0000-0000B6670000}"/>
    <cellStyle name="Normal 55 3 3 5 2" xfId="42108" xr:uid="{00000000-0005-0000-0000-0000B7670000}"/>
    <cellStyle name="Normal 55 3 3 5 3" xfId="26875" xr:uid="{00000000-0005-0000-0000-0000B8670000}"/>
    <cellStyle name="Normal 55 3 3 6" xfId="6756" xr:uid="{00000000-0005-0000-0000-0000B9670000}"/>
    <cellStyle name="Normal 55 3 3 6 2" xfId="37091" xr:uid="{00000000-0005-0000-0000-0000BA670000}"/>
    <cellStyle name="Normal 55 3 3 6 3" xfId="21858" xr:uid="{00000000-0005-0000-0000-0000BB670000}"/>
    <cellStyle name="Normal 55 3 3 7" xfId="32079" xr:uid="{00000000-0005-0000-0000-0000BC670000}"/>
    <cellStyle name="Normal 55 3 3 8" xfId="16845" xr:uid="{00000000-0005-0000-0000-0000BD670000}"/>
    <cellStyle name="Normal 55 3 4" xfId="2103" xr:uid="{00000000-0005-0000-0000-0000BE670000}"/>
    <cellStyle name="Normal 55 3 4 2" xfId="3793" xr:uid="{00000000-0005-0000-0000-0000BF670000}"/>
    <cellStyle name="Normal 55 3 4 2 2" xfId="13866" xr:uid="{00000000-0005-0000-0000-0000C0670000}"/>
    <cellStyle name="Normal 55 3 4 2 2 2" xfId="44197" xr:uid="{00000000-0005-0000-0000-0000C1670000}"/>
    <cellStyle name="Normal 55 3 4 2 2 3" xfId="28964" xr:uid="{00000000-0005-0000-0000-0000C2670000}"/>
    <cellStyle name="Normal 55 3 4 2 3" xfId="8846" xr:uid="{00000000-0005-0000-0000-0000C3670000}"/>
    <cellStyle name="Normal 55 3 4 2 3 2" xfId="39180" xr:uid="{00000000-0005-0000-0000-0000C4670000}"/>
    <cellStyle name="Normal 55 3 4 2 3 3" xfId="23947" xr:uid="{00000000-0005-0000-0000-0000C5670000}"/>
    <cellStyle name="Normal 55 3 4 2 4" xfId="34167" xr:uid="{00000000-0005-0000-0000-0000C6670000}"/>
    <cellStyle name="Normal 55 3 4 2 5" xfId="18934" xr:uid="{00000000-0005-0000-0000-0000C7670000}"/>
    <cellStyle name="Normal 55 3 4 3" xfId="5485" xr:uid="{00000000-0005-0000-0000-0000C8670000}"/>
    <cellStyle name="Normal 55 3 4 3 2" xfId="15537" xr:uid="{00000000-0005-0000-0000-0000C9670000}"/>
    <cellStyle name="Normal 55 3 4 3 2 2" xfId="45868" xr:uid="{00000000-0005-0000-0000-0000CA670000}"/>
    <cellStyle name="Normal 55 3 4 3 2 3" xfId="30635" xr:uid="{00000000-0005-0000-0000-0000CB670000}"/>
    <cellStyle name="Normal 55 3 4 3 3" xfId="10517" xr:uid="{00000000-0005-0000-0000-0000CC670000}"/>
    <cellStyle name="Normal 55 3 4 3 3 2" xfId="40851" xr:uid="{00000000-0005-0000-0000-0000CD670000}"/>
    <cellStyle name="Normal 55 3 4 3 3 3" xfId="25618" xr:uid="{00000000-0005-0000-0000-0000CE670000}"/>
    <cellStyle name="Normal 55 3 4 3 4" xfId="35838" xr:uid="{00000000-0005-0000-0000-0000CF670000}"/>
    <cellStyle name="Normal 55 3 4 3 5" xfId="20605" xr:uid="{00000000-0005-0000-0000-0000D0670000}"/>
    <cellStyle name="Normal 55 3 4 4" xfId="12195" xr:uid="{00000000-0005-0000-0000-0000D1670000}"/>
    <cellStyle name="Normal 55 3 4 4 2" xfId="42526" xr:uid="{00000000-0005-0000-0000-0000D2670000}"/>
    <cellStyle name="Normal 55 3 4 4 3" xfId="27293" xr:uid="{00000000-0005-0000-0000-0000D3670000}"/>
    <cellStyle name="Normal 55 3 4 5" xfId="7174" xr:uid="{00000000-0005-0000-0000-0000D4670000}"/>
    <cellStyle name="Normal 55 3 4 5 2" xfId="37509" xr:uid="{00000000-0005-0000-0000-0000D5670000}"/>
    <cellStyle name="Normal 55 3 4 5 3" xfId="22276" xr:uid="{00000000-0005-0000-0000-0000D6670000}"/>
    <cellStyle name="Normal 55 3 4 6" xfId="32497" xr:uid="{00000000-0005-0000-0000-0000D7670000}"/>
    <cellStyle name="Normal 55 3 4 7" xfId="17263" xr:uid="{00000000-0005-0000-0000-0000D8670000}"/>
    <cellStyle name="Normal 55 3 5" xfId="2956" xr:uid="{00000000-0005-0000-0000-0000D9670000}"/>
    <cellStyle name="Normal 55 3 5 2" xfId="13030" xr:uid="{00000000-0005-0000-0000-0000DA670000}"/>
    <cellStyle name="Normal 55 3 5 2 2" xfId="43361" xr:uid="{00000000-0005-0000-0000-0000DB670000}"/>
    <cellStyle name="Normal 55 3 5 2 3" xfId="28128" xr:uid="{00000000-0005-0000-0000-0000DC670000}"/>
    <cellStyle name="Normal 55 3 5 3" xfId="8010" xr:uid="{00000000-0005-0000-0000-0000DD670000}"/>
    <cellStyle name="Normal 55 3 5 3 2" xfId="38344" xr:uid="{00000000-0005-0000-0000-0000DE670000}"/>
    <cellStyle name="Normal 55 3 5 3 3" xfId="23111" xr:uid="{00000000-0005-0000-0000-0000DF670000}"/>
    <cellStyle name="Normal 55 3 5 4" xfId="33331" xr:uid="{00000000-0005-0000-0000-0000E0670000}"/>
    <cellStyle name="Normal 55 3 5 5" xfId="18098" xr:uid="{00000000-0005-0000-0000-0000E1670000}"/>
    <cellStyle name="Normal 55 3 6" xfId="4649" xr:uid="{00000000-0005-0000-0000-0000E2670000}"/>
    <cellStyle name="Normal 55 3 6 2" xfId="14701" xr:uid="{00000000-0005-0000-0000-0000E3670000}"/>
    <cellStyle name="Normal 55 3 6 2 2" xfId="45032" xr:uid="{00000000-0005-0000-0000-0000E4670000}"/>
    <cellStyle name="Normal 55 3 6 2 3" xfId="29799" xr:uid="{00000000-0005-0000-0000-0000E5670000}"/>
    <cellStyle name="Normal 55 3 6 3" xfId="9681" xr:uid="{00000000-0005-0000-0000-0000E6670000}"/>
    <cellStyle name="Normal 55 3 6 3 2" xfId="40015" xr:uid="{00000000-0005-0000-0000-0000E7670000}"/>
    <cellStyle name="Normal 55 3 6 3 3" xfId="24782" xr:uid="{00000000-0005-0000-0000-0000E8670000}"/>
    <cellStyle name="Normal 55 3 6 4" xfId="35002" xr:uid="{00000000-0005-0000-0000-0000E9670000}"/>
    <cellStyle name="Normal 55 3 6 5" xfId="19769" xr:uid="{00000000-0005-0000-0000-0000EA670000}"/>
    <cellStyle name="Normal 55 3 7" xfId="11359" xr:uid="{00000000-0005-0000-0000-0000EB670000}"/>
    <cellStyle name="Normal 55 3 7 2" xfId="41690" xr:uid="{00000000-0005-0000-0000-0000EC670000}"/>
    <cellStyle name="Normal 55 3 7 3" xfId="26457" xr:uid="{00000000-0005-0000-0000-0000ED670000}"/>
    <cellStyle name="Normal 55 3 8" xfId="6338" xr:uid="{00000000-0005-0000-0000-0000EE670000}"/>
    <cellStyle name="Normal 55 3 8 2" xfId="36673" xr:uid="{00000000-0005-0000-0000-0000EF670000}"/>
    <cellStyle name="Normal 55 3 8 3" xfId="21440" xr:uid="{00000000-0005-0000-0000-0000F0670000}"/>
    <cellStyle name="Normal 55 3 9" xfId="31662" xr:uid="{00000000-0005-0000-0000-0000F1670000}"/>
    <cellStyle name="Normal 55 4" xfId="1363" xr:uid="{00000000-0005-0000-0000-0000F2670000}"/>
    <cellStyle name="Normal 55 4 2" xfId="1786" xr:uid="{00000000-0005-0000-0000-0000F3670000}"/>
    <cellStyle name="Normal 55 4 2 2" xfId="2625" xr:uid="{00000000-0005-0000-0000-0000F4670000}"/>
    <cellStyle name="Normal 55 4 2 2 2" xfId="4315" xr:uid="{00000000-0005-0000-0000-0000F5670000}"/>
    <cellStyle name="Normal 55 4 2 2 2 2" xfId="14388" xr:uid="{00000000-0005-0000-0000-0000F6670000}"/>
    <cellStyle name="Normal 55 4 2 2 2 2 2" xfId="44719" xr:uid="{00000000-0005-0000-0000-0000F7670000}"/>
    <cellStyle name="Normal 55 4 2 2 2 2 3" xfId="29486" xr:uid="{00000000-0005-0000-0000-0000F8670000}"/>
    <cellStyle name="Normal 55 4 2 2 2 3" xfId="9368" xr:uid="{00000000-0005-0000-0000-0000F9670000}"/>
    <cellStyle name="Normal 55 4 2 2 2 3 2" xfId="39702" xr:uid="{00000000-0005-0000-0000-0000FA670000}"/>
    <cellStyle name="Normal 55 4 2 2 2 3 3" xfId="24469" xr:uid="{00000000-0005-0000-0000-0000FB670000}"/>
    <cellStyle name="Normal 55 4 2 2 2 4" xfId="34689" xr:uid="{00000000-0005-0000-0000-0000FC670000}"/>
    <cellStyle name="Normal 55 4 2 2 2 5" xfId="19456" xr:uid="{00000000-0005-0000-0000-0000FD670000}"/>
    <cellStyle name="Normal 55 4 2 2 3" xfId="6007" xr:uid="{00000000-0005-0000-0000-0000FE670000}"/>
    <cellStyle name="Normal 55 4 2 2 3 2" xfId="16059" xr:uid="{00000000-0005-0000-0000-0000FF670000}"/>
    <cellStyle name="Normal 55 4 2 2 3 2 2" xfId="46390" xr:uid="{00000000-0005-0000-0000-000000680000}"/>
    <cellStyle name="Normal 55 4 2 2 3 2 3" xfId="31157" xr:uid="{00000000-0005-0000-0000-000001680000}"/>
    <cellStyle name="Normal 55 4 2 2 3 3" xfId="11039" xr:uid="{00000000-0005-0000-0000-000002680000}"/>
    <cellStyle name="Normal 55 4 2 2 3 3 2" xfId="41373" xr:uid="{00000000-0005-0000-0000-000003680000}"/>
    <cellStyle name="Normal 55 4 2 2 3 3 3" xfId="26140" xr:uid="{00000000-0005-0000-0000-000004680000}"/>
    <cellStyle name="Normal 55 4 2 2 3 4" xfId="36360" xr:uid="{00000000-0005-0000-0000-000005680000}"/>
    <cellStyle name="Normal 55 4 2 2 3 5" xfId="21127" xr:uid="{00000000-0005-0000-0000-000006680000}"/>
    <cellStyle name="Normal 55 4 2 2 4" xfId="12717" xr:uid="{00000000-0005-0000-0000-000007680000}"/>
    <cellStyle name="Normal 55 4 2 2 4 2" xfId="43048" xr:uid="{00000000-0005-0000-0000-000008680000}"/>
    <cellStyle name="Normal 55 4 2 2 4 3" xfId="27815" xr:uid="{00000000-0005-0000-0000-000009680000}"/>
    <cellStyle name="Normal 55 4 2 2 5" xfId="7696" xr:uid="{00000000-0005-0000-0000-00000A680000}"/>
    <cellStyle name="Normal 55 4 2 2 5 2" xfId="38031" xr:uid="{00000000-0005-0000-0000-00000B680000}"/>
    <cellStyle name="Normal 55 4 2 2 5 3" xfId="22798" xr:uid="{00000000-0005-0000-0000-00000C680000}"/>
    <cellStyle name="Normal 55 4 2 2 6" xfId="33019" xr:uid="{00000000-0005-0000-0000-00000D680000}"/>
    <cellStyle name="Normal 55 4 2 2 7" xfId="17785" xr:uid="{00000000-0005-0000-0000-00000E680000}"/>
    <cellStyle name="Normal 55 4 2 3" xfId="3478" xr:uid="{00000000-0005-0000-0000-00000F680000}"/>
    <cellStyle name="Normal 55 4 2 3 2" xfId="13552" xr:uid="{00000000-0005-0000-0000-000010680000}"/>
    <cellStyle name="Normal 55 4 2 3 2 2" xfId="43883" xr:uid="{00000000-0005-0000-0000-000011680000}"/>
    <cellStyle name="Normal 55 4 2 3 2 3" xfId="28650" xr:uid="{00000000-0005-0000-0000-000012680000}"/>
    <cellStyle name="Normal 55 4 2 3 3" xfId="8532" xr:uid="{00000000-0005-0000-0000-000013680000}"/>
    <cellStyle name="Normal 55 4 2 3 3 2" xfId="38866" xr:uid="{00000000-0005-0000-0000-000014680000}"/>
    <cellStyle name="Normal 55 4 2 3 3 3" xfId="23633" xr:uid="{00000000-0005-0000-0000-000015680000}"/>
    <cellStyle name="Normal 55 4 2 3 4" xfId="33853" xr:uid="{00000000-0005-0000-0000-000016680000}"/>
    <cellStyle name="Normal 55 4 2 3 5" xfId="18620" xr:uid="{00000000-0005-0000-0000-000017680000}"/>
    <cellStyle name="Normal 55 4 2 4" xfId="5171" xr:uid="{00000000-0005-0000-0000-000018680000}"/>
    <cellStyle name="Normal 55 4 2 4 2" xfId="15223" xr:uid="{00000000-0005-0000-0000-000019680000}"/>
    <cellStyle name="Normal 55 4 2 4 2 2" xfId="45554" xr:uid="{00000000-0005-0000-0000-00001A680000}"/>
    <cellStyle name="Normal 55 4 2 4 2 3" xfId="30321" xr:uid="{00000000-0005-0000-0000-00001B680000}"/>
    <cellStyle name="Normal 55 4 2 4 3" xfId="10203" xr:uid="{00000000-0005-0000-0000-00001C680000}"/>
    <cellStyle name="Normal 55 4 2 4 3 2" xfId="40537" xr:uid="{00000000-0005-0000-0000-00001D680000}"/>
    <cellStyle name="Normal 55 4 2 4 3 3" xfId="25304" xr:uid="{00000000-0005-0000-0000-00001E680000}"/>
    <cellStyle name="Normal 55 4 2 4 4" xfId="35524" xr:uid="{00000000-0005-0000-0000-00001F680000}"/>
    <cellStyle name="Normal 55 4 2 4 5" xfId="20291" xr:uid="{00000000-0005-0000-0000-000020680000}"/>
    <cellStyle name="Normal 55 4 2 5" xfId="11881" xr:uid="{00000000-0005-0000-0000-000021680000}"/>
    <cellStyle name="Normal 55 4 2 5 2" xfId="42212" xr:uid="{00000000-0005-0000-0000-000022680000}"/>
    <cellStyle name="Normal 55 4 2 5 3" xfId="26979" xr:uid="{00000000-0005-0000-0000-000023680000}"/>
    <cellStyle name="Normal 55 4 2 6" xfId="6860" xr:uid="{00000000-0005-0000-0000-000024680000}"/>
    <cellStyle name="Normal 55 4 2 6 2" xfId="37195" xr:uid="{00000000-0005-0000-0000-000025680000}"/>
    <cellStyle name="Normal 55 4 2 6 3" xfId="21962" xr:uid="{00000000-0005-0000-0000-000026680000}"/>
    <cellStyle name="Normal 55 4 2 7" xfId="32183" xr:uid="{00000000-0005-0000-0000-000027680000}"/>
    <cellStyle name="Normal 55 4 2 8" xfId="16949" xr:uid="{00000000-0005-0000-0000-000028680000}"/>
    <cellStyle name="Normal 55 4 3" xfId="2207" xr:uid="{00000000-0005-0000-0000-000029680000}"/>
    <cellStyle name="Normal 55 4 3 2" xfId="3897" xr:uid="{00000000-0005-0000-0000-00002A680000}"/>
    <cellStyle name="Normal 55 4 3 2 2" xfId="13970" xr:uid="{00000000-0005-0000-0000-00002B680000}"/>
    <cellStyle name="Normal 55 4 3 2 2 2" xfId="44301" xr:uid="{00000000-0005-0000-0000-00002C680000}"/>
    <cellStyle name="Normal 55 4 3 2 2 3" xfId="29068" xr:uid="{00000000-0005-0000-0000-00002D680000}"/>
    <cellStyle name="Normal 55 4 3 2 3" xfId="8950" xr:uid="{00000000-0005-0000-0000-00002E680000}"/>
    <cellStyle name="Normal 55 4 3 2 3 2" xfId="39284" xr:uid="{00000000-0005-0000-0000-00002F680000}"/>
    <cellStyle name="Normal 55 4 3 2 3 3" xfId="24051" xr:uid="{00000000-0005-0000-0000-000030680000}"/>
    <cellStyle name="Normal 55 4 3 2 4" xfId="34271" xr:uid="{00000000-0005-0000-0000-000031680000}"/>
    <cellStyle name="Normal 55 4 3 2 5" xfId="19038" xr:uid="{00000000-0005-0000-0000-000032680000}"/>
    <cellStyle name="Normal 55 4 3 3" xfId="5589" xr:uid="{00000000-0005-0000-0000-000033680000}"/>
    <cellStyle name="Normal 55 4 3 3 2" xfId="15641" xr:uid="{00000000-0005-0000-0000-000034680000}"/>
    <cellStyle name="Normal 55 4 3 3 2 2" xfId="45972" xr:uid="{00000000-0005-0000-0000-000035680000}"/>
    <cellStyle name="Normal 55 4 3 3 2 3" xfId="30739" xr:uid="{00000000-0005-0000-0000-000036680000}"/>
    <cellStyle name="Normal 55 4 3 3 3" xfId="10621" xr:uid="{00000000-0005-0000-0000-000037680000}"/>
    <cellStyle name="Normal 55 4 3 3 3 2" xfId="40955" xr:uid="{00000000-0005-0000-0000-000038680000}"/>
    <cellStyle name="Normal 55 4 3 3 3 3" xfId="25722" xr:uid="{00000000-0005-0000-0000-000039680000}"/>
    <cellStyle name="Normal 55 4 3 3 4" xfId="35942" xr:uid="{00000000-0005-0000-0000-00003A680000}"/>
    <cellStyle name="Normal 55 4 3 3 5" xfId="20709" xr:uid="{00000000-0005-0000-0000-00003B680000}"/>
    <cellStyle name="Normal 55 4 3 4" xfId="12299" xr:uid="{00000000-0005-0000-0000-00003C680000}"/>
    <cellStyle name="Normal 55 4 3 4 2" xfId="42630" xr:uid="{00000000-0005-0000-0000-00003D680000}"/>
    <cellStyle name="Normal 55 4 3 4 3" xfId="27397" xr:uid="{00000000-0005-0000-0000-00003E680000}"/>
    <cellStyle name="Normal 55 4 3 5" xfId="7278" xr:uid="{00000000-0005-0000-0000-00003F680000}"/>
    <cellStyle name="Normal 55 4 3 5 2" xfId="37613" xr:uid="{00000000-0005-0000-0000-000040680000}"/>
    <cellStyle name="Normal 55 4 3 5 3" xfId="22380" xr:uid="{00000000-0005-0000-0000-000041680000}"/>
    <cellStyle name="Normal 55 4 3 6" xfId="32601" xr:uid="{00000000-0005-0000-0000-000042680000}"/>
    <cellStyle name="Normal 55 4 3 7" xfId="17367" xr:uid="{00000000-0005-0000-0000-000043680000}"/>
    <cellStyle name="Normal 55 4 4" xfId="3060" xr:uid="{00000000-0005-0000-0000-000044680000}"/>
    <cellStyle name="Normal 55 4 4 2" xfId="13134" xr:uid="{00000000-0005-0000-0000-000045680000}"/>
    <cellStyle name="Normal 55 4 4 2 2" xfId="43465" xr:uid="{00000000-0005-0000-0000-000046680000}"/>
    <cellStyle name="Normal 55 4 4 2 3" xfId="28232" xr:uid="{00000000-0005-0000-0000-000047680000}"/>
    <cellStyle name="Normal 55 4 4 3" xfId="8114" xr:uid="{00000000-0005-0000-0000-000048680000}"/>
    <cellStyle name="Normal 55 4 4 3 2" xfId="38448" xr:uid="{00000000-0005-0000-0000-000049680000}"/>
    <cellStyle name="Normal 55 4 4 3 3" xfId="23215" xr:uid="{00000000-0005-0000-0000-00004A680000}"/>
    <cellStyle name="Normal 55 4 4 4" xfId="33435" xr:uid="{00000000-0005-0000-0000-00004B680000}"/>
    <cellStyle name="Normal 55 4 4 5" xfId="18202" xr:uid="{00000000-0005-0000-0000-00004C680000}"/>
    <cellStyle name="Normal 55 4 5" xfId="4753" xr:uid="{00000000-0005-0000-0000-00004D680000}"/>
    <cellStyle name="Normal 55 4 5 2" xfId="14805" xr:uid="{00000000-0005-0000-0000-00004E680000}"/>
    <cellStyle name="Normal 55 4 5 2 2" xfId="45136" xr:uid="{00000000-0005-0000-0000-00004F680000}"/>
    <cellStyle name="Normal 55 4 5 2 3" xfId="29903" xr:uid="{00000000-0005-0000-0000-000050680000}"/>
    <cellStyle name="Normal 55 4 5 3" xfId="9785" xr:uid="{00000000-0005-0000-0000-000051680000}"/>
    <cellStyle name="Normal 55 4 5 3 2" xfId="40119" xr:uid="{00000000-0005-0000-0000-000052680000}"/>
    <cellStyle name="Normal 55 4 5 3 3" xfId="24886" xr:uid="{00000000-0005-0000-0000-000053680000}"/>
    <cellStyle name="Normal 55 4 5 4" xfId="35106" xr:uid="{00000000-0005-0000-0000-000054680000}"/>
    <cellStyle name="Normal 55 4 5 5" xfId="19873" xr:uid="{00000000-0005-0000-0000-000055680000}"/>
    <cellStyle name="Normal 55 4 6" xfId="11463" xr:uid="{00000000-0005-0000-0000-000056680000}"/>
    <cellStyle name="Normal 55 4 6 2" xfId="41794" xr:uid="{00000000-0005-0000-0000-000057680000}"/>
    <cellStyle name="Normal 55 4 6 3" xfId="26561" xr:uid="{00000000-0005-0000-0000-000058680000}"/>
    <cellStyle name="Normal 55 4 7" xfId="6442" xr:uid="{00000000-0005-0000-0000-000059680000}"/>
    <cellStyle name="Normal 55 4 7 2" xfId="36777" xr:uid="{00000000-0005-0000-0000-00005A680000}"/>
    <cellStyle name="Normal 55 4 7 3" xfId="21544" xr:uid="{00000000-0005-0000-0000-00005B680000}"/>
    <cellStyle name="Normal 55 4 8" xfId="31765" xr:uid="{00000000-0005-0000-0000-00005C680000}"/>
    <cellStyle name="Normal 55 4 9" xfId="16531" xr:uid="{00000000-0005-0000-0000-00005D680000}"/>
    <cellStyle name="Normal 55 5" xfId="1576" xr:uid="{00000000-0005-0000-0000-00005E680000}"/>
    <cellStyle name="Normal 55 5 2" xfId="2417" xr:uid="{00000000-0005-0000-0000-00005F680000}"/>
    <cellStyle name="Normal 55 5 2 2" xfId="4107" xr:uid="{00000000-0005-0000-0000-000060680000}"/>
    <cellStyle name="Normal 55 5 2 2 2" xfId="14180" xr:uid="{00000000-0005-0000-0000-000061680000}"/>
    <cellStyle name="Normal 55 5 2 2 2 2" xfId="44511" xr:uid="{00000000-0005-0000-0000-000062680000}"/>
    <cellStyle name="Normal 55 5 2 2 2 3" xfId="29278" xr:uid="{00000000-0005-0000-0000-000063680000}"/>
    <cellStyle name="Normal 55 5 2 2 3" xfId="9160" xr:uid="{00000000-0005-0000-0000-000064680000}"/>
    <cellStyle name="Normal 55 5 2 2 3 2" xfId="39494" xr:uid="{00000000-0005-0000-0000-000065680000}"/>
    <cellStyle name="Normal 55 5 2 2 3 3" xfId="24261" xr:uid="{00000000-0005-0000-0000-000066680000}"/>
    <cellStyle name="Normal 55 5 2 2 4" xfId="34481" xr:uid="{00000000-0005-0000-0000-000067680000}"/>
    <cellStyle name="Normal 55 5 2 2 5" xfId="19248" xr:uid="{00000000-0005-0000-0000-000068680000}"/>
    <cellStyle name="Normal 55 5 2 3" xfId="5799" xr:uid="{00000000-0005-0000-0000-000069680000}"/>
    <cellStyle name="Normal 55 5 2 3 2" xfId="15851" xr:uid="{00000000-0005-0000-0000-00006A680000}"/>
    <cellStyle name="Normal 55 5 2 3 2 2" xfId="46182" xr:uid="{00000000-0005-0000-0000-00006B680000}"/>
    <cellStyle name="Normal 55 5 2 3 2 3" xfId="30949" xr:uid="{00000000-0005-0000-0000-00006C680000}"/>
    <cellStyle name="Normal 55 5 2 3 3" xfId="10831" xr:uid="{00000000-0005-0000-0000-00006D680000}"/>
    <cellStyle name="Normal 55 5 2 3 3 2" xfId="41165" xr:uid="{00000000-0005-0000-0000-00006E680000}"/>
    <cellStyle name="Normal 55 5 2 3 3 3" xfId="25932" xr:uid="{00000000-0005-0000-0000-00006F680000}"/>
    <cellStyle name="Normal 55 5 2 3 4" xfId="36152" xr:uid="{00000000-0005-0000-0000-000070680000}"/>
    <cellStyle name="Normal 55 5 2 3 5" xfId="20919" xr:uid="{00000000-0005-0000-0000-000071680000}"/>
    <cellStyle name="Normal 55 5 2 4" xfId="12509" xr:uid="{00000000-0005-0000-0000-000072680000}"/>
    <cellStyle name="Normal 55 5 2 4 2" xfId="42840" xr:uid="{00000000-0005-0000-0000-000073680000}"/>
    <cellStyle name="Normal 55 5 2 4 3" xfId="27607" xr:uid="{00000000-0005-0000-0000-000074680000}"/>
    <cellStyle name="Normal 55 5 2 5" xfId="7488" xr:uid="{00000000-0005-0000-0000-000075680000}"/>
    <cellStyle name="Normal 55 5 2 5 2" xfId="37823" xr:uid="{00000000-0005-0000-0000-000076680000}"/>
    <cellStyle name="Normal 55 5 2 5 3" xfId="22590" xr:uid="{00000000-0005-0000-0000-000077680000}"/>
    <cellStyle name="Normal 55 5 2 6" xfId="32811" xr:uid="{00000000-0005-0000-0000-000078680000}"/>
    <cellStyle name="Normal 55 5 2 7" xfId="17577" xr:uid="{00000000-0005-0000-0000-000079680000}"/>
    <cellStyle name="Normal 55 5 3" xfId="3270" xr:uid="{00000000-0005-0000-0000-00007A680000}"/>
    <cellStyle name="Normal 55 5 3 2" xfId="13344" xr:uid="{00000000-0005-0000-0000-00007B680000}"/>
    <cellStyle name="Normal 55 5 3 2 2" xfId="43675" xr:uid="{00000000-0005-0000-0000-00007C680000}"/>
    <cellStyle name="Normal 55 5 3 2 3" xfId="28442" xr:uid="{00000000-0005-0000-0000-00007D680000}"/>
    <cellStyle name="Normal 55 5 3 3" xfId="8324" xr:uid="{00000000-0005-0000-0000-00007E680000}"/>
    <cellStyle name="Normal 55 5 3 3 2" xfId="38658" xr:uid="{00000000-0005-0000-0000-00007F680000}"/>
    <cellStyle name="Normal 55 5 3 3 3" xfId="23425" xr:uid="{00000000-0005-0000-0000-000080680000}"/>
    <cellStyle name="Normal 55 5 3 4" xfId="33645" xr:uid="{00000000-0005-0000-0000-000081680000}"/>
    <cellStyle name="Normal 55 5 3 5" xfId="18412" xr:uid="{00000000-0005-0000-0000-000082680000}"/>
    <cellStyle name="Normal 55 5 4" xfId="4963" xr:uid="{00000000-0005-0000-0000-000083680000}"/>
    <cellStyle name="Normal 55 5 4 2" xfId="15015" xr:uid="{00000000-0005-0000-0000-000084680000}"/>
    <cellStyle name="Normal 55 5 4 2 2" xfId="45346" xr:uid="{00000000-0005-0000-0000-000085680000}"/>
    <cellStyle name="Normal 55 5 4 2 3" xfId="30113" xr:uid="{00000000-0005-0000-0000-000086680000}"/>
    <cellStyle name="Normal 55 5 4 3" xfId="9995" xr:uid="{00000000-0005-0000-0000-000087680000}"/>
    <cellStyle name="Normal 55 5 4 3 2" xfId="40329" xr:uid="{00000000-0005-0000-0000-000088680000}"/>
    <cellStyle name="Normal 55 5 4 3 3" xfId="25096" xr:uid="{00000000-0005-0000-0000-000089680000}"/>
    <cellStyle name="Normal 55 5 4 4" xfId="35316" xr:uid="{00000000-0005-0000-0000-00008A680000}"/>
    <cellStyle name="Normal 55 5 4 5" xfId="20083" xr:uid="{00000000-0005-0000-0000-00008B680000}"/>
    <cellStyle name="Normal 55 5 5" xfId="11673" xr:uid="{00000000-0005-0000-0000-00008C680000}"/>
    <cellStyle name="Normal 55 5 5 2" xfId="42004" xr:uid="{00000000-0005-0000-0000-00008D680000}"/>
    <cellStyle name="Normal 55 5 5 3" xfId="26771" xr:uid="{00000000-0005-0000-0000-00008E680000}"/>
    <cellStyle name="Normal 55 5 6" xfId="6652" xr:uid="{00000000-0005-0000-0000-00008F680000}"/>
    <cellStyle name="Normal 55 5 6 2" xfId="36987" xr:uid="{00000000-0005-0000-0000-000090680000}"/>
    <cellStyle name="Normal 55 5 6 3" xfId="21754" xr:uid="{00000000-0005-0000-0000-000091680000}"/>
    <cellStyle name="Normal 55 5 7" xfId="31975" xr:uid="{00000000-0005-0000-0000-000092680000}"/>
    <cellStyle name="Normal 55 5 8" xfId="16741" xr:uid="{00000000-0005-0000-0000-000093680000}"/>
    <cellStyle name="Normal 55 6" xfId="1997" xr:uid="{00000000-0005-0000-0000-000094680000}"/>
    <cellStyle name="Normal 55 6 2" xfId="3689" xr:uid="{00000000-0005-0000-0000-000095680000}"/>
    <cellStyle name="Normal 55 6 2 2" xfId="13762" xr:uid="{00000000-0005-0000-0000-000096680000}"/>
    <cellStyle name="Normal 55 6 2 2 2" xfId="44093" xr:uid="{00000000-0005-0000-0000-000097680000}"/>
    <cellStyle name="Normal 55 6 2 2 3" xfId="28860" xr:uid="{00000000-0005-0000-0000-000098680000}"/>
    <cellStyle name="Normal 55 6 2 3" xfId="8742" xr:uid="{00000000-0005-0000-0000-000099680000}"/>
    <cellStyle name="Normal 55 6 2 3 2" xfId="39076" xr:uid="{00000000-0005-0000-0000-00009A680000}"/>
    <cellStyle name="Normal 55 6 2 3 3" xfId="23843" xr:uid="{00000000-0005-0000-0000-00009B680000}"/>
    <cellStyle name="Normal 55 6 2 4" xfId="34063" xr:uid="{00000000-0005-0000-0000-00009C680000}"/>
    <cellStyle name="Normal 55 6 2 5" xfId="18830" xr:uid="{00000000-0005-0000-0000-00009D680000}"/>
    <cellStyle name="Normal 55 6 3" xfId="5381" xr:uid="{00000000-0005-0000-0000-00009E680000}"/>
    <cellStyle name="Normal 55 6 3 2" xfId="15433" xr:uid="{00000000-0005-0000-0000-00009F680000}"/>
    <cellStyle name="Normal 55 6 3 2 2" xfId="45764" xr:uid="{00000000-0005-0000-0000-0000A0680000}"/>
    <cellStyle name="Normal 55 6 3 2 3" xfId="30531" xr:uid="{00000000-0005-0000-0000-0000A1680000}"/>
    <cellStyle name="Normal 55 6 3 3" xfId="10413" xr:uid="{00000000-0005-0000-0000-0000A2680000}"/>
    <cellStyle name="Normal 55 6 3 3 2" xfId="40747" xr:uid="{00000000-0005-0000-0000-0000A3680000}"/>
    <cellStyle name="Normal 55 6 3 3 3" xfId="25514" xr:uid="{00000000-0005-0000-0000-0000A4680000}"/>
    <cellStyle name="Normal 55 6 3 4" xfId="35734" xr:uid="{00000000-0005-0000-0000-0000A5680000}"/>
    <cellStyle name="Normal 55 6 3 5" xfId="20501" xr:uid="{00000000-0005-0000-0000-0000A6680000}"/>
    <cellStyle name="Normal 55 6 4" xfId="12091" xr:uid="{00000000-0005-0000-0000-0000A7680000}"/>
    <cellStyle name="Normal 55 6 4 2" xfId="42422" xr:uid="{00000000-0005-0000-0000-0000A8680000}"/>
    <cellStyle name="Normal 55 6 4 3" xfId="27189" xr:uid="{00000000-0005-0000-0000-0000A9680000}"/>
    <cellStyle name="Normal 55 6 5" xfId="7070" xr:uid="{00000000-0005-0000-0000-0000AA680000}"/>
    <cellStyle name="Normal 55 6 5 2" xfId="37405" xr:uid="{00000000-0005-0000-0000-0000AB680000}"/>
    <cellStyle name="Normal 55 6 5 3" xfId="22172" xr:uid="{00000000-0005-0000-0000-0000AC680000}"/>
    <cellStyle name="Normal 55 6 6" xfId="32393" xr:uid="{00000000-0005-0000-0000-0000AD680000}"/>
    <cellStyle name="Normal 55 6 7" xfId="17159" xr:uid="{00000000-0005-0000-0000-0000AE680000}"/>
    <cellStyle name="Normal 55 7" xfId="2848" xr:uid="{00000000-0005-0000-0000-0000AF680000}"/>
    <cellStyle name="Normal 55 7 2" xfId="12926" xr:uid="{00000000-0005-0000-0000-0000B0680000}"/>
    <cellStyle name="Normal 55 7 2 2" xfId="43257" xr:uid="{00000000-0005-0000-0000-0000B1680000}"/>
    <cellStyle name="Normal 55 7 2 3" xfId="28024" xr:uid="{00000000-0005-0000-0000-0000B2680000}"/>
    <cellStyle name="Normal 55 7 3" xfId="7906" xr:uid="{00000000-0005-0000-0000-0000B3680000}"/>
    <cellStyle name="Normal 55 7 3 2" xfId="38240" xr:uid="{00000000-0005-0000-0000-0000B4680000}"/>
    <cellStyle name="Normal 55 7 3 3" xfId="23007" xr:uid="{00000000-0005-0000-0000-0000B5680000}"/>
    <cellStyle name="Normal 55 7 4" xfId="33227" xr:uid="{00000000-0005-0000-0000-0000B6680000}"/>
    <cellStyle name="Normal 55 7 5" xfId="17994" xr:uid="{00000000-0005-0000-0000-0000B7680000}"/>
    <cellStyle name="Normal 55 8" xfId="4542" xr:uid="{00000000-0005-0000-0000-0000B8680000}"/>
    <cellStyle name="Normal 55 8 2" xfId="14597" xr:uid="{00000000-0005-0000-0000-0000B9680000}"/>
    <cellStyle name="Normal 55 8 2 2" xfId="44928" xr:uid="{00000000-0005-0000-0000-0000BA680000}"/>
    <cellStyle name="Normal 55 8 2 3" xfId="29695" xr:uid="{00000000-0005-0000-0000-0000BB680000}"/>
    <cellStyle name="Normal 55 8 3" xfId="9577" xr:uid="{00000000-0005-0000-0000-0000BC680000}"/>
    <cellStyle name="Normal 55 8 3 2" xfId="39911" xr:uid="{00000000-0005-0000-0000-0000BD680000}"/>
    <cellStyle name="Normal 55 8 3 3" xfId="24678" xr:uid="{00000000-0005-0000-0000-0000BE680000}"/>
    <cellStyle name="Normal 55 8 4" xfId="34898" xr:uid="{00000000-0005-0000-0000-0000BF680000}"/>
    <cellStyle name="Normal 55 8 5" xfId="19665" xr:uid="{00000000-0005-0000-0000-0000C0680000}"/>
    <cellStyle name="Normal 55 9" xfId="11253" xr:uid="{00000000-0005-0000-0000-0000C1680000}"/>
    <cellStyle name="Normal 55 9 2" xfId="41586" xr:uid="{00000000-0005-0000-0000-0000C2680000}"/>
    <cellStyle name="Normal 55 9 3" xfId="26353" xr:uid="{00000000-0005-0000-0000-0000C3680000}"/>
    <cellStyle name="Normal 56" xfId="873" xr:uid="{00000000-0005-0000-0000-0000C4680000}"/>
    <cellStyle name="Normal 56 10" xfId="6233" xr:uid="{00000000-0005-0000-0000-0000C5680000}"/>
    <cellStyle name="Normal 56 10 2" xfId="36570" xr:uid="{00000000-0005-0000-0000-0000C6680000}"/>
    <cellStyle name="Normal 56 10 3" xfId="21337" xr:uid="{00000000-0005-0000-0000-0000C7680000}"/>
    <cellStyle name="Normal 56 11" xfId="31561" xr:uid="{00000000-0005-0000-0000-0000C8680000}"/>
    <cellStyle name="Normal 56 12" xfId="16322" xr:uid="{00000000-0005-0000-0000-0000C9680000}"/>
    <cellStyle name="Normal 56 2" xfId="1197" xr:uid="{00000000-0005-0000-0000-0000CA680000}"/>
    <cellStyle name="Normal 56 2 10" xfId="31613" xr:uid="{00000000-0005-0000-0000-0000CB680000}"/>
    <cellStyle name="Normal 56 2 11" xfId="16376" xr:uid="{00000000-0005-0000-0000-0000CC680000}"/>
    <cellStyle name="Normal 56 2 2" xfId="1305" xr:uid="{00000000-0005-0000-0000-0000CD680000}"/>
    <cellStyle name="Normal 56 2 2 10" xfId="16480" xr:uid="{00000000-0005-0000-0000-0000CE680000}"/>
    <cellStyle name="Normal 56 2 2 2" xfId="1522" xr:uid="{00000000-0005-0000-0000-0000CF680000}"/>
    <cellStyle name="Normal 56 2 2 2 2" xfId="1943" xr:uid="{00000000-0005-0000-0000-0000D0680000}"/>
    <cellStyle name="Normal 56 2 2 2 2 2" xfId="2782" xr:uid="{00000000-0005-0000-0000-0000D1680000}"/>
    <cellStyle name="Normal 56 2 2 2 2 2 2" xfId="4472" xr:uid="{00000000-0005-0000-0000-0000D2680000}"/>
    <cellStyle name="Normal 56 2 2 2 2 2 2 2" xfId="14545" xr:uid="{00000000-0005-0000-0000-0000D3680000}"/>
    <cellStyle name="Normal 56 2 2 2 2 2 2 2 2" xfId="44876" xr:uid="{00000000-0005-0000-0000-0000D4680000}"/>
    <cellStyle name="Normal 56 2 2 2 2 2 2 2 3" xfId="29643" xr:uid="{00000000-0005-0000-0000-0000D5680000}"/>
    <cellStyle name="Normal 56 2 2 2 2 2 2 3" xfId="9525" xr:uid="{00000000-0005-0000-0000-0000D6680000}"/>
    <cellStyle name="Normal 56 2 2 2 2 2 2 3 2" xfId="39859" xr:uid="{00000000-0005-0000-0000-0000D7680000}"/>
    <cellStyle name="Normal 56 2 2 2 2 2 2 3 3" xfId="24626" xr:uid="{00000000-0005-0000-0000-0000D8680000}"/>
    <cellStyle name="Normal 56 2 2 2 2 2 2 4" xfId="34846" xr:uid="{00000000-0005-0000-0000-0000D9680000}"/>
    <cellStyle name="Normal 56 2 2 2 2 2 2 5" xfId="19613" xr:uid="{00000000-0005-0000-0000-0000DA680000}"/>
    <cellStyle name="Normal 56 2 2 2 2 2 3" xfId="6164" xr:uid="{00000000-0005-0000-0000-0000DB680000}"/>
    <cellStyle name="Normal 56 2 2 2 2 2 3 2" xfId="16216" xr:uid="{00000000-0005-0000-0000-0000DC680000}"/>
    <cellStyle name="Normal 56 2 2 2 2 2 3 2 2" xfId="46547" xr:uid="{00000000-0005-0000-0000-0000DD680000}"/>
    <cellStyle name="Normal 56 2 2 2 2 2 3 2 3" xfId="31314" xr:uid="{00000000-0005-0000-0000-0000DE680000}"/>
    <cellStyle name="Normal 56 2 2 2 2 2 3 3" xfId="11196" xr:uid="{00000000-0005-0000-0000-0000DF680000}"/>
    <cellStyle name="Normal 56 2 2 2 2 2 3 3 2" xfId="41530" xr:uid="{00000000-0005-0000-0000-0000E0680000}"/>
    <cellStyle name="Normal 56 2 2 2 2 2 3 3 3" xfId="26297" xr:uid="{00000000-0005-0000-0000-0000E1680000}"/>
    <cellStyle name="Normal 56 2 2 2 2 2 3 4" xfId="36517" xr:uid="{00000000-0005-0000-0000-0000E2680000}"/>
    <cellStyle name="Normal 56 2 2 2 2 2 3 5" xfId="21284" xr:uid="{00000000-0005-0000-0000-0000E3680000}"/>
    <cellStyle name="Normal 56 2 2 2 2 2 4" xfId="12874" xr:uid="{00000000-0005-0000-0000-0000E4680000}"/>
    <cellStyle name="Normal 56 2 2 2 2 2 4 2" xfId="43205" xr:uid="{00000000-0005-0000-0000-0000E5680000}"/>
    <cellStyle name="Normal 56 2 2 2 2 2 4 3" xfId="27972" xr:uid="{00000000-0005-0000-0000-0000E6680000}"/>
    <cellStyle name="Normal 56 2 2 2 2 2 5" xfId="7853" xr:uid="{00000000-0005-0000-0000-0000E7680000}"/>
    <cellStyle name="Normal 56 2 2 2 2 2 5 2" xfId="38188" xr:uid="{00000000-0005-0000-0000-0000E8680000}"/>
    <cellStyle name="Normal 56 2 2 2 2 2 5 3" xfId="22955" xr:uid="{00000000-0005-0000-0000-0000E9680000}"/>
    <cellStyle name="Normal 56 2 2 2 2 2 6" xfId="33176" xr:uid="{00000000-0005-0000-0000-0000EA680000}"/>
    <cellStyle name="Normal 56 2 2 2 2 2 7" xfId="17942" xr:uid="{00000000-0005-0000-0000-0000EB680000}"/>
    <cellStyle name="Normal 56 2 2 2 2 3" xfId="3635" xr:uid="{00000000-0005-0000-0000-0000EC680000}"/>
    <cellStyle name="Normal 56 2 2 2 2 3 2" xfId="13709" xr:uid="{00000000-0005-0000-0000-0000ED680000}"/>
    <cellStyle name="Normal 56 2 2 2 2 3 2 2" xfId="44040" xr:uid="{00000000-0005-0000-0000-0000EE680000}"/>
    <cellStyle name="Normal 56 2 2 2 2 3 2 3" xfId="28807" xr:uid="{00000000-0005-0000-0000-0000EF680000}"/>
    <cellStyle name="Normal 56 2 2 2 2 3 3" xfId="8689" xr:uid="{00000000-0005-0000-0000-0000F0680000}"/>
    <cellStyle name="Normal 56 2 2 2 2 3 3 2" xfId="39023" xr:uid="{00000000-0005-0000-0000-0000F1680000}"/>
    <cellStyle name="Normal 56 2 2 2 2 3 3 3" xfId="23790" xr:uid="{00000000-0005-0000-0000-0000F2680000}"/>
    <cellStyle name="Normal 56 2 2 2 2 3 4" xfId="34010" xr:uid="{00000000-0005-0000-0000-0000F3680000}"/>
    <cellStyle name="Normal 56 2 2 2 2 3 5" xfId="18777" xr:uid="{00000000-0005-0000-0000-0000F4680000}"/>
    <cellStyle name="Normal 56 2 2 2 2 4" xfId="5328" xr:uid="{00000000-0005-0000-0000-0000F5680000}"/>
    <cellStyle name="Normal 56 2 2 2 2 4 2" xfId="15380" xr:uid="{00000000-0005-0000-0000-0000F6680000}"/>
    <cellStyle name="Normal 56 2 2 2 2 4 2 2" xfId="45711" xr:uid="{00000000-0005-0000-0000-0000F7680000}"/>
    <cellStyle name="Normal 56 2 2 2 2 4 2 3" xfId="30478" xr:uid="{00000000-0005-0000-0000-0000F8680000}"/>
    <cellStyle name="Normal 56 2 2 2 2 4 3" xfId="10360" xr:uid="{00000000-0005-0000-0000-0000F9680000}"/>
    <cellStyle name="Normal 56 2 2 2 2 4 3 2" xfId="40694" xr:uid="{00000000-0005-0000-0000-0000FA680000}"/>
    <cellStyle name="Normal 56 2 2 2 2 4 3 3" xfId="25461" xr:uid="{00000000-0005-0000-0000-0000FB680000}"/>
    <cellStyle name="Normal 56 2 2 2 2 4 4" xfId="35681" xr:uid="{00000000-0005-0000-0000-0000FC680000}"/>
    <cellStyle name="Normal 56 2 2 2 2 4 5" xfId="20448" xr:uid="{00000000-0005-0000-0000-0000FD680000}"/>
    <cellStyle name="Normal 56 2 2 2 2 5" xfId="12038" xr:uid="{00000000-0005-0000-0000-0000FE680000}"/>
    <cellStyle name="Normal 56 2 2 2 2 5 2" xfId="42369" xr:uid="{00000000-0005-0000-0000-0000FF680000}"/>
    <cellStyle name="Normal 56 2 2 2 2 5 3" xfId="27136" xr:uid="{00000000-0005-0000-0000-000000690000}"/>
    <cellStyle name="Normal 56 2 2 2 2 6" xfId="7017" xr:uid="{00000000-0005-0000-0000-000001690000}"/>
    <cellStyle name="Normal 56 2 2 2 2 6 2" xfId="37352" xr:uid="{00000000-0005-0000-0000-000002690000}"/>
    <cellStyle name="Normal 56 2 2 2 2 6 3" xfId="22119" xr:uid="{00000000-0005-0000-0000-000003690000}"/>
    <cellStyle name="Normal 56 2 2 2 2 7" xfId="32340" xr:uid="{00000000-0005-0000-0000-000004690000}"/>
    <cellStyle name="Normal 56 2 2 2 2 8" xfId="17106" xr:uid="{00000000-0005-0000-0000-000005690000}"/>
    <cellStyle name="Normal 56 2 2 2 3" xfId="2364" xr:uid="{00000000-0005-0000-0000-000006690000}"/>
    <cellStyle name="Normal 56 2 2 2 3 2" xfId="4054" xr:uid="{00000000-0005-0000-0000-000007690000}"/>
    <cellStyle name="Normal 56 2 2 2 3 2 2" xfId="14127" xr:uid="{00000000-0005-0000-0000-000008690000}"/>
    <cellStyle name="Normal 56 2 2 2 3 2 2 2" xfId="44458" xr:uid="{00000000-0005-0000-0000-000009690000}"/>
    <cellStyle name="Normal 56 2 2 2 3 2 2 3" xfId="29225" xr:uid="{00000000-0005-0000-0000-00000A690000}"/>
    <cellStyle name="Normal 56 2 2 2 3 2 3" xfId="9107" xr:uid="{00000000-0005-0000-0000-00000B690000}"/>
    <cellStyle name="Normal 56 2 2 2 3 2 3 2" xfId="39441" xr:uid="{00000000-0005-0000-0000-00000C690000}"/>
    <cellStyle name="Normal 56 2 2 2 3 2 3 3" xfId="24208" xr:uid="{00000000-0005-0000-0000-00000D690000}"/>
    <cellStyle name="Normal 56 2 2 2 3 2 4" xfId="34428" xr:uid="{00000000-0005-0000-0000-00000E690000}"/>
    <cellStyle name="Normal 56 2 2 2 3 2 5" xfId="19195" xr:uid="{00000000-0005-0000-0000-00000F690000}"/>
    <cellStyle name="Normal 56 2 2 2 3 3" xfId="5746" xr:uid="{00000000-0005-0000-0000-000010690000}"/>
    <cellStyle name="Normal 56 2 2 2 3 3 2" xfId="15798" xr:uid="{00000000-0005-0000-0000-000011690000}"/>
    <cellStyle name="Normal 56 2 2 2 3 3 2 2" xfId="46129" xr:uid="{00000000-0005-0000-0000-000012690000}"/>
    <cellStyle name="Normal 56 2 2 2 3 3 2 3" xfId="30896" xr:uid="{00000000-0005-0000-0000-000013690000}"/>
    <cellStyle name="Normal 56 2 2 2 3 3 3" xfId="10778" xr:uid="{00000000-0005-0000-0000-000014690000}"/>
    <cellStyle name="Normal 56 2 2 2 3 3 3 2" xfId="41112" xr:uid="{00000000-0005-0000-0000-000015690000}"/>
    <cellStyle name="Normal 56 2 2 2 3 3 3 3" xfId="25879" xr:uid="{00000000-0005-0000-0000-000016690000}"/>
    <cellStyle name="Normal 56 2 2 2 3 3 4" xfId="36099" xr:uid="{00000000-0005-0000-0000-000017690000}"/>
    <cellStyle name="Normal 56 2 2 2 3 3 5" xfId="20866" xr:uid="{00000000-0005-0000-0000-000018690000}"/>
    <cellStyle name="Normal 56 2 2 2 3 4" xfId="12456" xr:uid="{00000000-0005-0000-0000-000019690000}"/>
    <cellStyle name="Normal 56 2 2 2 3 4 2" xfId="42787" xr:uid="{00000000-0005-0000-0000-00001A690000}"/>
    <cellStyle name="Normal 56 2 2 2 3 4 3" xfId="27554" xr:uid="{00000000-0005-0000-0000-00001B690000}"/>
    <cellStyle name="Normal 56 2 2 2 3 5" xfId="7435" xr:uid="{00000000-0005-0000-0000-00001C690000}"/>
    <cellStyle name="Normal 56 2 2 2 3 5 2" xfId="37770" xr:uid="{00000000-0005-0000-0000-00001D690000}"/>
    <cellStyle name="Normal 56 2 2 2 3 5 3" xfId="22537" xr:uid="{00000000-0005-0000-0000-00001E690000}"/>
    <cellStyle name="Normal 56 2 2 2 3 6" xfId="32758" xr:uid="{00000000-0005-0000-0000-00001F690000}"/>
    <cellStyle name="Normal 56 2 2 2 3 7" xfId="17524" xr:uid="{00000000-0005-0000-0000-000020690000}"/>
    <cellStyle name="Normal 56 2 2 2 4" xfId="3217" xr:uid="{00000000-0005-0000-0000-000021690000}"/>
    <cellStyle name="Normal 56 2 2 2 4 2" xfId="13291" xr:uid="{00000000-0005-0000-0000-000022690000}"/>
    <cellStyle name="Normal 56 2 2 2 4 2 2" xfId="43622" xr:uid="{00000000-0005-0000-0000-000023690000}"/>
    <cellStyle name="Normal 56 2 2 2 4 2 3" xfId="28389" xr:uid="{00000000-0005-0000-0000-000024690000}"/>
    <cellStyle name="Normal 56 2 2 2 4 3" xfId="8271" xr:uid="{00000000-0005-0000-0000-000025690000}"/>
    <cellStyle name="Normal 56 2 2 2 4 3 2" xfId="38605" xr:uid="{00000000-0005-0000-0000-000026690000}"/>
    <cellStyle name="Normal 56 2 2 2 4 3 3" xfId="23372" xr:uid="{00000000-0005-0000-0000-000027690000}"/>
    <cellStyle name="Normal 56 2 2 2 4 4" xfId="33592" xr:uid="{00000000-0005-0000-0000-000028690000}"/>
    <cellStyle name="Normal 56 2 2 2 4 5" xfId="18359" xr:uid="{00000000-0005-0000-0000-000029690000}"/>
    <cellStyle name="Normal 56 2 2 2 5" xfId="4910" xr:uid="{00000000-0005-0000-0000-00002A690000}"/>
    <cellStyle name="Normal 56 2 2 2 5 2" xfId="14962" xr:uid="{00000000-0005-0000-0000-00002B690000}"/>
    <cellStyle name="Normal 56 2 2 2 5 2 2" xfId="45293" xr:uid="{00000000-0005-0000-0000-00002C690000}"/>
    <cellStyle name="Normal 56 2 2 2 5 2 3" xfId="30060" xr:uid="{00000000-0005-0000-0000-00002D690000}"/>
    <cellStyle name="Normal 56 2 2 2 5 3" xfId="9942" xr:uid="{00000000-0005-0000-0000-00002E690000}"/>
    <cellStyle name="Normal 56 2 2 2 5 3 2" xfId="40276" xr:uid="{00000000-0005-0000-0000-00002F690000}"/>
    <cellStyle name="Normal 56 2 2 2 5 3 3" xfId="25043" xr:uid="{00000000-0005-0000-0000-000030690000}"/>
    <cellStyle name="Normal 56 2 2 2 5 4" xfId="35263" xr:uid="{00000000-0005-0000-0000-000031690000}"/>
    <cellStyle name="Normal 56 2 2 2 5 5" xfId="20030" xr:uid="{00000000-0005-0000-0000-000032690000}"/>
    <cellStyle name="Normal 56 2 2 2 6" xfId="11620" xr:uid="{00000000-0005-0000-0000-000033690000}"/>
    <cellStyle name="Normal 56 2 2 2 6 2" xfId="41951" xr:uid="{00000000-0005-0000-0000-000034690000}"/>
    <cellStyle name="Normal 56 2 2 2 6 3" xfId="26718" xr:uid="{00000000-0005-0000-0000-000035690000}"/>
    <cellStyle name="Normal 56 2 2 2 7" xfId="6599" xr:uid="{00000000-0005-0000-0000-000036690000}"/>
    <cellStyle name="Normal 56 2 2 2 7 2" xfId="36934" xr:uid="{00000000-0005-0000-0000-000037690000}"/>
    <cellStyle name="Normal 56 2 2 2 7 3" xfId="21701" xr:uid="{00000000-0005-0000-0000-000038690000}"/>
    <cellStyle name="Normal 56 2 2 2 8" xfId="31922" xr:uid="{00000000-0005-0000-0000-000039690000}"/>
    <cellStyle name="Normal 56 2 2 2 9" xfId="16688" xr:uid="{00000000-0005-0000-0000-00003A690000}"/>
    <cellStyle name="Normal 56 2 2 3" xfId="1735" xr:uid="{00000000-0005-0000-0000-00003B690000}"/>
    <cellStyle name="Normal 56 2 2 3 2" xfId="2574" xr:uid="{00000000-0005-0000-0000-00003C690000}"/>
    <cellStyle name="Normal 56 2 2 3 2 2" xfId="4264" xr:uid="{00000000-0005-0000-0000-00003D690000}"/>
    <cellStyle name="Normal 56 2 2 3 2 2 2" xfId="14337" xr:uid="{00000000-0005-0000-0000-00003E690000}"/>
    <cellStyle name="Normal 56 2 2 3 2 2 2 2" xfId="44668" xr:uid="{00000000-0005-0000-0000-00003F690000}"/>
    <cellStyle name="Normal 56 2 2 3 2 2 2 3" xfId="29435" xr:uid="{00000000-0005-0000-0000-000040690000}"/>
    <cellStyle name="Normal 56 2 2 3 2 2 3" xfId="9317" xr:uid="{00000000-0005-0000-0000-000041690000}"/>
    <cellStyle name="Normal 56 2 2 3 2 2 3 2" xfId="39651" xr:uid="{00000000-0005-0000-0000-000042690000}"/>
    <cellStyle name="Normal 56 2 2 3 2 2 3 3" xfId="24418" xr:uid="{00000000-0005-0000-0000-000043690000}"/>
    <cellStyle name="Normal 56 2 2 3 2 2 4" xfId="34638" xr:uid="{00000000-0005-0000-0000-000044690000}"/>
    <cellStyle name="Normal 56 2 2 3 2 2 5" xfId="19405" xr:uid="{00000000-0005-0000-0000-000045690000}"/>
    <cellStyle name="Normal 56 2 2 3 2 3" xfId="5956" xr:uid="{00000000-0005-0000-0000-000046690000}"/>
    <cellStyle name="Normal 56 2 2 3 2 3 2" xfId="16008" xr:uid="{00000000-0005-0000-0000-000047690000}"/>
    <cellStyle name="Normal 56 2 2 3 2 3 2 2" xfId="46339" xr:uid="{00000000-0005-0000-0000-000048690000}"/>
    <cellStyle name="Normal 56 2 2 3 2 3 2 3" xfId="31106" xr:uid="{00000000-0005-0000-0000-000049690000}"/>
    <cellStyle name="Normal 56 2 2 3 2 3 3" xfId="10988" xr:uid="{00000000-0005-0000-0000-00004A690000}"/>
    <cellStyle name="Normal 56 2 2 3 2 3 3 2" xfId="41322" xr:uid="{00000000-0005-0000-0000-00004B690000}"/>
    <cellStyle name="Normal 56 2 2 3 2 3 3 3" xfId="26089" xr:uid="{00000000-0005-0000-0000-00004C690000}"/>
    <cellStyle name="Normal 56 2 2 3 2 3 4" xfId="36309" xr:uid="{00000000-0005-0000-0000-00004D690000}"/>
    <cellStyle name="Normal 56 2 2 3 2 3 5" xfId="21076" xr:uid="{00000000-0005-0000-0000-00004E690000}"/>
    <cellStyle name="Normal 56 2 2 3 2 4" xfId="12666" xr:uid="{00000000-0005-0000-0000-00004F690000}"/>
    <cellStyle name="Normal 56 2 2 3 2 4 2" xfId="42997" xr:uid="{00000000-0005-0000-0000-000050690000}"/>
    <cellStyle name="Normal 56 2 2 3 2 4 3" xfId="27764" xr:uid="{00000000-0005-0000-0000-000051690000}"/>
    <cellStyle name="Normal 56 2 2 3 2 5" xfId="7645" xr:uid="{00000000-0005-0000-0000-000052690000}"/>
    <cellStyle name="Normal 56 2 2 3 2 5 2" xfId="37980" xr:uid="{00000000-0005-0000-0000-000053690000}"/>
    <cellStyle name="Normal 56 2 2 3 2 5 3" xfId="22747" xr:uid="{00000000-0005-0000-0000-000054690000}"/>
    <cellStyle name="Normal 56 2 2 3 2 6" xfId="32968" xr:uid="{00000000-0005-0000-0000-000055690000}"/>
    <cellStyle name="Normal 56 2 2 3 2 7" xfId="17734" xr:uid="{00000000-0005-0000-0000-000056690000}"/>
    <cellStyle name="Normal 56 2 2 3 3" xfId="3427" xr:uid="{00000000-0005-0000-0000-000057690000}"/>
    <cellStyle name="Normal 56 2 2 3 3 2" xfId="13501" xr:uid="{00000000-0005-0000-0000-000058690000}"/>
    <cellStyle name="Normal 56 2 2 3 3 2 2" xfId="43832" xr:uid="{00000000-0005-0000-0000-000059690000}"/>
    <cellStyle name="Normal 56 2 2 3 3 2 3" xfId="28599" xr:uid="{00000000-0005-0000-0000-00005A690000}"/>
    <cellStyle name="Normal 56 2 2 3 3 3" xfId="8481" xr:uid="{00000000-0005-0000-0000-00005B690000}"/>
    <cellStyle name="Normal 56 2 2 3 3 3 2" xfId="38815" xr:uid="{00000000-0005-0000-0000-00005C690000}"/>
    <cellStyle name="Normal 56 2 2 3 3 3 3" xfId="23582" xr:uid="{00000000-0005-0000-0000-00005D690000}"/>
    <cellStyle name="Normal 56 2 2 3 3 4" xfId="33802" xr:uid="{00000000-0005-0000-0000-00005E690000}"/>
    <cellStyle name="Normal 56 2 2 3 3 5" xfId="18569" xr:uid="{00000000-0005-0000-0000-00005F690000}"/>
    <cellStyle name="Normal 56 2 2 3 4" xfId="5120" xr:uid="{00000000-0005-0000-0000-000060690000}"/>
    <cellStyle name="Normal 56 2 2 3 4 2" xfId="15172" xr:uid="{00000000-0005-0000-0000-000061690000}"/>
    <cellStyle name="Normal 56 2 2 3 4 2 2" xfId="45503" xr:uid="{00000000-0005-0000-0000-000062690000}"/>
    <cellStyle name="Normal 56 2 2 3 4 2 3" xfId="30270" xr:uid="{00000000-0005-0000-0000-000063690000}"/>
    <cellStyle name="Normal 56 2 2 3 4 3" xfId="10152" xr:uid="{00000000-0005-0000-0000-000064690000}"/>
    <cellStyle name="Normal 56 2 2 3 4 3 2" xfId="40486" xr:uid="{00000000-0005-0000-0000-000065690000}"/>
    <cellStyle name="Normal 56 2 2 3 4 3 3" xfId="25253" xr:uid="{00000000-0005-0000-0000-000066690000}"/>
    <cellStyle name="Normal 56 2 2 3 4 4" xfId="35473" xr:uid="{00000000-0005-0000-0000-000067690000}"/>
    <cellStyle name="Normal 56 2 2 3 4 5" xfId="20240" xr:uid="{00000000-0005-0000-0000-000068690000}"/>
    <cellStyle name="Normal 56 2 2 3 5" xfId="11830" xr:uid="{00000000-0005-0000-0000-000069690000}"/>
    <cellStyle name="Normal 56 2 2 3 5 2" xfId="42161" xr:uid="{00000000-0005-0000-0000-00006A690000}"/>
    <cellStyle name="Normal 56 2 2 3 5 3" xfId="26928" xr:uid="{00000000-0005-0000-0000-00006B690000}"/>
    <cellStyle name="Normal 56 2 2 3 6" xfId="6809" xr:uid="{00000000-0005-0000-0000-00006C690000}"/>
    <cellStyle name="Normal 56 2 2 3 6 2" xfId="37144" xr:uid="{00000000-0005-0000-0000-00006D690000}"/>
    <cellStyle name="Normal 56 2 2 3 6 3" xfId="21911" xr:uid="{00000000-0005-0000-0000-00006E690000}"/>
    <cellStyle name="Normal 56 2 2 3 7" xfId="32132" xr:uid="{00000000-0005-0000-0000-00006F690000}"/>
    <cellStyle name="Normal 56 2 2 3 8" xfId="16898" xr:uid="{00000000-0005-0000-0000-000070690000}"/>
    <cellStyle name="Normal 56 2 2 4" xfId="2156" xr:uid="{00000000-0005-0000-0000-000071690000}"/>
    <cellStyle name="Normal 56 2 2 4 2" xfId="3846" xr:uid="{00000000-0005-0000-0000-000072690000}"/>
    <cellStyle name="Normal 56 2 2 4 2 2" xfId="13919" xr:uid="{00000000-0005-0000-0000-000073690000}"/>
    <cellStyle name="Normal 56 2 2 4 2 2 2" xfId="44250" xr:uid="{00000000-0005-0000-0000-000074690000}"/>
    <cellStyle name="Normal 56 2 2 4 2 2 3" xfId="29017" xr:uid="{00000000-0005-0000-0000-000075690000}"/>
    <cellStyle name="Normal 56 2 2 4 2 3" xfId="8899" xr:uid="{00000000-0005-0000-0000-000076690000}"/>
    <cellStyle name="Normal 56 2 2 4 2 3 2" xfId="39233" xr:uid="{00000000-0005-0000-0000-000077690000}"/>
    <cellStyle name="Normal 56 2 2 4 2 3 3" xfId="24000" xr:uid="{00000000-0005-0000-0000-000078690000}"/>
    <cellStyle name="Normal 56 2 2 4 2 4" xfId="34220" xr:uid="{00000000-0005-0000-0000-000079690000}"/>
    <cellStyle name="Normal 56 2 2 4 2 5" xfId="18987" xr:uid="{00000000-0005-0000-0000-00007A690000}"/>
    <cellStyle name="Normal 56 2 2 4 3" xfId="5538" xr:uid="{00000000-0005-0000-0000-00007B690000}"/>
    <cellStyle name="Normal 56 2 2 4 3 2" xfId="15590" xr:uid="{00000000-0005-0000-0000-00007C690000}"/>
    <cellStyle name="Normal 56 2 2 4 3 2 2" xfId="45921" xr:uid="{00000000-0005-0000-0000-00007D690000}"/>
    <cellStyle name="Normal 56 2 2 4 3 2 3" xfId="30688" xr:uid="{00000000-0005-0000-0000-00007E690000}"/>
    <cellStyle name="Normal 56 2 2 4 3 3" xfId="10570" xr:uid="{00000000-0005-0000-0000-00007F690000}"/>
    <cellStyle name="Normal 56 2 2 4 3 3 2" xfId="40904" xr:uid="{00000000-0005-0000-0000-000080690000}"/>
    <cellStyle name="Normal 56 2 2 4 3 3 3" xfId="25671" xr:uid="{00000000-0005-0000-0000-000081690000}"/>
    <cellStyle name="Normal 56 2 2 4 3 4" xfId="35891" xr:uid="{00000000-0005-0000-0000-000082690000}"/>
    <cellStyle name="Normal 56 2 2 4 3 5" xfId="20658" xr:uid="{00000000-0005-0000-0000-000083690000}"/>
    <cellStyle name="Normal 56 2 2 4 4" xfId="12248" xr:uid="{00000000-0005-0000-0000-000084690000}"/>
    <cellStyle name="Normal 56 2 2 4 4 2" xfId="42579" xr:uid="{00000000-0005-0000-0000-000085690000}"/>
    <cellStyle name="Normal 56 2 2 4 4 3" xfId="27346" xr:uid="{00000000-0005-0000-0000-000086690000}"/>
    <cellStyle name="Normal 56 2 2 4 5" xfId="7227" xr:uid="{00000000-0005-0000-0000-000087690000}"/>
    <cellStyle name="Normal 56 2 2 4 5 2" xfId="37562" xr:uid="{00000000-0005-0000-0000-000088690000}"/>
    <cellStyle name="Normal 56 2 2 4 5 3" xfId="22329" xr:uid="{00000000-0005-0000-0000-000089690000}"/>
    <cellStyle name="Normal 56 2 2 4 6" xfId="32550" xr:uid="{00000000-0005-0000-0000-00008A690000}"/>
    <cellStyle name="Normal 56 2 2 4 7" xfId="17316" xr:uid="{00000000-0005-0000-0000-00008B690000}"/>
    <cellStyle name="Normal 56 2 2 5" xfId="3009" xr:uid="{00000000-0005-0000-0000-00008C690000}"/>
    <cellStyle name="Normal 56 2 2 5 2" xfId="13083" xr:uid="{00000000-0005-0000-0000-00008D690000}"/>
    <cellStyle name="Normal 56 2 2 5 2 2" xfId="43414" xr:uid="{00000000-0005-0000-0000-00008E690000}"/>
    <cellStyle name="Normal 56 2 2 5 2 3" xfId="28181" xr:uid="{00000000-0005-0000-0000-00008F690000}"/>
    <cellStyle name="Normal 56 2 2 5 3" xfId="8063" xr:uid="{00000000-0005-0000-0000-000090690000}"/>
    <cellStyle name="Normal 56 2 2 5 3 2" xfId="38397" xr:uid="{00000000-0005-0000-0000-000091690000}"/>
    <cellStyle name="Normal 56 2 2 5 3 3" xfId="23164" xr:uid="{00000000-0005-0000-0000-000092690000}"/>
    <cellStyle name="Normal 56 2 2 5 4" xfId="33384" xr:uid="{00000000-0005-0000-0000-000093690000}"/>
    <cellStyle name="Normal 56 2 2 5 5" xfId="18151" xr:uid="{00000000-0005-0000-0000-000094690000}"/>
    <cellStyle name="Normal 56 2 2 6" xfId="4702" xr:uid="{00000000-0005-0000-0000-000095690000}"/>
    <cellStyle name="Normal 56 2 2 6 2" xfId="14754" xr:uid="{00000000-0005-0000-0000-000096690000}"/>
    <cellStyle name="Normal 56 2 2 6 2 2" xfId="45085" xr:uid="{00000000-0005-0000-0000-000097690000}"/>
    <cellStyle name="Normal 56 2 2 6 2 3" xfId="29852" xr:uid="{00000000-0005-0000-0000-000098690000}"/>
    <cellStyle name="Normal 56 2 2 6 3" xfId="9734" xr:uid="{00000000-0005-0000-0000-000099690000}"/>
    <cellStyle name="Normal 56 2 2 6 3 2" xfId="40068" xr:uid="{00000000-0005-0000-0000-00009A690000}"/>
    <cellStyle name="Normal 56 2 2 6 3 3" xfId="24835" xr:uid="{00000000-0005-0000-0000-00009B690000}"/>
    <cellStyle name="Normal 56 2 2 6 4" xfId="35055" xr:uid="{00000000-0005-0000-0000-00009C690000}"/>
    <cellStyle name="Normal 56 2 2 6 5" xfId="19822" xr:uid="{00000000-0005-0000-0000-00009D690000}"/>
    <cellStyle name="Normal 56 2 2 7" xfId="11412" xr:uid="{00000000-0005-0000-0000-00009E690000}"/>
    <cellStyle name="Normal 56 2 2 7 2" xfId="41743" xr:uid="{00000000-0005-0000-0000-00009F690000}"/>
    <cellStyle name="Normal 56 2 2 7 3" xfId="26510" xr:uid="{00000000-0005-0000-0000-0000A0690000}"/>
    <cellStyle name="Normal 56 2 2 8" xfId="6391" xr:uid="{00000000-0005-0000-0000-0000A1690000}"/>
    <cellStyle name="Normal 56 2 2 8 2" xfId="36726" xr:uid="{00000000-0005-0000-0000-0000A2690000}"/>
    <cellStyle name="Normal 56 2 2 8 3" xfId="21493" xr:uid="{00000000-0005-0000-0000-0000A3690000}"/>
    <cellStyle name="Normal 56 2 2 9" xfId="31714" xr:uid="{00000000-0005-0000-0000-0000A4690000}"/>
    <cellStyle name="Normal 56 2 3" xfId="1418" xr:uid="{00000000-0005-0000-0000-0000A5690000}"/>
    <cellStyle name="Normal 56 2 3 2" xfId="1839" xr:uid="{00000000-0005-0000-0000-0000A6690000}"/>
    <cellStyle name="Normal 56 2 3 2 2" xfId="2678" xr:uid="{00000000-0005-0000-0000-0000A7690000}"/>
    <cellStyle name="Normal 56 2 3 2 2 2" xfId="4368" xr:uid="{00000000-0005-0000-0000-0000A8690000}"/>
    <cellStyle name="Normal 56 2 3 2 2 2 2" xfId="14441" xr:uid="{00000000-0005-0000-0000-0000A9690000}"/>
    <cellStyle name="Normal 56 2 3 2 2 2 2 2" xfId="44772" xr:uid="{00000000-0005-0000-0000-0000AA690000}"/>
    <cellStyle name="Normal 56 2 3 2 2 2 2 3" xfId="29539" xr:uid="{00000000-0005-0000-0000-0000AB690000}"/>
    <cellStyle name="Normal 56 2 3 2 2 2 3" xfId="9421" xr:uid="{00000000-0005-0000-0000-0000AC690000}"/>
    <cellStyle name="Normal 56 2 3 2 2 2 3 2" xfId="39755" xr:uid="{00000000-0005-0000-0000-0000AD690000}"/>
    <cellStyle name="Normal 56 2 3 2 2 2 3 3" xfId="24522" xr:uid="{00000000-0005-0000-0000-0000AE690000}"/>
    <cellStyle name="Normal 56 2 3 2 2 2 4" xfId="34742" xr:uid="{00000000-0005-0000-0000-0000AF690000}"/>
    <cellStyle name="Normal 56 2 3 2 2 2 5" xfId="19509" xr:uid="{00000000-0005-0000-0000-0000B0690000}"/>
    <cellStyle name="Normal 56 2 3 2 2 3" xfId="6060" xr:uid="{00000000-0005-0000-0000-0000B1690000}"/>
    <cellStyle name="Normal 56 2 3 2 2 3 2" xfId="16112" xr:uid="{00000000-0005-0000-0000-0000B2690000}"/>
    <cellStyle name="Normal 56 2 3 2 2 3 2 2" xfId="46443" xr:uid="{00000000-0005-0000-0000-0000B3690000}"/>
    <cellStyle name="Normal 56 2 3 2 2 3 2 3" xfId="31210" xr:uid="{00000000-0005-0000-0000-0000B4690000}"/>
    <cellStyle name="Normal 56 2 3 2 2 3 3" xfId="11092" xr:uid="{00000000-0005-0000-0000-0000B5690000}"/>
    <cellStyle name="Normal 56 2 3 2 2 3 3 2" xfId="41426" xr:uid="{00000000-0005-0000-0000-0000B6690000}"/>
    <cellStyle name="Normal 56 2 3 2 2 3 3 3" xfId="26193" xr:uid="{00000000-0005-0000-0000-0000B7690000}"/>
    <cellStyle name="Normal 56 2 3 2 2 3 4" xfId="36413" xr:uid="{00000000-0005-0000-0000-0000B8690000}"/>
    <cellStyle name="Normal 56 2 3 2 2 3 5" xfId="21180" xr:uid="{00000000-0005-0000-0000-0000B9690000}"/>
    <cellStyle name="Normal 56 2 3 2 2 4" xfId="12770" xr:uid="{00000000-0005-0000-0000-0000BA690000}"/>
    <cellStyle name="Normal 56 2 3 2 2 4 2" xfId="43101" xr:uid="{00000000-0005-0000-0000-0000BB690000}"/>
    <cellStyle name="Normal 56 2 3 2 2 4 3" xfId="27868" xr:uid="{00000000-0005-0000-0000-0000BC690000}"/>
    <cellStyle name="Normal 56 2 3 2 2 5" xfId="7749" xr:uid="{00000000-0005-0000-0000-0000BD690000}"/>
    <cellStyle name="Normal 56 2 3 2 2 5 2" xfId="38084" xr:uid="{00000000-0005-0000-0000-0000BE690000}"/>
    <cellStyle name="Normal 56 2 3 2 2 5 3" xfId="22851" xr:uid="{00000000-0005-0000-0000-0000BF690000}"/>
    <cellStyle name="Normal 56 2 3 2 2 6" xfId="33072" xr:uid="{00000000-0005-0000-0000-0000C0690000}"/>
    <cellStyle name="Normal 56 2 3 2 2 7" xfId="17838" xr:uid="{00000000-0005-0000-0000-0000C1690000}"/>
    <cellStyle name="Normal 56 2 3 2 3" xfId="3531" xr:uid="{00000000-0005-0000-0000-0000C2690000}"/>
    <cellStyle name="Normal 56 2 3 2 3 2" xfId="13605" xr:uid="{00000000-0005-0000-0000-0000C3690000}"/>
    <cellStyle name="Normal 56 2 3 2 3 2 2" xfId="43936" xr:uid="{00000000-0005-0000-0000-0000C4690000}"/>
    <cellStyle name="Normal 56 2 3 2 3 2 3" xfId="28703" xr:uid="{00000000-0005-0000-0000-0000C5690000}"/>
    <cellStyle name="Normal 56 2 3 2 3 3" xfId="8585" xr:uid="{00000000-0005-0000-0000-0000C6690000}"/>
    <cellStyle name="Normal 56 2 3 2 3 3 2" xfId="38919" xr:uid="{00000000-0005-0000-0000-0000C7690000}"/>
    <cellStyle name="Normal 56 2 3 2 3 3 3" xfId="23686" xr:uid="{00000000-0005-0000-0000-0000C8690000}"/>
    <cellStyle name="Normal 56 2 3 2 3 4" xfId="33906" xr:uid="{00000000-0005-0000-0000-0000C9690000}"/>
    <cellStyle name="Normal 56 2 3 2 3 5" xfId="18673" xr:uid="{00000000-0005-0000-0000-0000CA690000}"/>
    <cellStyle name="Normal 56 2 3 2 4" xfId="5224" xr:uid="{00000000-0005-0000-0000-0000CB690000}"/>
    <cellStyle name="Normal 56 2 3 2 4 2" xfId="15276" xr:uid="{00000000-0005-0000-0000-0000CC690000}"/>
    <cellStyle name="Normal 56 2 3 2 4 2 2" xfId="45607" xr:uid="{00000000-0005-0000-0000-0000CD690000}"/>
    <cellStyle name="Normal 56 2 3 2 4 2 3" xfId="30374" xr:uid="{00000000-0005-0000-0000-0000CE690000}"/>
    <cellStyle name="Normal 56 2 3 2 4 3" xfId="10256" xr:uid="{00000000-0005-0000-0000-0000CF690000}"/>
    <cellStyle name="Normal 56 2 3 2 4 3 2" xfId="40590" xr:uid="{00000000-0005-0000-0000-0000D0690000}"/>
    <cellStyle name="Normal 56 2 3 2 4 3 3" xfId="25357" xr:uid="{00000000-0005-0000-0000-0000D1690000}"/>
    <cellStyle name="Normal 56 2 3 2 4 4" xfId="35577" xr:uid="{00000000-0005-0000-0000-0000D2690000}"/>
    <cellStyle name="Normal 56 2 3 2 4 5" xfId="20344" xr:uid="{00000000-0005-0000-0000-0000D3690000}"/>
    <cellStyle name="Normal 56 2 3 2 5" xfId="11934" xr:uid="{00000000-0005-0000-0000-0000D4690000}"/>
    <cellStyle name="Normal 56 2 3 2 5 2" xfId="42265" xr:uid="{00000000-0005-0000-0000-0000D5690000}"/>
    <cellStyle name="Normal 56 2 3 2 5 3" xfId="27032" xr:uid="{00000000-0005-0000-0000-0000D6690000}"/>
    <cellStyle name="Normal 56 2 3 2 6" xfId="6913" xr:uid="{00000000-0005-0000-0000-0000D7690000}"/>
    <cellStyle name="Normal 56 2 3 2 6 2" xfId="37248" xr:uid="{00000000-0005-0000-0000-0000D8690000}"/>
    <cellStyle name="Normal 56 2 3 2 6 3" xfId="22015" xr:uid="{00000000-0005-0000-0000-0000D9690000}"/>
    <cellStyle name="Normal 56 2 3 2 7" xfId="32236" xr:uid="{00000000-0005-0000-0000-0000DA690000}"/>
    <cellStyle name="Normal 56 2 3 2 8" xfId="17002" xr:uid="{00000000-0005-0000-0000-0000DB690000}"/>
    <cellStyle name="Normal 56 2 3 3" xfId="2260" xr:uid="{00000000-0005-0000-0000-0000DC690000}"/>
    <cellStyle name="Normal 56 2 3 3 2" xfId="3950" xr:uid="{00000000-0005-0000-0000-0000DD690000}"/>
    <cellStyle name="Normal 56 2 3 3 2 2" xfId="14023" xr:uid="{00000000-0005-0000-0000-0000DE690000}"/>
    <cellStyle name="Normal 56 2 3 3 2 2 2" xfId="44354" xr:uid="{00000000-0005-0000-0000-0000DF690000}"/>
    <cellStyle name="Normal 56 2 3 3 2 2 3" xfId="29121" xr:uid="{00000000-0005-0000-0000-0000E0690000}"/>
    <cellStyle name="Normal 56 2 3 3 2 3" xfId="9003" xr:uid="{00000000-0005-0000-0000-0000E1690000}"/>
    <cellStyle name="Normal 56 2 3 3 2 3 2" xfId="39337" xr:uid="{00000000-0005-0000-0000-0000E2690000}"/>
    <cellStyle name="Normal 56 2 3 3 2 3 3" xfId="24104" xr:uid="{00000000-0005-0000-0000-0000E3690000}"/>
    <cellStyle name="Normal 56 2 3 3 2 4" xfId="34324" xr:uid="{00000000-0005-0000-0000-0000E4690000}"/>
    <cellStyle name="Normal 56 2 3 3 2 5" xfId="19091" xr:uid="{00000000-0005-0000-0000-0000E5690000}"/>
    <cellStyle name="Normal 56 2 3 3 3" xfId="5642" xr:uid="{00000000-0005-0000-0000-0000E6690000}"/>
    <cellStyle name="Normal 56 2 3 3 3 2" xfId="15694" xr:uid="{00000000-0005-0000-0000-0000E7690000}"/>
    <cellStyle name="Normal 56 2 3 3 3 2 2" xfId="46025" xr:uid="{00000000-0005-0000-0000-0000E8690000}"/>
    <cellStyle name="Normal 56 2 3 3 3 2 3" xfId="30792" xr:uid="{00000000-0005-0000-0000-0000E9690000}"/>
    <cellStyle name="Normal 56 2 3 3 3 3" xfId="10674" xr:uid="{00000000-0005-0000-0000-0000EA690000}"/>
    <cellStyle name="Normal 56 2 3 3 3 3 2" xfId="41008" xr:uid="{00000000-0005-0000-0000-0000EB690000}"/>
    <cellStyle name="Normal 56 2 3 3 3 3 3" xfId="25775" xr:uid="{00000000-0005-0000-0000-0000EC690000}"/>
    <cellStyle name="Normal 56 2 3 3 3 4" xfId="35995" xr:uid="{00000000-0005-0000-0000-0000ED690000}"/>
    <cellStyle name="Normal 56 2 3 3 3 5" xfId="20762" xr:uid="{00000000-0005-0000-0000-0000EE690000}"/>
    <cellStyle name="Normal 56 2 3 3 4" xfId="12352" xr:uid="{00000000-0005-0000-0000-0000EF690000}"/>
    <cellStyle name="Normal 56 2 3 3 4 2" xfId="42683" xr:uid="{00000000-0005-0000-0000-0000F0690000}"/>
    <cellStyle name="Normal 56 2 3 3 4 3" xfId="27450" xr:uid="{00000000-0005-0000-0000-0000F1690000}"/>
    <cellStyle name="Normal 56 2 3 3 5" xfId="7331" xr:uid="{00000000-0005-0000-0000-0000F2690000}"/>
    <cellStyle name="Normal 56 2 3 3 5 2" xfId="37666" xr:uid="{00000000-0005-0000-0000-0000F3690000}"/>
    <cellStyle name="Normal 56 2 3 3 5 3" xfId="22433" xr:uid="{00000000-0005-0000-0000-0000F4690000}"/>
    <cellStyle name="Normal 56 2 3 3 6" xfId="32654" xr:uid="{00000000-0005-0000-0000-0000F5690000}"/>
    <cellStyle name="Normal 56 2 3 3 7" xfId="17420" xr:uid="{00000000-0005-0000-0000-0000F6690000}"/>
    <cellStyle name="Normal 56 2 3 4" xfId="3113" xr:uid="{00000000-0005-0000-0000-0000F7690000}"/>
    <cellStyle name="Normal 56 2 3 4 2" xfId="13187" xr:uid="{00000000-0005-0000-0000-0000F8690000}"/>
    <cellStyle name="Normal 56 2 3 4 2 2" xfId="43518" xr:uid="{00000000-0005-0000-0000-0000F9690000}"/>
    <cellStyle name="Normal 56 2 3 4 2 3" xfId="28285" xr:uid="{00000000-0005-0000-0000-0000FA690000}"/>
    <cellStyle name="Normal 56 2 3 4 3" xfId="8167" xr:uid="{00000000-0005-0000-0000-0000FB690000}"/>
    <cellStyle name="Normal 56 2 3 4 3 2" xfId="38501" xr:uid="{00000000-0005-0000-0000-0000FC690000}"/>
    <cellStyle name="Normal 56 2 3 4 3 3" xfId="23268" xr:uid="{00000000-0005-0000-0000-0000FD690000}"/>
    <cellStyle name="Normal 56 2 3 4 4" xfId="33488" xr:uid="{00000000-0005-0000-0000-0000FE690000}"/>
    <cellStyle name="Normal 56 2 3 4 5" xfId="18255" xr:uid="{00000000-0005-0000-0000-0000FF690000}"/>
    <cellStyle name="Normal 56 2 3 5" xfId="4806" xr:uid="{00000000-0005-0000-0000-0000006A0000}"/>
    <cellStyle name="Normal 56 2 3 5 2" xfId="14858" xr:uid="{00000000-0005-0000-0000-0000016A0000}"/>
    <cellStyle name="Normal 56 2 3 5 2 2" xfId="45189" xr:uid="{00000000-0005-0000-0000-0000026A0000}"/>
    <cellStyle name="Normal 56 2 3 5 2 3" xfId="29956" xr:uid="{00000000-0005-0000-0000-0000036A0000}"/>
    <cellStyle name="Normal 56 2 3 5 3" xfId="9838" xr:uid="{00000000-0005-0000-0000-0000046A0000}"/>
    <cellStyle name="Normal 56 2 3 5 3 2" xfId="40172" xr:uid="{00000000-0005-0000-0000-0000056A0000}"/>
    <cellStyle name="Normal 56 2 3 5 3 3" xfId="24939" xr:uid="{00000000-0005-0000-0000-0000066A0000}"/>
    <cellStyle name="Normal 56 2 3 5 4" xfId="35159" xr:uid="{00000000-0005-0000-0000-0000076A0000}"/>
    <cellStyle name="Normal 56 2 3 5 5" xfId="19926" xr:uid="{00000000-0005-0000-0000-0000086A0000}"/>
    <cellStyle name="Normal 56 2 3 6" xfId="11516" xr:uid="{00000000-0005-0000-0000-0000096A0000}"/>
    <cellStyle name="Normal 56 2 3 6 2" xfId="41847" xr:uid="{00000000-0005-0000-0000-00000A6A0000}"/>
    <cellStyle name="Normal 56 2 3 6 3" xfId="26614" xr:uid="{00000000-0005-0000-0000-00000B6A0000}"/>
    <cellStyle name="Normal 56 2 3 7" xfId="6495" xr:uid="{00000000-0005-0000-0000-00000C6A0000}"/>
    <cellStyle name="Normal 56 2 3 7 2" xfId="36830" xr:uid="{00000000-0005-0000-0000-00000D6A0000}"/>
    <cellStyle name="Normal 56 2 3 7 3" xfId="21597" xr:uid="{00000000-0005-0000-0000-00000E6A0000}"/>
    <cellStyle name="Normal 56 2 3 8" xfId="31818" xr:uid="{00000000-0005-0000-0000-00000F6A0000}"/>
    <cellStyle name="Normal 56 2 3 9" xfId="16584" xr:uid="{00000000-0005-0000-0000-0000106A0000}"/>
    <cellStyle name="Normal 56 2 4" xfId="1631" xr:uid="{00000000-0005-0000-0000-0000116A0000}"/>
    <cellStyle name="Normal 56 2 4 2" xfId="2470" xr:uid="{00000000-0005-0000-0000-0000126A0000}"/>
    <cellStyle name="Normal 56 2 4 2 2" xfId="4160" xr:uid="{00000000-0005-0000-0000-0000136A0000}"/>
    <cellStyle name="Normal 56 2 4 2 2 2" xfId="14233" xr:uid="{00000000-0005-0000-0000-0000146A0000}"/>
    <cellStyle name="Normal 56 2 4 2 2 2 2" xfId="44564" xr:uid="{00000000-0005-0000-0000-0000156A0000}"/>
    <cellStyle name="Normal 56 2 4 2 2 2 3" xfId="29331" xr:uid="{00000000-0005-0000-0000-0000166A0000}"/>
    <cellStyle name="Normal 56 2 4 2 2 3" xfId="9213" xr:uid="{00000000-0005-0000-0000-0000176A0000}"/>
    <cellStyle name="Normal 56 2 4 2 2 3 2" xfId="39547" xr:uid="{00000000-0005-0000-0000-0000186A0000}"/>
    <cellStyle name="Normal 56 2 4 2 2 3 3" xfId="24314" xr:uid="{00000000-0005-0000-0000-0000196A0000}"/>
    <cellStyle name="Normal 56 2 4 2 2 4" xfId="34534" xr:uid="{00000000-0005-0000-0000-00001A6A0000}"/>
    <cellStyle name="Normal 56 2 4 2 2 5" xfId="19301" xr:uid="{00000000-0005-0000-0000-00001B6A0000}"/>
    <cellStyle name="Normal 56 2 4 2 3" xfId="5852" xr:uid="{00000000-0005-0000-0000-00001C6A0000}"/>
    <cellStyle name="Normal 56 2 4 2 3 2" xfId="15904" xr:uid="{00000000-0005-0000-0000-00001D6A0000}"/>
    <cellStyle name="Normal 56 2 4 2 3 2 2" xfId="46235" xr:uid="{00000000-0005-0000-0000-00001E6A0000}"/>
    <cellStyle name="Normal 56 2 4 2 3 2 3" xfId="31002" xr:uid="{00000000-0005-0000-0000-00001F6A0000}"/>
    <cellStyle name="Normal 56 2 4 2 3 3" xfId="10884" xr:uid="{00000000-0005-0000-0000-0000206A0000}"/>
    <cellStyle name="Normal 56 2 4 2 3 3 2" xfId="41218" xr:uid="{00000000-0005-0000-0000-0000216A0000}"/>
    <cellStyle name="Normal 56 2 4 2 3 3 3" xfId="25985" xr:uid="{00000000-0005-0000-0000-0000226A0000}"/>
    <cellStyle name="Normal 56 2 4 2 3 4" xfId="36205" xr:uid="{00000000-0005-0000-0000-0000236A0000}"/>
    <cellStyle name="Normal 56 2 4 2 3 5" xfId="20972" xr:uid="{00000000-0005-0000-0000-0000246A0000}"/>
    <cellStyle name="Normal 56 2 4 2 4" xfId="12562" xr:uid="{00000000-0005-0000-0000-0000256A0000}"/>
    <cellStyle name="Normal 56 2 4 2 4 2" xfId="42893" xr:uid="{00000000-0005-0000-0000-0000266A0000}"/>
    <cellStyle name="Normal 56 2 4 2 4 3" xfId="27660" xr:uid="{00000000-0005-0000-0000-0000276A0000}"/>
    <cellStyle name="Normal 56 2 4 2 5" xfId="7541" xr:uid="{00000000-0005-0000-0000-0000286A0000}"/>
    <cellStyle name="Normal 56 2 4 2 5 2" xfId="37876" xr:uid="{00000000-0005-0000-0000-0000296A0000}"/>
    <cellStyle name="Normal 56 2 4 2 5 3" xfId="22643" xr:uid="{00000000-0005-0000-0000-00002A6A0000}"/>
    <cellStyle name="Normal 56 2 4 2 6" xfId="32864" xr:uid="{00000000-0005-0000-0000-00002B6A0000}"/>
    <cellStyle name="Normal 56 2 4 2 7" xfId="17630" xr:uid="{00000000-0005-0000-0000-00002C6A0000}"/>
    <cellStyle name="Normal 56 2 4 3" xfId="3323" xr:uid="{00000000-0005-0000-0000-00002D6A0000}"/>
    <cellStyle name="Normal 56 2 4 3 2" xfId="13397" xr:uid="{00000000-0005-0000-0000-00002E6A0000}"/>
    <cellStyle name="Normal 56 2 4 3 2 2" xfId="43728" xr:uid="{00000000-0005-0000-0000-00002F6A0000}"/>
    <cellStyle name="Normal 56 2 4 3 2 3" xfId="28495" xr:uid="{00000000-0005-0000-0000-0000306A0000}"/>
    <cellStyle name="Normal 56 2 4 3 3" xfId="8377" xr:uid="{00000000-0005-0000-0000-0000316A0000}"/>
    <cellStyle name="Normal 56 2 4 3 3 2" xfId="38711" xr:uid="{00000000-0005-0000-0000-0000326A0000}"/>
    <cellStyle name="Normal 56 2 4 3 3 3" xfId="23478" xr:uid="{00000000-0005-0000-0000-0000336A0000}"/>
    <cellStyle name="Normal 56 2 4 3 4" xfId="33698" xr:uid="{00000000-0005-0000-0000-0000346A0000}"/>
    <cellStyle name="Normal 56 2 4 3 5" xfId="18465" xr:uid="{00000000-0005-0000-0000-0000356A0000}"/>
    <cellStyle name="Normal 56 2 4 4" xfId="5016" xr:uid="{00000000-0005-0000-0000-0000366A0000}"/>
    <cellStyle name="Normal 56 2 4 4 2" xfId="15068" xr:uid="{00000000-0005-0000-0000-0000376A0000}"/>
    <cellStyle name="Normal 56 2 4 4 2 2" xfId="45399" xr:uid="{00000000-0005-0000-0000-0000386A0000}"/>
    <cellStyle name="Normal 56 2 4 4 2 3" xfId="30166" xr:uid="{00000000-0005-0000-0000-0000396A0000}"/>
    <cellStyle name="Normal 56 2 4 4 3" xfId="10048" xr:uid="{00000000-0005-0000-0000-00003A6A0000}"/>
    <cellStyle name="Normal 56 2 4 4 3 2" xfId="40382" xr:uid="{00000000-0005-0000-0000-00003B6A0000}"/>
    <cellStyle name="Normal 56 2 4 4 3 3" xfId="25149" xr:uid="{00000000-0005-0000-0000-00003C6A0000}"/>
    <cellStyle name="Normal 56 2 4 4 4" xfId="35369" xr:uid="{00000000-0005-0000-0000-00003D6A0000}"/>
    <cellStyle name="Normal 56 2 4 4 5" xfId="20136" xr:uid="{00000000-0005-0000-0000-00003E6A0000}"/>
    <cellStyle name="Normal 56 2 4 5" xfId="11726" xr:uid="{00000000-0005-0000-0000-00003F6A0000}"/>
    <cellStyle name="Normal 56 2 4 5 2" xfId="42057" xr:uid="{00000000-0005-0000-0000-0000406A0000}"/>
    <cellStyle name="Normal 56 2 4 5 3" xfId="26824" xr:uid="{00000000-0005-0000-0000-0000416A0000}"/>
    <cellStyle name="Normal 56 2 4 6" xfId="6705" xr:uid="{00000000-0005-0000-0000-0000426A0000}"/>
    <cellStyle name="Normal 56 2 4 6 2" xfId="37040" xr:uid="{00000000-0005-0000-0000-0000436A0000}"/>
    <cellStyle name="Normal 56 2 4 6 3" xfId="21807" xr:uid="{00000000-0005-0000-0000-0000446A0000}"/>
    <cellStyle name="Normal 56 2 4 7" xfId="32028" xr:uid="{00000000-0005-0000-0000-0000456A0000}"/>
    <cellStyle name="Normal 56 2 4 8" xfId="16794" xr:uid="{00000000-0005-0000-0000-0000466A0000}"/>
    <cellStyle name="Normal 56 2 5" xfId="2052" xr:uid="{00000000-0005-0000-0000-0000476A0000}"/>
    <cellStyle name="Normal 56 2 5 2" xfId="3742" xr:uid="{00000000-0005-0000-0000-0000486A0000}"/>
    <cellStyle name="Normal 56 2 5 2 2" xfId="13815" xr:uid="{00000000-0005-0000-0000-0000496A0000}"/>
    <cellStyle name="Normal 56 2 5 2 2 2" xfId="44146" xr:uid="{00000000-0005-0000-0000-00004A6A0000}"/>
    <cellStyle name="Normal 56 2 5 2 2 3" xfId="28913" xr:uid="{00000000-0005-0000-0000-00004B6A0000}"/>
    <cellStyle name="Normal 56 2 5 2 3" xfId="8795" xr:uid="{00000000-0005-0000-0000-00004C6A0000}"/>
    <cellStyle name="Normal 56 2 5 2 3 2" xfId="39129" xr:uid="{00000000-0005-0000-0000-00004D6A0000}"/>
    <cellStyle name="Normal 56 2 5 2 3 3" xfId="23896" xr:uid="{00000000-0005-0000-0000-00004E6A0000}"/>
    <cellStyle name="Normal 56 2 5 2 4" xfId="34116" xr:uid="{00000000-0005-0000-0000-00004F6A0000}"/>
    <cellStyle name="Normal 56 2 5 2 5" xfId="18883" xr:uid="{00000000-0005-0000-0000-0000506A0000}"/>
    <cellStyle name="Normal 56 2 5 3" xfId="5434" xr:uid="{00000000-0005-0000-0000-0000516A0000}"/>
    <cellStyle name="Normal 56 2 5 3 2" xfId="15486" xr:uid="{00000000-0005-0000-0000-0000526A0000}"/>
    <cellStyle name="Normal 56 2 5 3 2 2" xfId="45817" xr:uid="{00000000-0005-0000-0000-0000536A0000}"/>
    <cellStyle name="Normal 56 2 5 3 2 3" xfId="30584" xr:uid="{00000000-0005-0000-0000-0000546A0000}"/>
    <cellStyle name="Normal 56 2 5 3 3" xfId="10466" xr:uid="{00000000-0005-0000-0000-0000556A0000}"/>
    <cellStyle name="Normal 56 2 5 3 3 2" xfId="40800" xr:uid="{00000000-0005-0000-0000-0000566A0000}"/>
    <cellStyle name="Normal 56 2 5 3 3 3" xfId="25567" xr:uid="{00000000-0005-0000-0000-0000576A0000}"/>
    <cellStyle name="Normal 56 2 5 3 4" xfId="35787" xr:uid="{00000000-0005-0000-0000-0000586A0000}"/>
    <cellStyle name="Normal 56 2 5 3 5" xfId="20554" xr:uid="{00000000-0005-0000-0000-0000596A0000}"/>
    <cellStyle name="Normal 56 2 5 4" xfId="12144" xr:uid="{00000000-0005-0000-0000-00005A6A0000}"/>
    <cellStyle name="Normal 56 2 5 4 2" xfId="42475" xr:uid="{00000000-0005-0000-0000-00005B6A0000}"/>
    <cellStyle name="Normal 56 2 5 4 3" xfId="27242" xr:uid="{00000000-0005-0000-0000-00005C6A0000}"/>
    <cellStyle name="Normal 56 2 5 5" xfId="7123" xr:uid="{00000000-0005-0000-0000-00005D6A0000}"/>
    <cellStyle name="Normal 56 2 5 5 2" xfId="37458" xr:uid="{00000000-0005-0000-0000-00005E6A0000}"/>
    <cellStyle name="Normal 56 2 5 5 3" xfId="22225" xr:uid="{00000000-0005-0000-0000-00005F6A0000}"/>
    <cellStyle name="Normal 56 2 5 6" xfId="32446" xr:uid="{00000000-0005-0000-0000-0000606A0000}"/>
    <cellStyle name="Normal 56 2 5 7" xfId="17212" xr:uid="{00000000-0005-0000-0000-0000616A0000}"/>
    <cellStyle name="Normal 56 2 6" xfId="2905" xr:uid="{00000000-0005-0000-0000-0000626A0000}"/>
    <cellStyle name="Normal 56 2 6 2" xfId="12979" xr:uid="{00000000-0005-0000-0000-0000636A0000}"/>
    <cellStyle name="Normal 56 2 6 2 2" xfId="43310" xr:uid="{00000000-0005-0000-0000-0000646A0000}"/>
    <cellStyle name="Normal 56 2 6 2 3" xfId="28077" xr:uid="{00000000-0005-0000-0000-0000656A0000}"/>
    <cellStyle name="Normal 56 2 6 3" xfId="7959" xr:uid="{00000000-0005-0000-0000-0000666A0000}"/>
    <cellStyle name="Normal 56 2 6 3 2" xfId="38293" xr:uid="{00000000-0005-0000-0000-0000676A0000}"/>
    <cellStyle name="Normal 56 2 6 3 3" xfId="23060" xr:uid="{00000000-0005-0000-0000-0000686A0000}"/>
    <cellStyle name="Normal 56 2 6 4" xfId="33280" xr:uid="{00000000-0005-0000-0000-0000696A0000}"/>
    <cellStyle name="Normal 56 2 6 5" xfId="18047" xr:uid="{00000000-0005-0000-0000-00006A6A0000}"/>
    <cellStyle name="Normal 56 2 7" xfId="4598" xr:uid="{00000000-0005-0000-0000-00006B6A0000}"/>
    <cellStyle name="Normal 56 2 7 2" xfId="14650" xr:uid="{00000000-0005-0000-0000-00006C6A0000}"/>
    <cellStyle name="Normal 56 2 7 2 2" xfId="44981" xr:uid="{00000000-0005-0000-0000-00006D6A0000}"/>
    <cellStyle name="Normal 56 2 7 2 3" xfId="29748" xr:uid="{00000000-0005-0000-0000-00006E6A0000}"/>
    <cellStyle name="Normal 56 2 7 3" xfId="9630" xr:uid="{00000000-0005-0000-0000-00006F6A0000}"/>
    <cellStyle name="Normal 56 2 7 3 2" xfId="39964" xr:uid="{00000000-0005-0000-0000-0000706A0000}"/>
    <cellStyle name="Normal 56 2 7 3 3" xfId="24731" xr:uid="{00000000-0005-0000-0000-0000716A0000}"/>
    <cellStyle name="Normal 56 2 7 4" xfId="34951" xr:uid="{00000000-0005-0000-0000-0000726A0000}"/>
    <cellStyle name="Normal 56 2 7 5" xfId="19718" xr:uid="{00000000-0005-0000-0000-0000736A0000}"/>
    <cellStyle name="Normal 56 2 8" xfId="11308" xr:uid="{00000000-0005-0000-0000-0000746A0000}"/>
    <cellStyle name="Normal 56 2 8 2" xfId="41639" xr:uid="{00000000-0005-0000-0000-0000756A0000}"/>
    <cellStyle name="Normal 56 2 8 3" xfId="26406" xr:uid="{00000000-0005-0000-0000-0000766A0000}"/>
    <cellStyle name="Normal 56 2 9" xfId="6287" xr:uid="{00000000-0005-0000-0000-0000776A0000}"/>
    <cellStyle name="Normal 56 2 9 2" xfId="36622" xr:uid="{00000000-0005-0000-0000-0000786A0000}"/>
    <cellStyle name="Normal 56 2 9 3" xfId="21389" xr:uid="{00000000-0005-0000-0000-0000796A0000}"/>
    <cellStyle name="Normal 56 3" xfId="1251" xr:uid="{00000000-0005-0000-0000-00007A6A0000}"/>
    <cellStyle name="Normal 56 3 10" xfId="16428" xr:uid="{00000000-0005-0000-0000-00007B6A0000}"/>
    <cellStyle name="Normal 56 3 2" xfId="1470" xr:uid="{00000000-0005-0000-0000-00007C6A0000}"/>
    <cellStyle name="Normal 56 3 2 2" xfId="1891" xr:uid="{00000000-0005-0000-0000-00007D6A0000}"/>
    <cellStyle name="Normal 56 3 2 2 2" xfId="2730" xr:uid="{00000000-0005-0000-0000-00007E6A0000}"/>
    <cellStyle name="Normal 56 3 2 2 2 2" xfId="4420" xr:uid="{00000000-0005-0000-0000-00007F6A0000}"/>
    <cellStyle name="Normal 56 3 2 2 2 2 2" xfId="14493" xr:uid="{00000000-0005-0000-0000-0000806A0000}"/>
    <cellStyle name="Normal 56 3 2 2 2 2 2 2" xfId="44824" xr:uid="{00000000-0005-0000-0000-0000816A0000}"/>
    <cellStyle name="Normal 56 3 2 2 2 2 2 3" xfId="29591" xr:uid="{00000000-0005-0000-0000-0000826A0000}"/>
    <cellStyle name="Normal 56 3 2 2 2 2 3" xfId="9473" xr:uid="{00000000-0005-0000-0000-0000836A0000}"/>
    <cellStyle name="Normal 56 3 2 2 2 2 3 2" xfId="39807" xr:uid="{00000000-0005-0000-0000-0000846A0000}"/>
    <cellStyle name="Normal 56 3 2 2 2 2 3 3" xfId="24574" xr:uid="{00000000-0005-0000-0000-0000856A0000}"/>
    <cellStyle name="Normal 56 3 2 2 2 2 4" xfId="34794" xr:uid="{00000000-0005-0000-0000-0000866A0000}"/>
    <cellStyle name="Normal 56 3 2 2 2 2 5" xfId="19561" xr:uid="{00000000-0005-0000-0000-0000876A0000}"/>
    <cellStyle name="Normal 56 3 2 2 2 3" xfId="6112" xr:uid="{00000000-0005-0000-0000-0000886A0000}"/>
    <cellStyle name="Normal 56 3 2 2 2 3 2" xfId="16164" xr:uid="{00000000-0005-0000-0000-0000896A0000}"/>
    <cellStyle name="Normal 56 3 2 2 2 3 2 2" xfId="46495" xr:uid="{00000000-0005-0000-0000-00008A6A0000}"/>
    <cellStyle name="Normal 56 3 2 2 2 3 2 3" xfId="31262" xr:uid="{00000000-0005-0000-0000-00008B6A0000}"/>
    <cellStyle name="Normal 56 3 2 2 2 3 3" xfId="11144" xr:uid="{00000000-0005-0000-0000-00008C6A0000}"/>
    <cellStyle name="Normal 56 3 2 2 2 3 3 2" xfId="41478" xr:uid="{00000000-0005-0000-0000-00008D6A0000}"/>
    <cellStyle name="Normal 56 3 2 2 2 3 3 3" xfId="26245" xr:uid="{00000000-0005-0000-0000-00008E6A0000}"/>
    <cellStyle name="Normal 56 3 2 2 2 3 4" xfId="36465" xr:uid="{00000000-0005-0000-0000-00008F6A0000}"/>
    <cellStyle name="Normal 56 3 2 2 2 3 5" xfId="21232" xr:uid="{00000000-0005-0000-0000-0000906A0000}"/>
    <cellStyle name="Normal 56 3 2 2 2 4" xfId="12822" xr:uid="{00000000-0005-0000-0000-0000916A0000}"/>
    <cellStyle name="Normal 56 3 2 2 2 4 2" xfId="43153" xr:uid="{00000000-0005-0000-0000-0000926A0000}"/>
    <cellStyle name="Normal 56 3 2 2 2 4 3" xfId="27920" xr:uid="{00000000-0005-0000-0000-0000936A0000}"/>
    <cellStyle name="Normal 56 3 2 2 2 5" xfId="7801" xr:uid="{00000000-0005-0000-0000-0000946A0000}"/>
    <cellStyle name="Normal 56 3 2 2 2 5 2" xfId="38136" xr:uid="{00000000-0005-0000-0000-0000956A0000}"/>
    <cellStyle name="Normal 56 3 2 2 2 5 3" xfId="22903" xr:uid="{00000000-0005-0000-0000-0000966A0000}"/>
    <cellStyle name="Normal 56 3 2 2 2 6" xfId="33124" xr:uid="{00000000-0005-0000-0000-0000976A0000}"/>
    <cellStyle name="Normal 56 3 2 2 2 7" xfId="17890" xr:uid="{00000000-0005-0000-0000-0000986A0000}"/>
    <cellStyle name="Normal 56 3 2 2 3" xfId="3583" xr:uid="{00000000-0005-0000-0000-0000996A0000}"/>
    <cellStyle name="Normal 56 3 2 2 3 2" xfId="13657" xr:uid="{00000000-0005-0000-0000-00009A6A0000}"/>
    <cellStyle name="Normal 56 3 2 2 3 2 2" xfId="43988" xr:uid="{00000000-0005-0000-0000-00009B6A0000}"/>
    <cellStyle name="Normal 56 3 2 2 3 2 3" xfId="28755" xr:uid="{00000000-0005-0000-0000-00009C6A0000}"/>
    <cellStyle name="Normal 56 3 2 2 3 3" xfId="8637" xr:uid="{00000000-0005-0000-0000-00009D6A0000}"/>
    <cellStyle name="Normal 56 3 2 2 3 3 2" xfId="38971" xr:uid="{00000000-0005-0000-0000-00009E6A0000}"/>
    <cellStyle name="Normal 56 3 2 2 3 3 3" xfId="23738" xr:uid="{00000000-0005-0000-0000-00009F6A0000}"/>
    <cellStyle name="Normal 56 3 2 2 3 4" xfId="33958" xr:uid="{00000000-0005-0000-0000-0000A06A0000}"/>
    <cellStyle name="Normal 56 3 2 2 3 5" xfId="18725" xr:uid="{00000000-0005-0000-0000-0000A16A0000}"/>
    <cellStyle name="Normal 56 3 2 2 4" xfId="5276" xr:uid="{00000000-0005-0000-0000-0000A26A0000}"/>
    <cellStyle name="Normal 56 3 2 2 4 2" xfId="15328" xr:uid="{00000000-0005-0000-0000-0000A36A0000}"/>
    <cellStyle name="Normal 56 3 2 2 4 2 2" xfId="45659" xr:uid="{00000000-0005-0000-0000-0000A46A0000}"/>
    <cellStyle name="Normal 56 3 2 2 4 2 3" xfId="30426" xr:uid="{00000000-0005-0000-0000-0000A56A0000}"/>
    <cellStyle name="Normal 56 3 2 2 4 3" xfId="10308" xr:uid="{00000000-0005-0000-0000-0000A66A0000}"/>
    <cellStyle name="Normal 56 3 2 2 4 3 2" xfId="40642" xr:uid="{00000000-0005-0000-0000-0000A76A0000}"/>
    <cellStyle name="Normal 56 3 2 2 4 3 3" xfId="25409" xr:uid="{00000000-0005-0000-0000-0000A86A0000}"/>
    <cellStyle name="Normal 56 3 2 2 4 4" xfId="35629" xr:uid="{00000000-0005-0000-0000-0000A96A0000}"/>
    <cellStyle name="Normal 56 3 2 2 4 5" xfId="20396" xr:uid="{00000000-0005-0000-0000-0000AA6A0000}"/>
    <cellStyle name="Normal 56 3 2 2 5" xfId="11986" xr:uid="{00000000-0005-0000-0000-0000AB6A0000}"/>
    <cellStyle name="Normal 56 3 2 2 5 2" xfId="42317" xr:uid="{00000000-0005-0000-0000-0000AC6A0000}"/>
    <cellStyle name="Normal 56 3 2 2 5 3" xfId="27084" xr:uid="{00000000-0005-0000-0000-0000AD6A0000}"/>
    <cellStyle name="Normal 56 3 2 2 6" xfId="6965" xr:uid="{00000000-0005-0000-0000-0000AE6A0000}"/>
    <cellStyle name="Normal 56 3 2 2 6 2" xfId="37300" xr:uid="{00000000-0005-0000-0000-0000AF6A0000}"/>
    <cellStyle name="Normal 56 3 2 2 6 3" xfId="22067" xr:uid="{00000000-0005-0000-0000-0000B06A0000}"/>
    <cellStyle name="Normal 56 3 2 2 7" xfId="32288" xr:uid="{00000000-0005-0000-0000-0000B16A0000}"/>
    <cellStyle name="Normal 56 3 2 2 8" xfId="17054" xr:uid="{00000000-0005-0000-0000-0000B26A0000}"/>
    <cellStyle name="Normal 56 3 2 3" xfId="2312" xr:uid="{00000000-0005-0000-0000-0000B36A0000}"/>
    <cellStyle name="Normal 56 3 2 3 2" xfId="4002" xr:uid="{00000000-0005-0000-0000-0000B46A0000}"/>
    <cellStyle name="Normal 56 3 2 3 2 2" xfId="14075" xr:uid="{00000000-0005-0000-0000-0000B56A0000}"/>
    <cellStyle name="Normal 56 3 2 3 2 2 2" xfId="44406" xr:uid="{00000000-0005-0000-0000-0000B66A0000}"/>
    <cellStyle name="Normal 56 3 2 3 2 2 3" xfId="29173" xr:uid="{00000000-0005-0000-0000-0000B76A0000}"/>
    <cellStyle name="Normal 56 3 2 3 2 3" xfId="9055" xr:uid="{00000000-0005-0000-0000-0000B86A0000}"/>
    <cellStyle name="Normal 56 3 2 3 2 3 2" xfId="39389" xr:uid="{00000000-0005-0000-0000-0000B96A0000}"/>
    <cellStyle name="Normal 56 3 2 3 2 3 3" xfId="24156" xr:uid="{00000000-0005-0000-0000-0000BA6A0000}"/>
    <cellStyle name="Normal 56 3 2 3 2 4" xfId="34376" xr:uid="{00000000-0005-0000-0000-0000BB6A0000}"/>
    <cellStyle name="Normal 56 3 2 3 2 5" xfId="19143" xr:uid="{00000000-0005-0000-0000-0000BC6A0000}"/>
    <cellStyle name="Normal 56 3 2 3 3" xfId="5694" xr:uid="{00000000-0005-0000-0000-0000BD6A0000}"/>
    <cellStyle name="Normal 56 3 2 3 3 2" xfId="15746" xr:uid="{00000000-0005-0000-0000-0000BE6A0000}"/>
    <cellStyle name="Normal 56 3 2 3 3 2 2" xfId="46077" xr:uid="{00000000-0005-0000-0000-0000BF6A0000}"/>
    <cellStyle name="Normal 56 3 2 3 3 2 3" xfId="30844" xr:uid="{00000000-0005-0000-0000-0000C06A0000}"/>
    <cellStyle name="Normal 56 3 2 3 3 3" xfId="10726" xr:uid="{00000000-0005-0000-0000-0000C16A0000}"/>
    <cellStyle name="Normal 56 3 2 3 3 3 2" xfId="41060" xr:uid="{00000000-0005-0000-0000-0000C26A0000}"/>
    <cellStyle name="Normal 56 3 2 3 3 3 3" xfId="25827" xr:uid="{00000000-0005-0000-0000-0000C36A0000}"/>
    <cellStyle name="Normal 56 3 2 3 3 4" xfId="36047" xr:uid="{00000000-0005-0000-0000-0000C46A0000}"/>
    <cellStyle name="Normal 56 3 2 3 3 5" xfId="20814" xr:uid="{00000000-0005-0000-0000-0000C56A0000}"/>
    <cellStyle name="Normal 56 3 2 3 4" xfId="12404" xr:uid="{00000000-0005-0000-0000-0000C66A0000}"/>
    <cellStyle name="Normal 56 3 2 3 4 2" xfId="42735" xr:uid="{00000000-0005-0000-0000-0000C76A0000}"/>
    <cellStyle name="Normal 56 3 2 3 4 3" xfId="27502" xr:uid="{00000000-0005-0000-0000-0000C86A0000}"/>
    <cellStyle name="Normal 56 3 2 3 5" xfId="7383" xr:uid="{00000000-0005-0000-0000-0000C96A0000}"/>
    <cellStyle name="Normal 56 3 2 3 5 2" xfId="37718" xr:uid="{00000000-0005-0000-0000-0000CA6A0000}"/>
    <cellStyle name="Normal 56 3 2 3 5 3" xfId="22485" xr:uid="{00000000-0005-0000-0000-0000CB6A0000}"/>
    <cellStyle name="Normal 56 3 2 3 6" xfId="32706" xr:uid="{00000000-0005-0000-0000-0000CC6A0000}"/>
    <cellStyle name="Normal 56 3 2 3 7" xfId="17472" xr:uid="{00000000-0005-0000-0000-0000CD6A0000}"/>
    <cellStyle name="Normal 56 3 2 4" xfId="3165" xr:uid="{00000000-0005-0000-0000-0000CE6A0000}"/>
    <cellStyle name="Normal 56 3 2 4 2" xfId="13239" xr:uid="{00000000-0005-0000-0000-0000CF6A0000}"/>
    <cellStyle name="Normal 56 3 2 4 2 2" xfId="43570" xr:uid="{00000000-0005-0000-0000-0000D06A0000}"/>
    <cellStyle name="Normal 56 3 2 4 2 3" xfId="28337" xr:uid="{00000000-0005-0000-0000-0000D16A0000}"/>
    <cellStyle name="Normal 56 3 2 4 3" xfId="8219" xr:uid="{00000000-0005-0000-0000-0000D26A0000}"/>
    <cellStyle name="Normal 56 3 2 4 3 2" xfId="38553" xr:uid="{00000000-0005-0000-0000-0000D36A0000}"/>
    <cellStyle name="Normal 56 3 2 4 3 3" xfId="23320" xr:uid="{00000000-0005-0000-0000-0000D46A0000}"/>
    <cellStyle name="Normal 56 3 2 4 4" xfId="33540" xr:uid="{00000000-0005-0000-0000-0000D56A0000}"/>
    <cellStyle name="Normal 56 3 2 4 5" xfId="18307" xr:uid="{00000000-0005-0000-0000-0000D66A0000}"/>
    <cellStyle name="Normal 56 3 2 5" xfId="4858" xr:uid="{00000000-0005-0000-0000-0000D76A0000}"/>
    <cellStyle name="Normal 56 3 2 5 2" xfId="14910" xr:uid="{00000000-0005-0000-0000-0000D86A0000}"/>
    <cellStyle name="Normal 56 3 2 5 2 2" xfId="45241" xr:uid="{00000000-0005-0000-0000-0000D96A0000}"/>
    <cellStyle name="Normal 56 3 2 5 2 3" xfId="30008" xr:uid="{00000000-0005-0000-0000-0000DA6A0000}"/>
    <cellStyle name="Normal 56 3 2 5 3" xfId="9890" xr:uid="{00000000-0005-0000-0000-0000DB6A0000}"/>
    <cellStyle name="Normal 56 3 2 5 3 2" xfId="40224" xr:uid="{00000000-0005-0000-0000-0000DC6A0000}"/>
    <cellStyle name="Normal 56 3 2 5 3 3" xfId="24991" xr:uid="{00000000-0005-0000-0000-0000DD6A0000}"/>
    <cellStyle name="Normal 56 3 2 5 4" xfId="35211" xr:uid="{00000000-0005-0000-0000-0000DE6A0000}"/>
    <cellStyle name="Normal 56 3 2 5 5" xfId="19978" xr:uid="{00000000-0005-0000-0000-0000DF6A0000}"/>
    <cellStyle name="Normal 56 3 2 6" xfId="11568" xr:uid="{00000000-0005-0000-0000-0000E06A0000}"/>
    <cellStyle name="Normal 56 3 2 6 2" xfId="41899" xr:uid="{00000000-0005-0000-0000-0000E16A0000}"/>
    <cellStyle name="Normal 56 3 2 6 3" xfId="26666" xr:uid="{00000000-0005-0000-0000-0000E26A0000}"/>
    <cellStyle name="Normal 56 3 2 7" xfId="6547" xr:uid="{00000000-0005-0000-0000-0000E36A0000}"/>
    <cellStyle name="Normal 56 3 2 7 2" xfId="36882" xr:uid="{00000000-0005-0000-0000-0000E46A0000}"/>
    <cellStyle name="Normal 56 3 2 7 3" xfId="21649" xr:uid="{00000000-0005-0000-0000-0000E56A0000}"/>
    <cellStyle name="Normal 56 3 2 8" xfId="31870" xr:uid="{00000000-0005-0000-0000-0000E66A0000}"/>
    <cellStyle name="Normal 56 3 2 9" xfId="16636" xr:uid="{00000000-0005-0000-0000-0000E76A0000}"/>
    <cellStyle name="Normal 56 3 3" xfId="1683" xr:uid="{00000000-0005-0000-0000-0000E86A0000}"/>
    <cellStyle name="Normal 56 3 3 2" xfId="2522" xr:uid="{00000000-0005-0000-0000-0000E96A0000}"/>
    <cellStyle name="Normal 56 3 3 2 2" xfId="4212" xr:uid="{00000000-0005-0000-0000-0000EA6A0000}"/>
    <cellStyle name="Normal 56 3 3 2 2 2" xfId="14285" xr:uid="{00000000-0005-0000-0000-0000EB6A0000}"/>
    <cellStyle name="Normal 56 3 3 2 2 2 2" xfId="44616" xr:uid="{00000000-0005-0000-0000-0000EC6A0000}"/>
    <cellStyle name="Normal 56 3 3 2 2 2 3" xfId="29383" xr:uid="{00000000-0005-0000-0000-0000ED6A0000}"/>
    <cellStyle name="Normal 56 3 3 2 2 3" xfId="9265" xr:uid="{00000000-0005-0000-0000-0000EE6A0000}"/>
    <cellStyle name="Normal 56 3 3 2 2 3 2" xfId="39599" xr:uid="{00000000-0005-0000-0000-0000EF6A0000}"/>
    <cellStyle name="Normal 56 3 3 2 2 3 3" xfId="24366" xr:uid="{00000000-0005-0000-0000-0000F06A0000}"/>
    <cellStyle name="Normal 56 3 3 2 2 4" xfId="34586" xr:uid="{00000000-0005-0000-0000-0000F16A0000}"/>
    <cellStyle name="Normal 56 3 3 2 2 5" xfId="19353" xr:uid="{00000000-0005-0000-0000-0000F26A0000}"/>
    <cellStyle name="Normal 56 3 3 2 3" xfId="5904" xr:uid="{00000000-0005-0000-0000-0000F36A0000}"/>
    <cellStyle name="Normal 56 3 3 2 3 2" xfId="15956" xr:uid="{00000000-0005-0000-0000-0000F46A0000}"/>
    <cellStyle name="Normal 56 3 3 2 3 2 2" xfId="46287" xr:uid="{00000000-0005-0000-0000-0000F56A0000}"/>
    <cellStyle name="Normal 56 3 3 2 3 2 3" xfId="31054" xr:uid="{00000000-0005-0000-0000-0000F66A0000}"/>
    <cellStyle name="Normal 56 3 3 2 3 3" xfId="10936" xr:uid="{00000000-0005-0000-0000-0000F76A0000}"/>
    <cellStyle name="Normal 56 3 3 2 3 3 2" xfId="41270" xr:uid="{00000000-0005-0000-0000-0000F86A0000}"/>
    <cellStyle name="Normal 56 3 3 2 3 3 3" xfId="26037" xr:uid="{00000000-0005-0000-0000-0000F96A0000}"/>
    <cellStyle name="Normal 56 3 3 2 3 4" xfId="36257" xr:uid="{00000000-0005-0000-0000-0000FA6A0000}"/>
    <cellStyle name="Normal 56 3 3 2 3 5" xfId="21024" xr:uid="{00000000-0005-0000-0000-0000FB6A0000}"/>
    <cellStyle name="Normal 56 3 3 2 4" xfId="12614" xr:uid="{00000000-0005-0000-0000-0000FC6A0000}"/>
    <cellStyle name="Normal 56 3 3 2 4 2" xfId="42945" xr:uid="{00000000-0005-0000-0000-0000FD6A0000}"/>
    <cellStyle name="Normal 56 3 3 2 4 3" xfId="27712" xr:uid="{00000000-0005-0000-0000-0000FE6A0000}"/>
    <cellStyle name="Normal 56 3 3 2 5" xfId="7593" xr:uid="{00000000-0005-0000-0000-0000FF6A0000}"/>
    <cellStyle name="Normal 56 3 3 2 5 2" xfId="37928" xr:uid="{00000000-0005-0000-0000-0000006B0000}"/>
    <cellStyle name="Normal 56 3 3 2 5 3" xfId="22695" xr:uid="{00000000-0005-0000-0000-0000016B0000}"/>
    <cellStyle name="Normal 56 3 3 2 6" xfId="32916" xr:uid="{00000000-0005-0000-0000-0000026B0000}"/>
    <cellStyle name="Normal 56 3 3 2 7" xfId="17682" xr:uid="{00000000-0005-0000-0000-0000036B0000}"/>
    <cellStyle name="Normal 56 3 3 3" xfId="3375" xr:uid="{00000000-0005-0000-0000-0000046B0000}"/>
    <cellStyle name="Normal 56 3 3 3 2" xfId="13449" xr:uid="{00000000-0005-0000-0000-0000056B0000}"/>
    <cellStyle name="Normal 56 3 3 3 2 2" xfId="43780" xr:uid="{00000000-0005-0000-0000-0000066B0000}"/>
    <cellStyle name="Normal 56 3 3 3 2 3" xfId="28547" xr:uid="{00000000-0005-0000-0000-0000076B0000}"/>
    <cellStyle name="Normal 56 3 3 3 3" xfId="8429" xr:uid="{00000000-0005-0000-0000-0000086B0000}"/>
    <cellStyle name="Normal 56 3 3 3 3 2" xfId="38763" xr:uid="{00000000-0005-0000-0000-0000096B0000}"/>
    <cellStyle name="Normal 56 3 3 3 3 3" xfId="23530" xr:uid="{00000000-0005-0000-0000-00000A6B0000}"/>
    <cellStyle name="Normal 56 3 3 3 4" xfId="33750" xr:uid="{00000000-0005-0000-0000-00000B6B0000}"/>
    <cellStyle name="Normal 56 3 3 3 5" xfId="18517" xr:uid="{00000000-0005-0000-0000-00000C6B0000}"/>
    <cellStyle name="Normal 56 3 3 4" xfId="5068" xr:uid="{00000000-0005-0000-0000-00000D6B0000}"/>
    <cellStyle name="Normal 56 3 3 4 2" xfId="15120" xr:uid="{00000000-0005-0000-0000-00000E6B0000}"/>
    <cellStyle name="Normal 56 3 3 4 2 2" xfId="45451" xr:uid="{00000000-0005-0000-0000-00000F6B0000}"/>
    <cellStyle name="Normal 56 3 3 4 2 3" xfId="30218" xr:uid="{00000000-0005-0000-0000-0000106B0000}"/>
    <cellStyle name="Normal 56 3 3 4 3" xfId="10100" xr:uid="{00000000-0005-0000-0000-0000116B0000}"/>
    <cellStyle name="Normal 56 3 3 4 3 2" xfId="40434" xr:uid="{00000000-0005-0000-0000-0000126B0000}"/>
    <cellStyle name="Normal 56 3 3 4 3 3" xfId="25201" xr:uid="{00000000-0005-0000-0000-0000136B0000}"/>
    <cellStyle name="Normal 56 3 3 4 4" xfId="35421" xr:uid="{00000000-0005-0000-0000-0000146B0000}"/>
    <cellStyle name="Normal 56 3 3 4 5" xfId="20188" xr:uid="{00000000-0005-0000-0000-0000156B0000}"/>
    <cellStyle name="Normal 56 3 3 5" xfId="11778" xr:uid="{00000000-0005-0000-0000-0000166B0000}"/>
    <cellStyle name="Normal 56 3 3 5 2" xfId="42109" xr:uid="{00000000-0005-0000-0000-0000176B0000}"/>
    <cellStyle name="Normal 56 3 3 5 3" xfId="26876" xr:uid="{00000000-0005-0000-0000-0000186B0000}"/>
    <cellStyle name="Normal 56 3 3 6" xfId="6757" xr:uid="{00000000-0005-0000-0000-0000196B0000}"/>
    <cellStyle name="Normal 56 3 3 6 2" xfId="37092" xr:uid="{00000000-0005-0000-0000-00001A6B0000}"/>
    <cellStyle name="Normal 56 3 3 6 3" xfId="21859" xr:uid="{00000000-0005-0000-0000-00001B6B0000}"/>
    <cellStyle name="Normal 56 3 3 7" xfId="32080" xr:uid="{00000000-0005-0000-0000-00001C6B0000}"/>
    <cellStyle name="Normal 56 3 3 8" xfId="16846" xr:uid="{00000000-0005-0000-0000-00001D6B0000}"/>
    <cellStyle name="Normal 56 3 4" xfId="2104" xr:uid="{00000000-0005-0000-0000-00001E6B0000}"/>
    <cellStyle name="Normal 56 3 4 2" xfId="3794" xr:uid="{00000000-0005-0000-0000-00001F6B0000}"/>
    <cellStyle name="Normal 56 3 4 2 2" xfId="13867" xr:uid="{00000000-0005-0000-0000-0000206B0000}"/>
    <cellStyle name="Normal 56 3 4 2 2 2" xfId="44198" xr:uid="{00000000-0005-0000-0000-0000216B0000}"/>
    <cellStyle name="Normal 56 3 4 2 2 3" xfId="28965" xr:uid="{00000000-0005-0000-0000-0000226B0000}"/>
    <cellStyle name="Normal 56 3 4 2 3" xfId="8847" xr:uid="{00000000-0005-0000-0000-0000236B0000}"/>
    <cellStyle name="Normal 56 3 4 2 3 2" xfId="39181" xr:uid="{00000000-0005-0000-0000-0000246B0000}"/>
    <cellStyle name="Normal 56 3 4 2 3 3" xfId="23948" xr:uid="{00000000-0005-0000-0000-0000256B0000}"/>
    <cellStyle name="Normal 56 3 4 2 4" xfId="34168" xr:uid="{00000000-0005-0000-0000-0000266B0000}"/>
    <cellStyle name="Normal 56 3 4 2 5" xfId="18935" xr:uid="{00000000-0005-0000-0000-0000276B0000}"/>
    <cellStyle name="Normal 56 3 4 3" xfId="5486" xr:uid="{00000000-0005-0000-0000-0000286B0000}"/>
    <cellStyle name="Normal 56 3 4 3 2" xfId="15538" xr:uid="{00000000-0005-0000-0000-0000296B0000}"/>
    <cellStyle name="Normal 56 3 4 3 2 2" xfId="45869" xr:uid="{00000000-0005-0000-0000-00002A6B0000}"/>
    <cellStyle name="Normal 56 3 4 3 2 3" xfId="30636" xr:uid="{00000000-0005-0000-0000-00002B6B0000}"/>
    <cellStyle name="Normal 56 3 4 3 3" xfId="10518" xr:uid="{00000000-0005-0000-0000-00002C6B0000}"/>
    <cellStyle name="Normal 56 3 4 3 3 2" xfId="40852" xr:uid="{00000000-0005-0000-0000-00002D6B0000}"/>
    <cellStyle name="Normal 56 3 4 3 3 3" xfId="25619" xr:uid="{00000000-0005-0000-0000-00002E6B0000}"/>
    <cellStyle name="Normal 56 3 4 3 4" xfId="35839" xr:uid="{00000000-0005-0000-0000-00002F6B0000}"/>
    <cellStyle name="Normal 56 3 4 3 5" xfId="20606" xr:uid="{00000000-0005-0000-0000-0000306B0000}"/>
    <cellStyle name="Normal 56 3 4 4" xfId="12196" xr:uid="{00000000-0005-0000-0000-0000316B0000}"/>
    <cellStyle name="Normal 56 3 4 4 2" xfId="42527" xr:uid="{00000000-0005-0000-0000-0000326B0000}"/>
    <cellStyle name="Normal 56 3 4 4 3" xfId="27294" xr:uid="{00000000-0005-0000-0000-0000336B0000}"/>
    <cellStyle name="Normal 56 3 4 5" xfId="7175" xr:uid="{00000000-0005-0000-0000-0000346B0000}"/>
    <cellStyle name="Normal 56 3 4 5 2" xfId="37510" xr:uid="{00000000-0005-0000-0000-0000356B0000}"/>
    <cellStyle name="Normal 56 3 4 5 3" xfId="22277" xr:uid="{00000000-0005-0000-0000-0000366B0000}"/>
    <cellStyle name="Normal 56 3 4 6" xfId="32498" xr:uid="{00000000-0005-0000-0000-0000376B0000}"/>
    <cellStyle name="Normal 56 3 4 7" xfId="17264" xr:uid="{00000000-0005-0000-0000-0000386B0000}"/>
    <cellStyle name="Normal 56 3 5" xfId="2957" xr:uid="{00000000-0005-0000-0000-0000396B0000}"/>
    <cellStyle name="Normal 56 3 5 2" xfId="13031" xr:uid="{00000000-0005-0000-0000-00003A6B0000}"/>
    <cellStyle name="Normal 56 3 5 2 2" xfId="43362" xr:uid="{00000000-0005-0000-0000-00003B6B0000}"/>
    <cellStyle name="Normal 56 3 5 2 3" xfId="28129" xr:uid="{00000000-0005-0000-0000-00003C6B0000}"/>
    <cellStyle name="Normal 56 3 5 3" xfId="8011" xr:uid="{00000000-0005-0000-0000-00003D6B0000}"/>
    <cellStyle name="Normal 56 3 5 3 2" xfId="38345" xr:uid="{00000000-0005-0000-0000-00003E6B0000}"/>
    <cellStyle name="Normal 56 3 5 3 3" xfId="23112" xr:uid="{00000000-0005-0000-0000-00003F6B0000}"/>
    <cellStyle name="Normal 56 3 5 4" xfId="33332" xr:uid="{00000000-0005-0000-0000-0000406B0000}"/>
    <cellStyle name="Normal 56 3 5 5" xfId="18099" xr:uid="{00000000-0005-0000-0000-0000416B0000}"/>
    <cellStyle name="Normal 56 3 6" xfId="4650" xr:uid="{00000000-0005-0000-0000-0000426B0000}"/>
    <cellStyle name="Normal 56 3 6 2" xfId="14702" xr:uid="{00000000-0005-0000-0000-0000436B0000}"/>
    <cellStyle name="Normal 56 3 6 2 2" xfId="45033" xr:uid="{00000000-0005-0000-0000-0000446B0000}"/>
    <cellStyle name="Normal 56 3 6 2 3" xfId="29800" xr:uid="{00000000-0005-0000-0000-0000456B0000}"/>
    <cellStyle name="Normal 56 3 6 3" xfId="9682" xr:uid="{00000000-0005-0000-0000-0000466B0000}"/>
    <cellStyle name="Normal 56 3 6 3 2" xfId="40016" xr:uid="{00000000-0005-0000-0000-0000476B0000}"/>
    <cellStyle name="Normal 56 3 6 3 3" xfId="24783" xr:uid="{00000000-0005-0000-0000-0000486B0000}"/>
    <cellStyle name="Normal 56 3 6 4" xfId="35003" xr:uid="{00000000-0005-0000-0000-0000496B0000}"/>
    <cellStyle name="Normal 56 3 6 5" xfId="19770" xr:uid="{00000000-0005-0000-0000-00004A6B0000}"/>
    <cellStyle name="Normal 56 3 7" xfId="11360" xr:uid="{00000000-0005-0000-0000-00004B6B0000}"/>
    <cellStyle name="Normal 56 3 7 2" xfId="41691" xr:uid="{00000000-0005-0000-0000-00004C6B0000}"/>
    <cellStyle name="Normal 56 3 7 3" xfId="26458" xr:uid="{00000000-0005-0000-0000-00004D6B0000}"/>
    <cellStyle name="Normal 56 3 8" xfId="6339" xr:uid="{00000000-0005-0000-0000-00004E6B0000}"/>
    <cellStyle name="Normal 56 3 8 2" xfId="36674" xr:uid="{00000000-0005-0000-0000-00004F6B0000}"/>
    <cellStyle name="Normal 56 3 8 3" xfId="21441" xr:uid="{00000000-0005-0000-0000-0000506B0000}"/>
    <cellStyle name="Normal 56 3 9" xfId="31663" xr:uid="{00000000-0005-0000-0000-0000516B0000}"/>
    <cellStyle name="Normal 56 4" xfId="1364" xr:uid="{00000000-0005-0000-0000-0000526B0000}"/>
    <cellStyle name="Normal 56 4 2" xfId="1787" xr:uid="{00000000-0005-0000-0000-0000536B0000}"/>
    <cellStyle name="Normal 56 4 2 2" xfId="2626" xr:uid="{00000000-0005-0000-0000-0000546B0000}"/>
    <cellStyle name="Normal 56 4 2 2 2" xfId="4316" xr:uid="{00000000-0005-0000-0000-0000556B0000}"/>
    <cellStyle name="Normal 56 4 2 2 2 2" xfId="14389" xr:uid="{00000000-0005-0000-0000-0000566B0000}"/>
    <cellStyle name="Normal 56 4 2 2 2 2 2" xfId="44720" xr:uid="{00000000-0005-0000-0000-0000576B0000}"/>
    <cellStyle name="Normal 56 4 2 2 2 2 3" xfId="29487" xr:uid="{00000000-0005-0000-0000-0000586B0000}"/>
    <cellStyle name="Normal 56 4 2 2 2 3" xfId="9369" xr:uid="{00000000-0005-0000-0000-0000596B0000}"/>
    <cellStyle name="Normal 56 4 2 2 2 3 2" xfId="39703" xr:uid="{00000000-0005-0000-0000-00005A6B0000}"/>
    <cellStyle name="Normal 56 4 2 2 2 3 3" xfId="24470" xr:uid="{00000000-0005-0000-0000-00005B6B0000}"/>
    <cellStyle name="Normal 56 4 2 2 2 4" xfId="34690" xr:uid="{00000000-0005-0000-0000-00005C6B0000}"/>
    <cellStyle name="Normal 56 4 2 2 2 5" xfId="19457" xr:uid="{00000000-0005-0000-0000-00005D6B0000}"/>
    <cellStyle name="Normal 56 4 2 2 3" xfId="6008" xr:uid="{00000000-0005-0000-0000-00005E6B0000}"/>
    <cellStyle name="Normal 56 4 2 2 3 2" xfId="16060" xr:uid="{00000000-0005-0000-0000-00005F6B0000}"/>
    <cellStyle name="Normal 56 4 2 2 3 2 2" xfId="46391" xr:uid="{00000000-0005-0000-0000-0000606B0000}"/>
    <cellStyle name="Normal 56 4 2 2 3 2 3" xfId="31158" xr:uid="{00000000-0005-0000-0000-0000616B0000}"/>
    <cellStyle name="Normal 56 4 2 2 3 3" xfId="11040" xr:uid="{00000000-0005-0000-0000-0000626B0000}"/>
    <cellStyle name="Normal 56 4 2 2 3 3 2" xfId="41374" xr:uid="{00000000-0005-0000-0000-0000636B0000}"/>
    <cellStyle name="Normal 56 4 2 2 3 3 3" xfId="26141" xr:uid="{00000000-0005-0000-0000-0000646B0000}"/>
    <cellStyle name="Normal 56 4 2 2 3 4" xfId="36361" xr:uid="{00000000-0005-0000-0000-0000656B0000}"/>
    <cellStyle name="Normal 56 4 2 2 3 5" xfId="21128" xr:uid="{00000000-0005-0000-0000-0000666B0000}"/>
    <cellStyle name="Normal 56 4 2 2 4" xfId="12718" xr:uid="{00000000-0005-0000-0000-0000676B0000}"/>
    <cellStyle name="Normal 56 4 2 2 4 2" xfId="43049" xr:uid="{00000000-0005-0000-0000-0000686B0000}"/>
    <cellStyle name="Normal 56 4 2 2 4 3" xfId="27816" xr:uid="{00000000-0005-0000-0000-0000696B0000}"/>
    <cellStyle name="Normal 56 4 2 2 5" xfId="7697" xr:uid="{00000000-0005-0000-0000-00006A6B0000}"/>
    <cellStyle name="Normal 56 4 2 2 5 2" xfId="38032" xr:uid="{00000000-0005-0000-0000-00006B6B0000}"/>
    <cellStyle name="Normal 56 4 2 2 5 3" xfId="22799" xr:uid="{00000000-0005-0000-0000-00006C6B0000}"/>
    <cellStyle name="Normal 56 4 2 2 6" xfId="33020" xr:uid="{00000000-0005-0000-0000-00006D6B0000}"/>
    <cellStyle name="Normal 56 4 2 2 7" xfId="17786" xr:uid="{00000000-0005-0000-0000-00006E6B0000}"/>
    <cellStyle name="Normal 56 4 2 3" xfId="3479" xr:uid="{00000000-0005-0000-0000-00006F6B0000}"/>
    <cellStyle name="Normal 56 4 2 3 2" xfId="13553" xr:uid="{00000000-0005-0000-0000-0000706B0000}"/>
    <cellStyle name="Normal 56 4 2 3 2 2" xfId="43884" xr:uid="{00000000-0005-0000-0000-0000716B0000}"/>
    <cellStyle name="Normal 56 4 2 3 2 3" xfId="28651" xr:uid="{00000000-0005-0000-0000-0000726B0000}"/>
    <cellStyle name="Normal 56 4 2 3 3" xfId="8533" xr:uid="{00000000-0005-0000-0000-0000736B0000}"/>
    <cellStyle name="Normal 56 4 2 3 3 2" xfId="38867" xr:uid="{00000000-0005-0000-0000-0000746B0000}"/>
    <cellStyle name="Normal 56 4 2 3 3 3" xfId="23634" xr:uid="{00000000-0005-0000-0000-0000756B0000}"/>
    <cellStyle name="Normal 56 4 2 3 4" xfId="33854" xr:uid="{00000000-0005-0000-0000-0000766B0000}"/>
    <cellStyle name="Normal 56 4 2 3 5" xfId="18621" xr:uid="{00000000-0005-0000-0000-0000776B0000}"/>
    <cellStyle name="Normal 56 4 2 4" xfId="5172" xr:uid="{00000000-0005-0000-0000-0000786B0000}"/>
    <cellStyle name="Normal 56 4 2 4 2" xfId="15224" xr:uid="{00000000-0005-0000-0000-0000796B0000}"/>
    <cellStyle name="Normal 56 4 2 4 2 2" xfId="45555" xr:uid="{00000000-0005-0000-0000-00007A6B0000}"/>
    <cellStyle name="Normal 56 4 2 4 2 3" xfId="30322" xr:uid="{00000000-0005-0000-0000-00007B6B0000}"/>
    <cellStyle name="Normal 56 4 2 4 3" xfId="10204" xr:uid="{00000000-0005-0000-0000-00007C6B0000}"/>
    <cellStyle name="Normal 56 4 2 4 3 2" xfId="40538" xr:uid="{00000000-0005-0000-0000-00007D6B0000}"/>
    <cellStyle name="Normal 56 4 2 4 3 3" xfId="25305" xr:uid="{00000000-0005-0000-0000-00007E6B0000}"/>
    <cellStyle name="Normal 56 4 2 4 4" xfId="35525" xr:uid="{00000000-0005-0000-0000-00007F6B0000}"/>
    <cellStyle name="Normal 56 4 2 4 5" xfId="20292" xr:uid="{00000000-0005-0000-0000-0000806B0000}"/>
    <cellStyle name="Normal 56 4 2 5" xfId="11882" xr:uid="{00000000-0005-0000-0000-0000816B0000}"/>
    <cellStyle name="Normal 56 4 2 5 2" xfId="42213" xr:uid="{00000000-0005-0000-0000-0000826B0000}"/>
    <cellStyle name="Normal 56 4 2 5 3" xfId="26980" xr:uid="{00000000-0005-0000-0000-0000836B0000}"/>
    <cellStyle name="Normal 56 4 2 6" xfId="6861" xr:uid="{00000000-0005-0000-0000-0000846B0000}"/>
    <cellStyle name="Normal 56 4 2 6 2" xfId="37196" xr:uid="{00000000-0005-0000-0000-0000856B0000}"/>
    <cellStyle name="Normal 56 4 2 6 3" xfId="21963" xr:uid="{00000000-0005-0000-0000-0000866B0000}"/>
    <cellStyle name="Normal 56 4 2 7" xfId="32184" xr:uid="{00000000-0005-0000-0000-0000876B0000}"/>
    <cellStyle name="Normal 56 4 2 8" xfId="16950" xr:uid="{00000000-0005-0000-0000-0000886B0000}"/>
    <cellStyle name="Normal 56 4 3" xfId="2208" xr:uid="{00000000-0005-0000-0000-0000896B0000}"/>
    <cellStyle name="Normal 56 4 3 2" xfId="3898" xr:uid="{00000000-0005-0000-0000-00008A6B0000}"/>
    <cellStyle name="Normal 56 4 3 2 2" xfId="13971" xr:uid="{00000000-0005-0000-0000-00008B6B0000}"/>
    <cellStyle name="Normal 56 4 3 2 2 2" xfId="44302" xr:uid="{00000000-0005-0000-0000-00008C6B0000}"/>
    <cellStyle name="Normal 56 4 3 2 2 3" xfId="29069" xr:uid="{00000000-0005-0000-0000-00008D6B0000}"/>
    <cellStyle name="Normal 56 4 3 2 3" xfId="8951" xr:uid="{00000000-0005-0000-0000-00008E6B0000}"/>
    <cellStyle name="Normal 56 4 3 2 3 2" xfId="39285" xr:uid="{00000000-0005-0000-0000-00008F6B0000}"/>
    <cellStyle name="Normal 56 4 3 2 3 3" xfId="24052" xr:uid="{00000000-0005-0000-0000-0000906B0000}"/>
    <cellStyle name="Normal 56 4 3 2 4" xfId="34272" xr:uid="{00000000-0005-0000-0000-0000916B0000}"/>
    <cellStyle name="Normal 56 4 3 2 5" xfId="19039" xr:uid="{00000000-0005-0000-0000-0000926B0000}"/>
    <cellStyle name="Normal 56 4 3 3" xfId="5590" xr:uid="{00000000-0005-0000-0000-0000936B0000}"/>
    <cellStyle name="Normal 56 4 3 3 2" xfId="15642" xr:uid="{00000000-0005-0000-0000-0000946B0000}"/>
    <cellStyle name="Normal 56 4 3 3 2 2" xfId="45973" xr:uid="{00000000-0005-0000-0000-0000956B0000}"/>
    <cellStyle name="Normal 56 4 3 3 2 3" xfId="30740" xr:uid="{00000000-0005-0000-0000-0000966B0000}"/>
    <cellStyle name="Normal 56 4 3 3 3" xfId="10622" xr:uid="{00000000-0005-0000-0000-0000976B0000}"/>
    <cellStyle name="Normal 56 4 3 3 3 2" xfId="40956" xr:uid="{00000000-0005-0000-0000-0000986B0000}"/>
    <cellStyle name="Normal 56 4 3 3 3 3" xfId="25723" xr:uid="{00000000-0005-0000-0000-0000996B0000}"/>
    <cellStyle name="Normal 56 4 3 3 4" xfId="35943" xr:uid="{00000000-0005-0000-0000-00009A6B0000}"/>
    <cellStyle name="Normal 56 4 3 3 5" xfId="20710" xr:uid="{00000000-0005-0000-0000-00009B6B0000}"/>
    <cellStyle name="Normal 56 4 3 4" xfId="12300" xr:uid="{00000000-0005-0000-0000-00009C6B0000}"/>
    <cellStyle name="Normal 56 4 3 4 2" xfId="42631" xr:uid="{00000000-0005-0000-0000-00009D6B0000}"/>
    <cellStyle name="Normal 56 4 3 4 3" xfId="27398" xr:uid="{00000000-0005-0000-0000-00009E6B0000}"/>
    <cellStyle name="Normal 56 4 3 5" xfId="7279" xr:uid="{00000000-0005-0000-0000-00009F6B0000}"/>
    <cellStyle name="Normal 56 4 3 5 2" xfId="37614" xr:uid="{00000000-0005-0000-0000-0000A06B0000}"/>
    <cellStyle name="Normal 56 4 3 5 3" xfId="22381" xr:uid="{00000000-0005-0000-0000-0000A16B0000}"/>
    <cellStyle name="Normal 56 4 3 6" xfId="32602" xr:uid="{00000000-0005-0000-0000-0000A26B0000}"/>
    <cellStyle name="Normal 56 4 3 7" xfId="17368" xr:uid="{00000000-0005-0000-0000-0000A36B0000}"/>
    <cellStyle name="Normal 56 4 4" xfId="3061" xr:uid="{00000000-0005-0000-0000-0000A46B0000}"/>
    <cellStyle name="Normal 56 4 4 2" xfId="13135" xr:uid="{00000000-0005-0000-0000-0000A56B0000}"/>
    <cellStyle name="Normal 56 4 4 2 2" xfId="43466" xr:uid="{00000000-0005-0000-0000-0000A66B0000}"/>
    <cellStyle name="Normal 56 4 4 2 3" xfId="28233" xr:uid="{00000000-0005-0000-0000-0000A76B0000}"/>
    <cellStyle name="Normal 56 4 4 3" xfId="8115" xr:uid="{00000000-0005-0000-0000-0000A86B0000}"/>
    <cellStyle name="Normal 56 4 4 3 2" xfId="38449" xr:uid="{00000000-0005-0000-0000-0000A96B0000}"/>
    <cellStyle name="Normal 56 4 4 3 3" xfId="23216" xr:uid="{00000000-0005-0000-0000-0000AA6B0000}"/>
    <cellStyle name="Normal 56 4 4 4" xfId="33436" xr:uid="{00000000-0005-0000-0000-0000AB6B0000}"/>
    <cellStyle name="Normal 56 4 4 5" xfId="18203" xr:uid="{00000000-0005-0000-0000-0000AC6B0000}"/>
    <cellStyle name="Normal 56 4 5" xfId="4754" xr:uid="{00000000-0005-0000-0000-0000AD6B0000}"/>
    <cellStyle name="Normal 56 4 5 2" xfId="14806" xr:uid="{00000000-0005-0000-0000-0000AE6B0000}"/>
    <cellStyle name="Normal 56 4 5 2 2" xfId="45137" xr:uid="{00000000-0005-0000-0000-0000AF6B0000}"/>
    <cellStyle name="Normal 56 4 5 2 3" xfId="29904" xr:uid="{00000000-0005-0000-0000-0000B06B0000}"/>
    <cellStyle name="Normal 56 4 5 3" xfId="9786" xr:uid="{00000000-0005-0000-0000-0000B16B0000}"/>
    <cellStyle name="Normal 56 4 5 3 2" xfId="40120" xr:uid="{00000000-0005-0000-0000-0000B26B0000}"/>
    <cellStyle name="Normal 56 4 5 3 3" xfId="24887" xr:uid="{00000000-0005-0000-0000-0000B36B0000}"/>
    <cellStyle name="Normal 56 4 5 4" xfId="35107" xr:uid="{00000000-0005-0000-0000-0000B46B0000}"/>
    <cellStyle name="Normal 56 4 5 5" xfId="19874" xr:uid="{00000000-0005-0000-0000-0000B56B0000}"/>
    <cellStyle name="Normal 56 4 6" xfId="11464" xr:uid="{00000000-0005-0000-0000-0000B66B0000}"/>
    <cellStyle name="Normal 56 4 6 2" xfId="41795" xr:uid="{00000000-0005-0000-0000-0000B76B0000}"/>
    <cellStyle name="Normal 56 4 6 3" xfId="26562" xr:uid="{00000000-0005-0000-0000-0000B86B0000}"/>
    <cellStyle name="Normal 56 4 7" xfId="6443" xr:uid="{00000000-0005-0000-0000-0000B96B0000}"/>
    <cellStyle name="Normal 56 4 7 2" xfId="36778" xr:uid="{00000000-0005-0000-0000-0000BA6B0000}"/>
    <cellStyle name="Normal 56 4 7 3" xfId="21545" xr:uid="{00000000-0005-0000-0000-0000BB6B0000}"/>
    <cellStyle name="Normal 56 4 8" xfId="31766" xr:uid="{00000000-0005-0000-0000-0000BC6B0000}"/>
    <cellStyle name="Normal 56 4 9" xfId="16532" xr:uid="{00000000-0005-0000-0000-0000BD6B0000}"/>
    <cellStyle name="Normal 56 5" xfId="1577" xr:uid="{00000000-0005-0000-0000-0000BE6B0000}"/>
    <cellStyle name="Normal 56 5 2" xfId="2418" xr:uid="{00000000-0005-0000-0000-0000BF6B0000}"/>
    <cellStyle name="Normal 56 5 2 2" xfId="4108" xr:uid="{00000000-0005-0000-0000-0000C06B0000}"/>
    <cellStyle name="Normal 56 5 2 2 2" xfId="14181" xr:uid="{00000000-0005-0000-0000-0000C16B0000}"/>
    <cellStyle name="Normal 56 5 2 2 2 2" xfId="44512" xr:uid="{00000000-0005-0000-0000-0000C26B0000}"/>
    <cellStyle name="Normal 56 5 2 2 2 3" xfId="29279" xr:uid="{00000000-0005-0000-0000-0000C36B0000}"/>
    <cellStyle name="Normal 56 5 2 2 3" xfId="9161" xr:uid="{00000000-0005-0000-0000-0000C46B0000}"/>
    <cellStyle name="Normal 56 5 2 2 3 2" xfId="39495" xr:uid="{00000000-0005-0000-0000-0000C56B0000}"/>
    <cellStyle name="Normal 56 5 2 2 3 3" xfId="24262" xr:uid="{00000000-0005-0000-0000-0000C66B0000}"/>
    <cellStyle name="Normal 56 5 2 2 4" xfId="34482" xr:uid="{00000000-0005-0000-0000-0000C76B0000}"/>
    <cellStyle name="Normal 56 5 2 2 5" xfId="19249" xr:uid="{00000000-0005-0000-0000-0000C86B0000}"/>
    <cellStyle name="Normal 56 5 2 3" xfId="5800" xr:uid="{00000000-0005-0000-0000-0000C96B0000}"/>
    <cellStyle name="Normal 56 5 2 3 2" xfId="15852" xr:uid="{00000000-0005-0000-0000-0000CA6B0000}"/>
    <cellStyle name="Normal 56 5 2 3 2 2" xfId="46183" xr:uid="{00000000-0005-0000-0000-0000CB6B0000}"/>
    <cellStyle name="Normal 56 5 2 3 2 3" xfId="30950" xr:uid="{00000000-0005-0000-0000-0000CC6B0000}"/>
    <cellStyle name="Normal 56 5 2 3 3" xfId="10832" xr:uid="{00000000-0005-0000-0000-0000CD6B0000}"/>
    <cellStyle name="Normal 56 5 2 3 3 2" xfId="41166" xr:uid="{00000000-0005-0000-0000-0000CE6B0000}"/>
    <cellStyle name="Normal 56 5 2 3 3 3" xfId="25933" xr:uid="{00000000-0005-0000-0000-0000CF6B0000}"/>
    <cellStyle name="Normal 56 5 2 3 4" xfId="36153" xr:uid="{00000000-0005-0000-0000-0000D06B0000}"/>
    <cellStyle name="Normal 56 5 2 3 5" xfId="20920" xr:uid="{00000000-0005-0000-0000-0000D16B0000}"/>
    <cellStyle name="Normal 56 5 2 4" xfId="12510" xr:uid="{00000000-0005-0000-0000-0000D26B0000}"/>
    <cellStyle name="Normal 56 5 2 4 2" xfId="42841" xr:uid="{00000000-0005-0000-0000-0000D36B0000}"/>
    <cellStyle name="Normal 56 5 2 4 3" xfId="27608" xr:uid="{00000000-0005-0000-0000-0000D46B0000}"/>
    <cellStyle name="Normal 56 5 2 5" xfId="7489" xr:uid="{00000000-0005-0000-0000-0000D56B0000}"/>
    <cellStyle name="Normal 56 5 2 5 2" xfId="37824" xr:uid="{00000000-0005-0000-0000-0000D66B0000}"/>
    <cellStyle name="Normal 56 5 2 5 3" xfId="22591" xr:uid="{00000000-0005-0000-0000-0000D76B0000}"/>
    <cellStyle name="Normal 56 5 2 6" xfId="32812" xr:uid="{00000000-0005-0000-0000-0000D86B0000}"/>
    <cellStyle name="Normal 56 5 2 7" xfId="17578" xr:uid="{00000000-0005-0000-0000-0000D96B0000}"/>
    <cellStyle name="Normal 56 5 3" xfId="3271" xr:uid="{00000000-0005-0000-0000-0000DA6B0000}"/>
    <cellStyle name="Normal 56 5 3 2" xfId="13345" xr:uid="{00000000-0005-0000-0000-0000DB6B0000}"/>
    <cellStyle name="Normal 56 5 3 2 2" xfId="43676" xr:uid="{00000000-0005-0000-0000-0000DC6B0000}"/>
    <cellStyle name="Normal 56 5 3 2 3" xfId="28443" xr:uid="{00000000-0005-0000-0000-0000DD6B0000}"/>
    <cellStyle name="Normal 56 5 3 3" xfId="8325" xr:uid="{00000000-0005-0000-0000-0000DE6B0000}"/>
    <cellStyle name="Normal 56 5 3 3 2" xfId="38659" xr:uid="{00000000-0005-0000-0000-0000DF6B0000}"/>
    <cellStyle name="Normal 56 5 3 3 3" xfId="23426" xr:uid="{00000000-0005-0000-0000-0000E06B0000}"/>
    <cellStyle name="Normal 56 5 3 4" xfId="33646" xr:uid="{00000000-0005-0000-0000-0000E16B0000}"/>
    <cellStyle name="Normal 56 5 3 5" xfId="18413" xr:uid="{00000000-0005-0000-0000-0000E26B0000}"/>
    <cellStyle name="Normal 56 5 4" xfId="4964" xr:uid="{00000000-0005-0000-0000-0000E36B0000}"/>
    <cellStyle name="Normal 56 5 4 2" xfId="15016" xr:uid="{00000000-0005-0000-0000-0000E46B0000}"/>
    <cellStyle name="Normal 56 5 4 2 2" xfId="45347" xr:uid="{00000000-0005-0000-0000-0000E56B0000}"/>
    <cellStyle name="Normal 56 5 4 2 3" xfId="30114" xr:uid="{00000000-0005-0000-0000-0000E66B0000}"/>
    <cellStyle name="Normal 56 5 4 3" xfId="9996" xr:uid="{00000000-0005-0000-0000-0000E76B0000}"/>
    <cellStyle name="Normal 56 5 4 3 2" xfId="40330" xr:uid="{00000000-0005-0000-0000-0000E86B0000}"/>
    <cellStyle name="Normal 56 5 4 3 3" xfId="25097" xr:uid="{00000000-0005-0000-0000-0000E96B0000}"/>
    <cellStyle name="Normal 56 5 4 4" xfId="35317" xr:uid="{00000000-0005-0000-0000-0000EA6B0000}"/>
    <cellStyle name="Normal 56 5 4 5" xfId="20084" xr:uid="{00000000-0005-0000-0000-0000EB6B0000}"/>
    <cellStyle name="Normal 56 5 5" xfId="11674" xr:uid="{00000000-0005-0000-0000-0000EC6B0000}"/>
    <cellStyle name="Normal 56 5 5 2" xfId="42005" xr:uid="{00000000-0005-0000-0000-0000ED6B0000}"/>
    <cellStyle name="Normal 56 5 5 3" xfId="26772" xr:uid="{00000000-0005-0000-0000-0000EE6B0000}"/>
    <cellStyle name="Normal 56 5 6" xfId="6653" xr:uid="{00000000-0005-0000-0000-0000EF6B0000}"/>
    <cellStyle name="Normal 56 5 6 2" xfId="36988" xr:uid="{00000000-0005-0000-0000-0000F06B0000}"/>
    <cellStyle name="Normal 56 5 6 3" xfId="21755" xr:uid="{00000000-0005-0000-0000-0000F16B0000}"/>
    <cellStyle name="Normal 56 5 7" xfId="31976" xr:uid="{00000000-0005-0000-0000-0000F26B0000}"/>
    <cellStyle name="Normal 56 5 8" xfId="16742" xr:uid="{00000000-0005-0000-0000-0000F36B0000}"/>
    <cellStyle name="Normal 56 6" xfId="1998" xr:uid="{00000000-0005-0000-0000-0000F46B0000}"/>
    <cellStyle name="Normal 56 6 2" xfId="3690" xr:uid="{00000000-0005-0000-0000-0000F56B0000}"/>
    <cellStyle name="Normal 56 6 2 2" xfId="13763" xr:uid="{00000000-0005-0000-0000-0000F66B0000}"/>
    <cellStyle name="Normal 56 6 2 2 2" xfId="44094" xr:uid="{00000000-0005-0000-0000-0000F76B0000}"/>
    <cellStyle name="Normal 56 6 2 2 3" xfId="28861" xr:uid="{00000000-0005-0000-0000-0000F86B0000}"/>
    <cellStyle name="Normal 56 6 2 3" xfId="8743" xr:uid="{00000000-0005-0000-0000-0000F96B0000}"/>
    <cellStyle name="Normal 56 6 2 3 2" xfId="39077" xr:uid="{00000000-0005-0000-0000-0000FA6B0000}"/>
    <cellStyle name="Normal 56 6 2 3 3" xfId="23844" xr:uid="{00000000-0005-0000-0000-0000FB6B0000}"/>
    <cellStyle name="Normal 56 6 2 4" xfId="34064" xr:uid="{00000000-0005-0000-0000-0000FC6B0000}"/>
    <cellStyle name="Normal 56 6 2 5" xfId="18831" xr:uid="{00000000-0005-0000-0000-0000FD6B0000}"/>
    <cellStyle name="Normal 56 6 3" xfId="5382" xr:uid="{00000000-0005-0000-0000-0000FE6B0000}"/>
    <cellStyle name="Normal 56 6 3 2" xfId="15434" xr:uid="{00000000-0005-0000-0000-0000FF6B0000}"/>
    <cellStyle name="Normal 56 6 3 2 2" xfId="45765" xr:uid="{00000000-0005-0000-0000-0000006C0000}"/>
    <cellStyle name="Normal 56 6 3 2 3" xfId="30532" xr:uid="{00000000-0005-0000-0000-0000016C0000}"/>
    <cellStyle name="Normal 56 6 3 3" xfId="10414" xr:uid="{00000000-0005-0000-0000-0000026C0000}"/>
    <cellStyle name="Normal 56 6 3 3 2" xfId="40748" xr:uid="{00000000-0005-0000-0000-0000036C0000}"/>
    <cellStyle name="Normal 56 6 3 3 3" xfId="25515" xr:uid="{00000000-0005-0000-0000-0000046C0000}"/>
    <cellStyle name="Normal 56 6 3 4" xfId="35735" xr:uid="{00000000-0005-0000-0000-0000056C0000}"/>
    <cellStyle name="Normal 56 6 3 5" xfId="20502" xr:uid="{00000000-0005-0000-0000-0000066C0000}"/>
    <cellStyle name="Normal 56 6 4" xfId="12092" xr:uid="{00000000-0005-0000-0000-0000076C0000}"/>
    <cellStyle name="Normal 56 6 4 2" xfId="42423" xr:uid="{00000000-0005-0000-0000-0000086C0000}"/>
    <cellStyle name="Normal 56 6 4 3" xfId="27190" xr:uid="{00000000-0005-0000-0000-0000096C0000}"/>
    <cellStyle name="Normal 56 6 5" xfId="7071" xr:uid="{00000000-0005-0000-0000-00000A6C0000}"/>
    <cellStyle name="Normal 56 6 5 2" xfId="37406" xr:uid="{00000000-0005-0000-0000-00000B6C0000}"/>
    <cellStyle name="Normal 56 6 5 3" xfId="22173" xr:uid="{00000000-0005-0000-0000-00000C6C0000}"/>
    <cellStyle name="Normal 56 6 6" xfId="32394" xr:uid="{00000000-0005-0000-0000-00000D6C0000}"/>
    <cellStyle name="Normal 56 6 7" xfId="17160" xr:uid="{00000000-0005-0000-0000-00000E6C0000}"/>
    <cellStyle name="Normal 56 7" xfId="2849" xr:uid="{00000000-0005-0000-0000-00000F6C0000}"/>
    <cellStyle name="Normal 56 7 2" xfId="12927" xr:uid="{00000000-0005-0000-0000-0000106C0000}"/>
    <cellStyle name="Normal 56 7 2 2" xfId="43258" xr:uid="{00000000-0005-0000-0000-0000116C0000}"/>
    <cellStyle name="Normal 56 7 2 3" xfId="28025" xr:uid="{00000000-0005-0000-0000-0000126C0000}"/>
    <cellStyle name="Normal 56 7 3" xfId="7907" xr:uid="{00000000-0005-0000-0000-0000136C0000}"/>
    <cellStyle name="Normal 56 7 3 2" xfId="38241" xr:uid="{00000000-0005-0000-0000-0000146C0000}"/>
    <cellStyle name="Normal 56 7 3 3" xfId="23008" xr:uid="{00000000-0005-0000-0000-0000156C0000}"/>
    <cellStyle name="Normal 56 7 4" xfId="33228" xr:uid="{00000000-0005-0000-0000-0000166C0000}"/>
    <cellStyle name="Normal 56 7 5" xfId="17995" xr:uid="{00000000-0005-0000-0000-0000176C0000}"/>
    <cellStyle name="Normal 56 8" xfId="4543" xr:uid="{00000000-0005-0000-0000-0000186C0000}"/>
    <cellStyle name="Normal 56 8 2" xfId="14598" xr:uid="{00000000-0005-0000-0000-0000196C0000}"/>
    <cellStyle name="Normal 56 8 2 2" xfId="44929" xr:uid="{00000000-0005-0000-0000-00001A6C0000}"/>
    <cellStyle name="Normal 56 8 2 3" xfId="29696" xr:uid="{00000000-0005-0000-0000-00001B6C0000}"/>
    <cellStyle name="Normal 56 8 3" xfId="9578" xr:uid="{00000000-0005-0000-0000-00001C6C0000}"/>
    <cellStyle name="Normal 56 8 3 2" xfId="39912" xr:uid="{00000000-0005-0000-0000-00001D6C0000}"/>
    <cellStyle name="Normal 56 8 3 3" xfId="24679" xr:uid="{00000000-0005-0000-0000-00001E6C0000}"/>
    <cellStyle name="Normal 56 8 4" xfId="34899" xr:uid="{00000000-0005-0000-0000-00001F6C0000}"/>
    <cellStyle name="Normal 56 8 5" xfId="19666" xr:uid="{00000000-0005-0000-0000-0000206C0000}"/>
    <cellStyle name="Normal 56 9" xfId="11254" xr:uid="{00000000-0005-0000-0000-0000216C0000}"/>
    <cellStyle name="Normal 56 9 2" xfId="41587" xr:uid="{00000000-0005-0000-0000-0000226C0000}"/>
    <cellStyle name="Normal 56 9 3" xfId="26354" xr:uid="{00000000-0005-0000-0000-0000236C0000}"/>
    <cellStyle name="Normal 57" xfId="874" xr:uid="{00000000-0005-0000-0000-0000246C0000}"/>
    <cellStyle name="Normal 57 10" xfId="6234" xr:uid="{00000000-0005-0000-0000-0000256C0000}"/>
    <cellStyle name="Normal 57 10 2" xfId="36571" xr:uid="{00000000-0005-0000-0000-0000266C0000}"/>
    <cellStyle name="Normal 57 10 3" xfId="21338" xr:uid="{00000000-0005-0000-0000-0000276C0000}"/>
    <cellStyle name="Normal 57 11" xfId="31562" xr:uid="{00000000-0005-0000-0000-0000286C0000}"/>
    <cellStyle name="Normal 57 12" xfId="16323" xr:uid="{00000000-0005-0000-0000-0000296C0000}"/>
    <cellStyle name="Normal 57 2" xfId="1198" xr:uid="{00000000-0005-0000-0000-00002A6C0000}"/>
    <cellStyle name="Normal 57 2 10" xfId="31614" xr:uid="{00000000-0005-0000-0000-00002B6C0000}"/>
    <cellStyle name="Normal 57 2 11" xfId="16377" xr:uid="{00000000-0005-0000-0000-00002C6C0000}"/>
    <cellStyle name="Normal 57 2 2" xfId="1306" xr:uid="{00000000-0005-0000-0000-00002D6C0000}"/>
    <cellStyle name="Normal 57 2 2 10" xfId="16481" xr:uid="{00000000-0005-0000-0000-00002E6C0000}"/>
    <cellStyle name="Normal 57 2 2 2" xfId="1523" xr:uid="{00000000-0005-0000-0000-00002F6C0000}"/>
    <cellStyle name="Normal 57 2 2 2 2" xfId="1944" xr:uid="{00000000-0005-0000-0000-0000306C0000}"/>
    <cellStyle name="Normal 57 2 2 2 2 2" xfId="2783" xr:uid="{00000000-0005-0000-0000-0000316C0000}"/>
    <cellStyle name="Normal 57 2 2 2 2 2 2" xfId="4473" xr:uid="{00000000-0005-0000-0000-0000326C0000}"/>
    <cellStyle name="Normal 57 2 2 2 2 2 2 2" xfId="14546" xr:uid="{00000000-0005-0000-0000-0000336C0000}"/>
    <cellStyle name="Normal 57 2 2 2 2 2 2 2 2" xfId="44877" xr:uid="{00000000-0005-0000-0000-0000346C0000}"/>
    <cellStyle name="Normal 57 2 2 2 2 2 2 2 3" xfId="29644" xr:uid="{00000000-0005-0000-0000-0000356C0000}"/>
    <cellStyle name="Normal 57 2 2 2 2 2 2 3" xfId="9526" xr:uid="{00000000-0005-0000-0000-0000366C0000}"/>
    <cellStyle name="Normal 57 2 2 2 2 2 2 3 2" xfId="39860" xr:uid="{00000000-0005-0000-0000-0000376C0000}"/>
    <cellStyle name="Normal 57 2 2 2 2 2 2 3 3" xfId="24627" xr:uid="{00000000-0005-0000-0000-0000386C0000}"/>
    <cellStyle name="Normal 57 2 2 2 2 2 2 4" xfId="34847" xr:uid="{00000000-0005-0000-0000-0000396C0000}"/>
    <cellStyle name="Normal 57 2 2 2 2 2 2 5" xfId="19614" xr:uid="{00000000-0005-0000-0000-00003A6C0000}"/>
    <cellStyle name="Normal 57 2 2 2 2 2 3" xfId="6165" xr:uid="{00000000-0005-0000-0000-00003B6C0000}"/>
    <cellStyle name="Normal 57 2 2 2 2 2 3 2" xfId="16217" xr:uid="{00000000-0005-0000-0000-00003C6C0000}"/>
    <cellStyle name="Normal 57 2 2 2 2 2 3 2 2" xfId="46548" xr:uid="{00000000-0005-0000-0000-00003D6C0000}"/>
    <cellStyle name="Normal 57 2 2 2 2 2 3 2 3" xfId="31315" xr:uid="{00000000-0005-0000-0000-00003E6C0000}"/>
    <cellStyle name="Normal 57 2 2 2 2 2 3 3" xfId="11197" xr:uid="{00000000-0005-0000-0000-00003F6C0000}"/>
    <cellStyle name="Normal 57 2 2 2 2 2 3 3 2" xfId="41531" xr:uid="{00000000-0005-0000-0000-0000406C0000}"/>
    <cellStyle name="Normal 57 2 2 2 2 2 3 3 3" xfId="26298" xr:uid="{00000000-0005-0000-0000-0000416C0000}"/>
    <cellStyle name="Normal 57 2 2 2 2 2 3 4" xfId="36518" xr:uid="{00000000-0005-0000-0000-0000426C0000}"/>
    <cellStyle name="Normal 57 2 2 2 2 2 3 5" xfId="21285" xr:uid="{00000000-0005-0000-0000-0000436C0000}"/>
    <cellStyle name="Normal 57 2 2 2 2 2 4" xfId="12875" xr:uid="{00000000-0005-0000-0000-0000446C0000}"/>
    <cellStyle name="Normal 57 2 2 2 2 2 4 2" xfId="43206" xr:uid="{00000000-0005-0000-0000-0000456C0000}"/>
    <cellStyle name="Normal 57 2 2 2 2 2 4 3" xfId="27973" xr:uid="{00000000-0005-0000-0000-0000466C0000}"/>
    <cellStyle name="Normal 57 2 2 2 2 2 5" xfId="7854" xr:uid="{00000000-0005-0000-0000-0000476C0000}"/>
    <cellStyle name="Normal 57 2 2 2 2 2 5 2" xfId="38189" xr:uid="{00000000-0005-0000-0000-0000486C0000}"/>
    <cellStyle name="Normal 57 2 2 2 2 2 5 3" xfId="22956" xr:uid="{00000000-0005-0000-0000-0000496C0000}"/>
    <cellStyle name="Normal 57 2 2 2 2 2 6" xfId="33177" xr:uid="{00000000-0005-0000-0000-00004A6C0000}"/>
    <cellStyle name="Normal 57 2 2 2 2 2 7" xfId="17943" xr:uid="{00000000-0005-0000-0000-00004B6C0000}"/>
    <cellStyle name="Normal 57 2 2 2 2 3" xfId="3636" xr:uid="{00000000-0005-0000-0000-00004C6C0000}"/>
    <cellStyle name="Normal 57 2 2 2 2 3 2" xfId="13710" xr:uid="{00000000-0005-0000-0000-00004D6C0000}"/>
    <cellStyle name="Normal 57 2 2 2 2 3 2 2" xfId="44041" xr:uid="{00000000-0005-0000-0000-00004E6C0000}"/>
    <cellStyle name="Normal 57 2 2 2 2 3 2 3" xfId="28808" xr:uid="{00000000-0005-0000-0000-00004F6C0000}"/>
    <cellStyle name="Normal 57 2 2 2 2 3 3" xfId="8690" xr:uid="{00000000-0005-0000-0000-0000506C0000}"/>
    <cellStyle name="Normal 57 2 2 2 2 3 3 2" xfId="39024" xr:uid="{00000000-0005-0000-0000-0000516C0000}"/>
    <cellStyle name="Normal 57 2 2 2 2 3 3 3" xfId="23791" xr:uid="{00000000-0005-0000-0000-0000526C0000}"/>
    <cellStyle name="Normal 57 2 2 2 2 3 4" xfId="34011" xr:uid="{00000000-0005-0000-0000-0000536C0000}"/>
    <cellStyle name="Normal 57 2 2 2 2 3 5" xfId="18778" xr:uid="{00000000-0005-0000-0000-0000546C0000}"/>
    <cellStyle name="Normal 57 2 2 2 2 4" xfId="5329" xr:uid="{00000000-0005-0000-0000-0000556C0000}"/>
    <cellStyle name="Normal 57 2 2 2 2 4 2" xfId="15381" xr:uid="{00000000-0005-0000-0000-0000566C0000}"/>
    <cellStyle name="Normal 57 2 2 2 2 4 2 2" xfId="45712" xr:uid="{00000000-0005-0000-0000-0000576C0000}"/>
    <cellStyle name="Normal 57 2 2 2 2 4 2 3" xfId="30479" xr:uid="{00000000-0005-0000-0000-0000586C0000}"/>
    <cellStyle name="Normal 57 2 2 2 2 4 3" xfId="10361" xr:uid="{00000000-0005-0000-0000-0000596C0000}"/>
    <cellStyle name="Normal 57 2 2 2 2 4 3 2" xfId="40695" xr:uid="{00000000-0005-0000-0000-00005A6C0000}"/>
    <cellStyle name="Normal 57 2 2 2 2 4 3 3" xfId="25462" xr:uid="{00000000-0005-0000-0000-00005B6C0000}"/>
    <cellStyle name="Normal 57 2 2 2 2 4 4" xfId="35682" xr:uid="{00000000-0005-0000-0000-00005C6C0000}"/>
    <cellStyle name="Normal 57 2 2 2 2 4 5" xfId="20449" xr:uid="{00000000-0005-0000-0000-00005D6C0000}"/>
    <cellStyle name="Normal 57 2 2 2 2 5" xfId="12039" xr:uid="{00000000-0005-0000-0000-00005E6C0000}"/>
    <cellStyle name="Normal 57 2 2 2 2 5 2" xfId="42370" xr:uid="{00000000-0005-0000-0000-00005F6C0000}"/>
    <cellStyle name="Normal 57 2 2 2 2 5 3" xfId="27137" xr:uid="{00000000-0005-0000-0000-0000606C0000}"/>
    <cellStyle name="Normal 57 2 2 2 2 6" xfId="7018" xr:uid="{00000000-0005-0000-0000-0000616C0000}"/>
    <cellStyle name="Normal 57 2 2 2 2 6 2" xfId="37353" xr:uid="{00000000-0005-0000-0000-0000626C0000}"/>
    <cellStyle name="Normal 57 2 2 2 2 6 3" xfId="22120" xr:uid="{00000000-0005-0000-0000-0000636C0000}"/>
    <cellStyle name="Normal 57 2 2 2 2 7" xfId="32341" xr:uid="{00000000-0005-0000-0000-0000646C0000}"/>
    <cellStyle name="Normal 57 2 2 2 2 8" xfId="17107" xr:uid="{00000000-0005-0000-0000-0000656C0000}"/>
    <cellStyle name="Normal 57 2 2 2 3" xfId="2365" xr:uid="{00000000-0005-0000-0000-0000666C0000}"/>
    <cellStyle name="Normal 57 2 2 2 3 2" xfId="4055" xr:uid="{00000000-0005-0000-0000-0000676C0000}"/>
    <cellStyle name="Normal 57 2 2 2 3 2 2" xfId="14128" xr:uid="{00000000-0005-0000-0000-0000686C0000}"/>
    <cellStyle name="Normal 57 2 2 2 3 2 2 2" xfId="44459" xr:uid="{00000000-0005-0000-0000-0000696C0000}"/>
    <cellStyle name="Normal 57 2 2 2 3 2 2 3" xfId="29226" xr:uid="{00000000-0005-0000-0000-00006A6C0000}"/>
    <cellStyle name="Normal 57 2 2 2 3 2 3" xfId="9108" xr:uid="{00000000-0005-0000-0000-00006B6C0000}"/>
    <cellStyle name="Normal 57 2 2 2 3 2 3 2" xfId="39442" xr:uid="{00000000-0005-0000-0000-00006C6C0000}"/>
    <cellStyle name="Normal 57 2 2 2 3 2 3 3" xfId="24209" xr:uid="{00000000-0005-0000-0000-00006D6C0000}"/>
    <cellStyle name="Normal 57 2 2 2 3 2 4" xfId="34429" xr:uid="{00000000-0005-0000-0000-00006E6C0000}"/>
    <cellStyle name="Normal 57 2 2 2 3 2 5" xfId="19196" xr:uid="{00000000-0005-0000-0000-00006F6C0000}"/>
    <cellStyle name="Normal 57 2 2 2 3 3" xfId="5747" xr:uid="{00000000-0005-0000-0000-0000706C0000}"/>
    <cellStyle name="Normal 57 2 2 2 3 3 2" xfId="15799" xr:uid="{00000000-0005-0000-0000-0000716C0000}"/>
    <cellStyle name="Normal 57 2 2 2 3 3 2 2" xfId="46130" xr:uid="{00000000-0005-0000-0000-0000726C0000}"/>
    <cellStyle name="Normal 57 2 2 2 3 3 2 3" xfId="30897" xr:uid="{00000000-0005-0000-0000-0000736C0000}"/>
    <cellStyle name="Normal 57 2 2 2 3 3 3" xfId="10779" xr:uid="{00000000-0005-0000-0000-0000746C0000}"/>
    <cellStyle name="Normal 57 2 2 2 3 3 3 2" xfId="41113" xr:uid="{00000000-0005-0000-0000-0000756C0000}"/>
    <cellStyle name="Normal 57 2 2 2 3 3 3 3" xfId="25880" xr:uid="{00000000-0005-0000-0000-0000766C0000}"/>
    <cellStyle name="Normal 57 2 2 2 3 3 4" xfId="36100" xr:uid="{00000000-0005-0000-0000-0000776C0000}"/>
    <cellStyle name="Normal 57 2 2 2 3 3 5" xfId="20867" xr:uid="{00000000-0005-0000-0000-0000786C0000}"/>
    <cellStyle name="Normal 57 2 2 2 3 4" xfId="12457" xr:uid="{00000000-0005-0000-0000-0000796C0000}"/>
    <cellStyle name="Normal 57 2 2 2 3 4 2" xfId="42788" xr:uid="{00000000-0005-0000-0000-00007A6C0000}"/>
    <cellStyle name="Normal 57 2 2 2 3 4 3" xfId="27555" xr:uid="{00000000-0005-0000-0000-00007B6C0000}"/>
    <cellStyle name="Normal 57 2 2 2 3 5" xfId="7436" xr:uid="{00000000-0005-0000-0000-00007C6C0000}"/>
    <cellStyle name="Normal 57 2 2 2 3 5 2" xfId="37771" xr:uid="{00000000-0005-0000-0000-00007D6C0000}"/>
    <cellStyle name="Normal 57 2 2 2 3 5 3" xfId="22538" xr:uid="{00000000-0005-0000-0000-00007E6C0000}"/>
    <cellStyle name="Normal 57 2 2 2 3 6" xfId="32759" xr:uid="{00000000-0005-0000-0000-00007F6C0000}"/>
    <cellStyle name="Normal 57 2 2 2 3 7" xfId="17525" xr:uid="{00000000-0005-0000-0000-0000806C0000}"/>
    <cellStyle name="Normal 57 2 2 2 4" xfId="3218" xr:uid="{00000000-0005-0000-0000-0000816C0000}"/>
    <cellStyle name="Normal 57 2 2 2 4 2" xfId="13292" xr:uid="{00000000-0005-0000-0000-0000826C0000}"/>
    <cellStyle name="Normal 57 2 2 2 4 2 2" xfId="43623" xr:uid="{00000000-0005-0000-0000-0000836C0000}"/>
    <cellStyle name="Normal 57 2 2 2 4 2 3" xfId="28390" xr:uid="{00000000-0005-0000-0000-0000846C0000}"/>
    <cellStyle name="Normal 57 2 2 2 4 3" xfId="8272" xr:uid="{00000000-0005-0000-0000-0000856C0000}"/>
    <cellStyle name="Normal 57 2 2 2 4 3 2" xfId="38606" xr:uid="{00000000-0005-0000-0000-0000866C0000}"/>
    <cellStyle name="Normal 57 2 2 2 4 3 3" xfId="23373" xr:uid="{00000000-0005-0000-0000-0000876C0000}"/>
    <cellStyle name="Normal 57 2 2 2 4 4" xfId="33593" xr:uid="{00000000-0005-0000-0000-0000886C0000}"/>
    <cellStyle name="Normal 57 2 2 2 4 5" xfId="18360" xr:uid="{00000000-0005-0000-0000-0000896C0000}"/>
    <cellStyle name="Normal 57 2 2 2 5" xfId="4911" xr:uid="{00000000-0005-0000-0000-00008A6C0000}"/>
    <cellStyle name="Normal 57 2 2 2 5 2" xfId="14963" xr:uid="{00000000-0005-0000-0000-00008B6C0000}"/>
    <cellStyle name="Normal 57 2 2 2 5 2 2" xfId="45294" xr:uid="{00000000-0005-0000-0000-00008C6C0000}"/>
    <cellStyle name="Normal 57 2 2 2 5 2 3" xfId="30061" xr:uid="{00000000-0005-0000-0000-00008D6C0000}"/>
    <cellStyle name="Normal 57 2 2 2 5 3" xfId="9943" xr:uid="{00000000-0005-0000-0000-00008E6C0000}"/>
    <cellStyle name="Normal 57 2 2 2 5 3 2" xfId="40277" xr:uid="{00000000-0005-0000-0000-00008F6C0000}"/>
    <cellStyle name="Normal 57 2 2 2 5 3 3" xfId="25044" xr:uid="{00000000-0005-0000-0000-0000906C0000}"/>
    <cellStyle name="Normal 57 2 2 2 5 4" xfId="35264" xr:uid="{00000000-0005-0000-0000-0000916C0000}"/>
    <cellStyle name="Normal 57 2 2 2 5 5" xfId="20031" xr:uid="{00000000-0005-0000-0000-0000926C0000}"/>
    <cellStyle name="Normal 57 2 2 2 6" xfId="11621" xr:uid="{00000000-0005-0000-0000-0000936C0000}"/>
    <cellStyle name="Normal 57 2 2 2 6 2" xfId="41952" xr:uid="{00000000-0005-0000-0000-0000946C0000}"/>
    <cellStyle name="Normal 57 2 2 2 6 3" xfId="26719" xr:uid="{00000000-0005-0000-0000-0000956C0000}"/>
    <cellStyle name="Normal 57 2 2 2 7" xfId="6600" xr:uid="{00000000-0005-0000-0000-0000966C0000}"/>
    <cellStyle name="Normal 57 2 2 2 7 2" xfId="36935" xr:uid="{00000000-0005-0000-0000-0000976C0000}"/>
    <cellStyle name="Normal 57 2 2 2 7 3" xfId="21702" xr:uid="{00000000-0005-0000-0000-0000986C0000}"/>
    <cellStyle name="Normal 57 2 2 2 8" xfId="31923" xr:uid="{00000000-0005-0000-0000-0000996C0000}"/>
    <cellStyle name="Normal 57 2 2 2 9" xfId="16689" xr:uid="{00000000-0005-0000-0000-00009A6C0000}"/>
    <cellStyle name="Normal 57 2 2 3" xfId="1736" xr:uid="{00000000-0005-0000-0000-00009B6C0000}"/>
    <cellStyle name="Normal 57 2 2 3 2" xfId="2575" xr:uid="{00000000-0005-0000-0000-00009C6C0000}"/>
    <cellStyle name="Normal 57 2 2 3 2 2" xfId="4265" xr:uid="{00000000-0005-0000-0000-00009D6C0000}"/>
    <cellStyle name="Normal 57 2 2 3 2 2 2" xfId="14338" xr:uid="{00000000-0005-0000-0000-00009E6C0000}"/>
    <cellStyle name="Normal 57 2 2 3 2 2 2 2" xfId="44669" xr:uid="{00000000-0005-0000-0000-00009F6C0000}"/>
    <cellStyle name="Normal 57 2 2 3 2 2 2 3" xfId="29436" xr:uid="{00000000-0005-0000-0000-0000A06C0000}"/>
    <cellStyle name="Normal 57 2 2 3 2 2 3" xfId="9318" xr:uid="{00000000-0005-0000-0000-0000A16C0000}"/>
    <cellStyle name="Normal 57 2 2 3 2 2 3 2" xfId="39652" xr:uid="{00000000-0005-0000-0000-0000A26C0000}"/>
    <cellStyle name="Normal 57 2 2 3 2 2 3 3" xfId="24419" xr:uid="{00000000-0005-0000-0000-0000A36C0000}"/>
    <cellStyle name="Normal 57 2 2 3 2 2 4" xfId="34639" xr:uid="{00000000-0005-0000-0000-0000A46C0000}"/>
    <cellStyle name="Normal 57 2 2 3 2 2 5" xfId="19406" xr:uid="{00000000-0005-0000-0000-0000A56C0000}"/>
    <cellStyle name="Normal 57 2 2 3 2 3" xfId="5957" xr:uid="{00000000-0005-0000-0000-0000A66C0000}"/>
    <cellStyle name="Normal 57 2 2 3 2 3 2" xfId="16009" xr:uid="{00000000-0005-0000-0000-0000A76C0000}"/>
    <cellStyle name="Normal 57 2 2 3 2 3 2 2" xfId="46340" xr:uid="{00000000-0005-0000-0000-0000A86C0000}"/>
    <cellStyle name="Normal 57 2 2 3 2 3 2 3" xfId="31107" xr:uid="{00000000-0005-0000-0000-0000A96C0000}"/>
    <cellStyle name="Normal 57 2 2 3 2 3 3" xfId="10989" xr:uid="{00000000-0005-0000-0000-0000AA6C0000}"/>
    <cellStyle name="Normal 57 2 2 3 2 3 3 2" xfId="41323" xr:uid="{00000000-0005-0000-0000-0000AB6C0000}"/>
    <cellStyle name="Normal 57 2 2 3 2 3 3 3" xfId="26090" xr:uid="{00000000-0005-0000-0000-0000AC6C0000}"/>
    <cellStyle name="Normal 57 2 2 3 2 3 4" xfId="36310" xr:uid="{00000000-0005-0000-0000-0000AD6C0000}"/>
    <cellStyle name="Normal 57 2 2 3 2 3 5" xfId="21077" xr:uid="{00000000-0005-0000-0000-0000AE6C0000}"/>
    <cellStyle name="Normal 57 2 2 3 2 4" xfId="12667" xr:uid="{00000000-0005-0000-0000-0000AF6C0000}"/>
    <cellStyle name="Normal 57 2 2 3 2 4 2" xfId="42998" xr:uid="{00000000-0005-0000-0000-0000B06C0000}"/>
    <cellStyle name="Normal 57 2 2 3 2 4 3" xfId="27765" xr:uid="{00000000-0005-0000-0000-0000B16C0000}"/>
    <cellStyle name="Normal 57 2 2 3 2 5" xfId="7646" xr:uid="{00000000-0005-0000-0000-0000B26C0000}"/>
    <cellStyle name="Normal 57 2 2 3 2 5 2" xfId="37981" xr:uid="{00000000-0005-0000-0000-0000B36C0000}"/>
    <cellStyle name="Normal 57 2 2 3 2 5 3" xfId="22748" xr:uid="{00000000-0005-0000-0000-0000B46C0000}"/>
    <cellStyle name="Normal 57 2 2 3 2 6" xfId="32969" xr:uid="{00000000-0005-0000-0000-0000B56C0000}"/>
    <cellStyle name="Normal 57 2 2 3 2 7" xfId="17735" xr:uid="{00000000-0005-0000-0000-0000B66C0000}"/>
    <cellStyle name="Normal 57 2 2 3 3" xfId="3428" xr:uid="{00000000-0005-0000-0000-0000B76C0000}"/>
    <cellStyle name="Normal 57 2 2 3 3 2" xfId="13502" xr:uid="{00000000-0005-0000-0000-0000B86C0000}"/>
    <cellStyle name="Normal 57 2 2 3 3 2 2" xfId="43833" xr:uid="{00000000-0005-0000-0000-0000B96C0000}"/>
    <cellStyle name="Normal 57 2 2 3 3 2 3" xfId="28600" xr:uid="{00000000-0005-0000-0000-0000BA6C0000}"/>
    <cellStyle name="Normal 57 2 2 3 3 3" xfId="8482" xr:uid="{00000000-0005-0000-0000-0000BB6C0000}"/>
    <cellStyle name="Normal 57 2 2 3 3 3 2" xfId="38816" xr:uid="{00000000-0005-0000-0000-0000BC6C0000}"/>
    <cellStyle name="Normal 57 2 2 3 3 3 3" xfId="23583" xr:uid="{00000000-0005-0000-0000-0000BD6C0000}"/>
    <cellStyle name="Normal 57 2 2 3 3 4" xfId="33803" xr:uid="{00000000-0005-0000-0000-0000BE6C0000}"/>
    <cellStyle name="Normal 57 2 2 3 3 5" xfId="18570" xr:uid="{00000000-0005-0000-0000-0000BF6C0000}"/>
    <cellStyle name="Normal 57 2 2 3 4" xfId="5121" xr:uid="{00000000-0005-0000-0000-0000C06C0000}"/>
    <cellStyle name="Normal 57 2 2 3 4 2" xfId="15173" xr:uid="{00000000-0005-0000-0000-0000C16C0000}"/>
    <cellStyle name="Normal 57 2 2 3 4 2 2" xfId="45504" xr:uid="{00000000-0005-0000-0000-0000C26C0000}"/>
    <cellStyle name="Normal 57 2 2 3 4 2 3" xfId="30271" xr:uid="{00000000-0005-0000-0000-0000C36C0000}"/>
    <cellStyle name="Normal 57 2 2 3 4 3" xfId="10153" xr:uid="{00000000-0005-0000-0000-0000C46C0000}"/>
    <cellStyle name="Normal 57 2 2 3 4 3 2" xfId="40487" xr:uid="{00000000-0005-0000-0000-0000C56C0000}"/>
    <cellStyle name="Normal 57 2 2 3 4 3 3" xfId="25254" xr:uid="{00000000-0005-0000-0000-0000C66C0000}"/>
    <cellStyle name="Normal 57 2 2 3 4 4" xfId="35474" xr:uid="{00000000-0005-0000-0000-0000C76C0000}"/>
    <cellStyle name="Normal 57 2 2 3 4 5" xfId="20241" xr:uid="{00000000-0005-0000-0000-0000C86C0000}"/>
    <cellStyle name="Normal 57 2 2 3 5" xfId="11831" xr:uid="{00000000-0005-0000-0000-0000C96C0000}"/>
    <cellStyle name="Normal 57 2 2 3 5 2" xfId="42162" xr:uid="{00000000-0005-0000-0000-0000CA6C0000}"/>
    <cellStyle name="Normal 57 2 2 3 5 3" xfId="26929" xr:uid="{00000000-0005-0000-0000-0000CB6C0000}"/>
    <cellStyle name="Normal 57 2 2 3 6" xfId="6810" xr:uid="{00000000-0005-0000-0000-0000CC6C0000}"/>
    <cellStyle name="Normal 57 2 2 3 6 2" xfId="37145" xr:uid="{00000000-0005-0000-0000-0000CD6C0000}"/>
    <cellStyle name="Normal 57 2 2 3 6 3" xfId="21912" xr:uid="{00000000-0005-0000-0000-0000CE6C0000}"/>
    <cellStyle name="Normal 57 2 2 3 7" xfId="32133" xr:uid="{00000000-0005-0000-0000-0000CF6C0000}"/>
    <cellStyle name="Normal 57 2 2 3 8" xfId="16899" xr:uid="{00000000-0005-0000-0000-0000D06C0000}"/>
    <cellStyle name="Normal 57 2 2 4" xfId="2157" xr:uid="{00000000-0005-0000-0000-0000D16C0000}"/>
    <cellStyle name="Normal 57 2 2 4 2" xfId="3847" xr:uid="{00000000-0005-0000-0000-0000D26C0000}"/>
    <cellStyle name="Normal 57 2 2 4 2 2" xfId="13920" xr:uid="{00000000-0005-0000-0000-0000D36C0000}"/>
    <cellStyle name="Normal 57 2 2 4 2 2 2" xfId="44251" xr:uid="{00000000-0005-0000-0000-0000D46C0000}"/>
    <cellStyle name="Normal 57 2 2 4 2 2 3" xfId="29018" xr:uid="{00000000-0005-0000-0000-0000D56C0000}"/>
    <cellStyle name="Normal 57 2 2 4 2 3" xfId="8900" xr:uid="{00000000-0005-0000-0000-0000D66C0000}"/>
    <cellStyle name="Normal 57 2 2 4 2 3 2" xfId="39234" xr:uid="{00000000-0005-0000-0000-0000D76C0000}"/>
    <cellStyle name="Normal 57 2 2 4 2 3 3" xfId="24001" xr:uid="{00000000-0005-0000-0000-0000D86C0000}"/>
    <cellStyle name="Normal 57 2 2 4 2 4" xfId="34221" xr:uid="{00000000-0005-0000-0000-0000D96C0000}"/>
    <cellStyle name="Normal 57 2 2 4 2 5" xfId="18988" xr:uid="{00000000-0005-0000-0000-0000DA6C0000}"/>
    <cellStyle name="Normal 57 2 2 4 3" xfId="5539" xr:uid="{00000000-0005-0000-0000-0000DB6C0000}"/>
    <cellStyle name="Normal 57 2 2 4 3 2" xfId="15591" xr:uid="{00000000-0005-0000-0000-0000DC6C0000}"/>
    <cellStyle name="Normal 57 2 2 4 3 2 2" xfId="45922" xr:uid="{00000000-0005-0000-0000-0000DD6C0000}"/>
    <cellStyle name="Normal 57 2 2 4 3 2 3" xfId="30689" xr:uid="{00000000-0005-0000-0000-0000DE6C0000}"/>
    <cellStyle name="Normal 57 2 2 4 3 3" xfId="10571" xr:uid="{00000000-0005-0000-0000-0000DF6C0000}"/>
    <cellStyle name="Normal 57 2 2 4 3 3 2" xfId="40905" xr:uid="{00000000-0005-0000-0000-0000E06C0000}"/>
    <cellStyle name="Normal 57 2 2 4 3 3 3" xfId="25672" xr:uid="{00000000-0005-0000-0000-0000E16C0000}"/>
    <cellStyle name="Normal 57 2 2 4 3 4" xfId="35892" xr:uid="{00000000-0005-0000-0000-0000E26C0000}"/>
    <cellStyle name="Normal 57 2 2 4 3 5" xfId="20659" xr:uid="{00000000-0005-0000-0000-0000E36C0000}"/>
    <cellStyle name="Normal 57 2 2 4 4" xfId="12249" xr:uid="{00000000-0005-0000-0000-0000E46C0000}"/>
    <cellStyle name="Normal 57 2 2 4 4 2" xfId="42580" xr:uid="{00000000-0005-0000-0000-0000E56C0000}"/>
    <cellStyle name="Normal 57 2 2 4 4 3" xfId="27347" xr:uid="{00000000-0005-0000-0000-0000E66C0000}"/>
    <cellStyle name="Normal 57 2 2 4 5" xfId="7228" xr:uid="{00000000-0005-0000-0000-0000E76C0000}"/>
    <cellStyle name="Normal 57 2 2 4 5 2" xfId="37563" xr:uid="{00000000-0005-0000-0000-0000E86C0000}"/>
    <cellStyle name="Normal 57 2 2 4 5 3" xfId="22330" xr:uid="{00000000-0005-0000-0000-0000E96C0000}"/>
    <cellStyle name="Normal 57 2 2 4 6" xfId="32551" xr:uid="{00000000-0005-0000-0000-0000EA6C0000}"/>
    <cellStyle name="Normal 57 2 2 4 7" xfId="17317" xr:uid="{00000000-0005-0000-0000-0000EB6C0000}"/>
    <cellStyle name="Normal 57 2 2 5" xfId="3010" xr:uid="{00000000-0005-0000-0000-0000EC6C0000}"/>
    <cellStyle name="Normal 57 2 2 5 2" xfId="13084" xr:uid="{00000000-0005-0000-0000-0000ED6C0000}"/>
    <cellStyle name="Normal 57 2 2 5 2 2" xfId="43415" xr:uid="{00000000-0005-0000-0000-0000EE6C0000}"/>
    <cellStyle name="Normal 57 2 2 5 2 3" xfId="28182" xr:uid="{00000000-0005-0000-0000-0000EF6C0000}"/>
    <cellStyle name="Normal 57 2 2 5 3" xfId="8064" xr:uid="{00000000-0005-0000-0000-0000F06C0000}"/>
    <cellStyle name="Normal 57 2 2 5 3 2" xfId="38398" xr:uid="{00000000-0005-0000-0000-0000F16C0000}"/>
    <cellStyle name="Normal 57 2 2 5 3 3" xfId="23165" xr:uid="{00000000-0005-0000-0000-0000F26C0000}"/>
    <cellStyle name="Normal 57 2 2 5 4" xfId="33385" xr:uid="{00000000-0005-0000-0000-0000F36C0000}"/>
    <cellStyle name="Normal 57 2 2 5 5" xfId="18152" xr:uid="{00000000-0005-0000-0000-0000F46C0000}"/>
    <cellStyle name="Normal 57 2 2 6" xfId="4703" xr:uid="{00000000-0005-0000-0000-0000F56C0000}"/>
    <cellStyle name="Normal 57 2 2 6 2" xfId="14755" xr:uid="{00000000-0005-0000-0000-0000F66C0000}"/>
    <cellStyle name="Normal 57 2 2 6 2 2" xfId="45086" xr:uid="{00000000-0005-0000-0000-0000F76C0000}"/>
    <cellStyle name="Normal 57 2 2 6 2 3" xfId="29853" xr:uid="{00000000-0005-0000-0000-0000F86C0000}"/>
    <cellStyle name="Normal 57 2 2 6 3" xfId="9735" xr:uid="{00000000-0005-0000-0000-0000F96C0000}"/>
    <cellStyle name="Normal 57 2 2 6 3 2" xfId="40069" xr:uid="{00000000-0005-0000-0000-0000FA6C0000}"/>
    <cellStyle name="Normal 57 2 2 6 3 3" xfId="24836" xr:uid="{00000000-0005-0000-0000-0000FB6C0000}"/>
    <cellStyle name="Normal 57 2 2 6 4" xfId="35056" xr:uid="{00000000-0005-0000-0000-0000FC6C0000}"/>
    <cellStyle name="Normal 57 2 2 6 5" xfId="19823" xr:uid="{00000000-0005-0000-0000-0000FD6C0000}"/>
    <cellStyle name="Normal 57 2 2 7" xfId="11413" xr:uid="{00000000-0005-0000-0000-0000FE6C0000}"/>
    <cellStyle name="Normal 57 2 2 7 2" xfId="41744" xr:uid="{00000000-0005-0000-0000-0000FF6C0000}"/>
    <cellStyle name="Normal 57 2 2 7 3" xfId="26511" xr:uid="{00000000-0005-0000-0000-0000006D0000}"/>
    <cellStyle name="Normal 57 2 2 8" xfId="6392" xr:uid="{00000000-0005-0000-0000-0000016D0000}"/>
    <cellStyle name="Normal 57 2 2 8 2" xfId="36727" xr:uid="{00000000-0005-0000-0000-0000026D0000}"/>
    <cellStyle name="Normal 57 2 2 8 3" xfId="21494" xr:uid="{00000000-0005-0000-0000-0000036D0000}"/>
    <cellStyle name="Normal 57 2 2 9" xfId="31715" xr:uid="{00000000-0005-0000-0000-0000046D0000}"/>
    <cellStyle name="Normal 57 2 3" xfId="1419" xr:uid="{00000000-0005-0000-0000-0000056D0000}"/>
    <cellStyle name="Normal 57 2 3 2" xfId="1840" xr:uid="{00000000-0005-0000-0000-0000066D0000}"/>
    <cellStyle name="Normal 57 2 3 2 2" xfId="2679" xr:uid="{00000000-0005-0000-0000-0000076D0000}"/>
    <cellStyle name="Normal 57 2 3 2 2 2" xfId="4369" xr:uid="{00000000-0005-0000-0000-0000086D0000}"/>
    <cellStyle name="Normal 57 2 3 2 2 2 2" xfId="14442" xr:uid="{00000000-0005-0000-0000-0000096D0000}"/>
    <cellStyle name="Normal 57 2 3 2 2 2 2 2" xfId="44773" xr:uid="{00000000-0005-0000-0000-00000A6D0000}"/>
    <cellStyle name="Normal 57 2 3 2 2 2 2 3" xfId="29540" xr:uid="{00000000-0005-0000-0000-00000B6D0000}"/>
    <cellStyle name="Normal 57 2 3 2 2 2 3" xfId="9422" xr:uid="{00000000-0005-0000-0000-00000C6D0000}"/>
    <cellStyle name="Normal 57 2 3 2 2 2 3 2" xfId="39756" xr:uid="{00000000-0005-0000-0000-00000D6D0000}"/>
    <cellStyle name="Normal 57 2 3 2 2 2 3 3" xfId="24523" xr:uid="{00000000-0005-0000-0000-00000E6D0000}"/>
    <cellStyle name="Normal 57 2 3 2 2 2 4" xfId="34743" xr:uid="{00000000-0005-0000-0000-00000F6D0000}"/>
    <cellStyle name="Normal 57 2 3 2 2 2 5" xfId="19510" xr:uid="{00000000-0005-0000-0000-0000106D0000}"/>
    <cellStyle name="Normal 57 2 3 2 2 3" xfId="6061" xr:uid="{00000000-0005-0000-0000-0000116D0000}"/>
    <cellStyle name="Normal 57 2 3 2 2 3 2" xfId="16113" xr:uid="{00000000-0005-0000-0000-0000126D0000}"/>
    <cellStyle name="Normal 57 2 3 2 2 3 2 2" xfId="46444" xr:uid="{00000000-0005-0000-0000-0000136D0000}"/>
    <cellStyle name="Normal 57 2 3 2 2 3 2 3" xfId="31211" xr:uid="{00000000-0005-0000-0000-0000146D0000}"/>
    <cellStyle name="Normal 57 2 3 2 2 3 3" xfId="11093" xr:uid="{00000000-0005-0000-0000-0000156D0000}"/>
    <cellStyle name="Normal 57 2 3 2 2 3 3 2" xfId="41427" xr:uid="{00000000-0005-0000-0000-0000166D0000}"/>
    <cellStyle name="Normal 57 2 3 2 2 3 3 3" xfId="26194" xr:uid="{00000000-0005-0000-0000-0000176D0000}"/>
    <cellStyle name="Normal 57 2 3 2 2 3 4" xfId="36414" xr:uid="{00000000-0005-0000-0000-0000186D0000}"/>
    <cellStyle name="Normal 57 2 3 2 2 3 5" xfId="21181" xr:uid="{00000000-0005-0000-0000-0000196D0000}"/>
    <cellStyle name="Normal 57 2 3 2 2 4" xfId="12771" xr:uid="{00000000-0005-0000-0000-00001A6D0000}"/>
    <cellStyle name="Normal 57 2 3 2 2 4 2" xfId="43102" xr:uid="{00000000-0005-0000-0000-00001B6D0000}"/>
    <cellStyle name="Normal 57 2 3 2 2 4 3" xfId="27869" xr:uid="{00000000-0005-0000-0000-00001C6D0000}"/>
    <cellStyle name="Normal 57 2 3 2 2 5" xfId="7750" xr:uid="{00000000-0005-0000-0000-00001D6D0000}"/>
    <cellStyle name="Normal 57 2 3 2 2 5 2" xfId="38085" xr:uid="{00000000-0005-0000-0000-00001E6D0000}"/>
    <cellStyle name="Normal 57 2 3 2 2 5 3" xfId="22852" xr:uid="{00000000-0005-0000-0000-00001F6D0000}"/>
    <cellStyle name="Normal 57 2 3 2 2 6" xfId="33073" xr:uid="{00000000-0005-0000-0000-0000206D0000}"/>
    <cellStyle name="Normal 57 2 3 2 2 7" xfId="17839" xr:uid="{00000000-0005-0000-0000-0000216D0000}"/>
    <cellStyle name="Normal 57 2 3 2 3" xfId="3532" xr:uid="{00000000-0005-0000-0000-0000226D0000}"/>
    <cellStyle name="Normal 57 2 3 2 3 2" xfId="13606" xr:uid="{00000000-0005-0000-0000-0000236D0000}"/>
    <cellStyle name="Normal 57 2 3 2 3 2 2" xfId="43937" xr:uid="{00000000-0005-0000-0000-0000246D0000}"/>
    <cellStyle name="Normal 57 2 3 2 3 2 3" xfId="28704" xr:uid="{00000000-0005-0000-0000-0000256D0000}"/>
    <cellStyle name="Normal 57 2 3 2 3 3" xfId="8586" xr:uid="{00000000-0005-0000-0000-0000266D0000}"/>
    <cellStyle name="Normal 57 2 3 2 3 3 2" xfId="38920" xr:uid="{00000000-0005-0000-0000-0000276D0000}"/>
    <cellStyle name="Normal 57 2 3 2 3 3 3" xfId="23687" xr:uid="{00000000-0005-0000-0000-0000286D0000}"/>
    <cellStyle name="Normal 57 2 3 2 3 4" xfId="33907" xr:uid="{00000000-0005-0000-0000-0000296D0000}"/>
    <cellStyle name="Normal 57 2 3 2 3 5" xfId="18674" xr:uid="{00000000-0005-0000-0000-00002A6D0000}"/>
    <cellStyle name="Normal 57 2 3 2 4" xfId="5225" xr:uid="{00000000-0005-0000-0000-00002B6D0000}"/>
    <cellStyle name="Normal 57 2 3 2 4 2" xfId="15277" xr:uid="{00000000-0005-0000-0000-00002C6D0000}"/>
    <cellStyle name="Normal 57 2 3 2 4 2 2" xfId="45608" xr:uid="{00000000-0005-0000-0000-00002D6D0000}"/>
    <cellStyle name="Normal 57 2 3 2 4 2 3" xfId="30375" xr:uid="{00000000-0005-0000-0000-00002E6D0000}"/>
    <cellStyle name="Normal 57 2 3 2 4 3" xfId="10257" xr:uid="{00000000-0005-0000-0000-00002F6D0000}"/>
    <cellStyle name="Normal 57 2 3 2 4 3 2" xfId="40591" xr:uid="{00000000-0005-0000-0000-0000306D0000}"/>
    <cellStyle name="Normal 57 2 3 2 4 3 3" xfId="25358" xr:uid="{00000000-0005-0000-0000-0000316D0000}"/>
    <cellStyle name="Normal 57 2 3 2 4 4" xfId="35578" xr:uid="{00000000-0005-0000-0000-0000326D0000}"/>
    <cellStyle name="Normal 57 2 3 2 4 5" xfId="20345" xr:uid="{00000000-0005-0000-0000-0000336D0000}"/>
    <cellStyle name="Normal 57 2 3 2 5" xfId="11935" xr:uid="{00000000-0005-0000-0000-0000346D0000}"/>
    <cellStyle name="Normal 57 2 3 2 5 2" xfId="42266" xr:uid="{00000000-0005-0000-0000-0000356D0000}"/>
    <cellStyle name="Normal 57 2 3 2 5 3" xfId="27033" xr:uid="{00000000-0005-0000-0000-0000366D0000}"/>
    <cellStyle name="Normal 57 2 3 2 6" xfId="6914" xr:uid="{00000000-0005-0000-0000-0000376D0000}"/>
    <cellStyle name="Normal 57 2 3 2 6 2" xfId="37249" xr:uid="{00000000-0005-0000-0000-0000386D0000}"/>
    <cellStyle name="Normal 57 2 3 2 6 3" xfId="22016" xr:uid="{00000000-0005-0000-0000-0000396D0000}"/>
    <cellStyle name="Normal 57 2 3 2 7" xfId="32237" xr:uid="{00000000-0005-0000-0000-00003A6D0000}"/>
    <cellStyle name="Normal 57 2 3 2 8" xfId="17003" xr:uid="{00000000-0005-0000-0000-00003B6D0000}"/>
    <cellStyle name="Normal 57 2 3 3" xfId="2261" xr:uid="{00000000-0005-0000-0000-00003C6D0000}"/>
    <cellStyle name="Normal 57 2 3 3 2" xfId="3951" xr:uid="{00000000-0005-0000-0000-00003D6D0000}"/>
    <cellStyle name="Normal 57 2 3 3 2 2" xfId="14024" xr:uid="{00000000-0005-0000-0000-00003E6D0000}"/>
    <cellStyle name="Normal 57 2 3 3 2 2 2" xfId="44355" xr:uid="{00000000-0005-0000-0000-00003F6D0000}"/>
    <cellStyle name="Normal 57 2 3 3 2 2 3" xfId="29122" xr:uid="{00000000-0005-0000-0000-0000406D0000}"/>
    <cellStyle name="Normal 57 2 3 3 2 3" xfId="9004" xr:uid="{00000000-0005-0000-0000-0000416D0000}"/>
    <cellStyle name="Normal 57 2 3 3 2 3 2" xfId="39338" xr:uid="{00000000-0005-0000-0000-0000426D0000}"/>
    <cellStyle name="Normal 57 2 3 3 2 3 3" xfId="24105" xr:uid="{00000000-0005-0000-0000-0000436D0000}"/>
    <cellStyle name="Normal 57 2 3 3 2 4" xfId="34325" xr:uid="{00000000-0005-0000-0000-0000446D0000}"/>
    <cellStyle name="Normal 57 2 3 3 2 5" xfId="19092" xr:uid="{00000000-0005-0000-0000-0000456D0000}"/>
    <cellStyle name="Normal 57 2 3 3 3" xfId="5643" xr:uid="{00000000-0005-0000-0000-0000466D0000}"/>
    <cellStyle name="Normal 57 2 3 3 3 2" xfId="15695" xr:uid="{00000000-0005-0000-0000-0000476D0000}"/>
    <cellStyle name="Normal 57 2 3 3 3 2 2" xfId="46026" xr:uid="{00000000-0005-0000-0000-0000486D0000}"/>
    <cellStyle name="Normal 57 2 3 3 3 2 3" xfId="30793" xr:uid="{00000000-0005-0000-0000-0000496D0000}"/>
    <cellStyle name="Normal 57 2 3 3 3 3" xfId="10675" xr:uid="{00000000-0005-0000-0000-00004A6D0000}"/>
    <cellStyle name="Normal 57 2 3 3 3 3 2" xfId="41009" xr:uid="{00000000-0005-0000-0000-00004B6D0000}"/>
    <cellStyle name="Normal 57 2 3 3 3 3 3" xfId="25776" xr:uid="{00000000-0005-0000-0000-00004C6D0000}"/>
    <cellStyle name="Normal 57 2 3 3 3 4" xfId="35996" xr:uid="{00000000-0005-0000-0000-00004D6D0000}"/>
    <cellStyle name="Normal 57 2 3 3 3 5" xfId="20763" xr:uid="{00000000-0005-0000-0000-00004E6D0000}"/>
    <cellStyle name="Normal 57 2 3 3 4" xfId="12353" xr:uid="{00000000-0005-0000-0000-00004F6D0000}"/>
    <cellStyle name="Normal 57 2 3 3 4 2" xfId="42684" xr:uid="{00000000-0005-0000-0000-0000506D0000}"/>
    <cellStyle name="Normal 57 2 3 3 4 3" xfId="27451" xr:uid="{00000000-0005-0000-0000-0000516D0000}"/>
    <cellStyle name="Normal 57 2 3 3 5" xfId="7332" xr:uid="{00000000-0005-0000-0000-0000526D0000}"/>
    <cellStyle name="Normal 57 2 3 3 5 2" xfId="37667" xr:uid="{00000000-0005-0000-0000-0000536D0000}"/>
    <cellStyle name="Normal 57 2 3 3 5 3" xfId="22434" xr:uid="{00000000-0005-0000-0000-0000546D0000}"/>
    <cellStyle name="Normal 57 2 3 3 6" xfId="32655" xr:uid="{00000000-0005-0000-0000-0000556D0000}"/>
    <cellStyle name="Normal 57 2 3 3 7" xfId="17421" xr:uid="{00000000-0005-0000-0000-0000566D0000}"/>
    <cellStyle name="Normal 57 2 3 4" xfId="3114" xr:uid="{00000000-0005-0000-0000-0000576D0000}"/>
    <cellStyle name="Normal 57 2 3 4 2" xfId="13188" xr:uid="{00000000-0005-0000-0000-0000586D0000}"/>
    <cellStyle name="Normal 57 2 3 4 2 2" xfId="43519" xr:uid="{00000000-0005-0000-0000-0000596D0000}"/>
    <cellStyle name="Normal 57 2 3 4 2 3" xfId="28286" xr:uid="{00000000-0005-0000-0000-00005A6D0000}"/>
    <cellStyle name="Normal 57 2 3 4 3" xfId="8168" xr:uid="{00000000-0005-0000-0000-00005B6D0000}"/>
    <cellStyle name="Normal 57 2 3 4 3 2" xfId="38502" xr:uid="{00000000-0005-0000-0000-00005C6D0000}"/>
    <cellStyle name="Normal 57 2 3 4 3 3" xfId="23269" xr:uid="{00000000-0005-0000-0000-00005D6D0000}"/>
    <cellStyle name="Normal 57 2 3 4 4" xfId="33489" xr:uid="{00000000-0005-0000-0000-00005E6D0000}"/>
    <cellStyle name="Normal 57 2 3 4 5" xfId="18256" xr:uid="{00000000-0005-0000-0000-00005F6D0000}"/>
    <cellStyle name="Normal 57 2 3 5" xfId="4807" xr:uid="{00000000-0005-0000-0000-0000606D0000}"/>
    <cellStyle name="Normal 57 2 3 5 2" xfId="14859" xr:uid="{00000000-0005-0000-0000-0000616D0000}"/>
    <cellStyle name="Normal 57 2 3 5 2 2" xfId="45190" xr:uid="{00000000-0005-0000-0000-0000626D0000}"/>
    <cellStyle name="Normal 57 2 3 5 2 3" xfId="29957" xr:uid="{00000000-0005-0000-0000-0000636D0000}"/>
    <cellStyle name="Normal 57 2 3 5 3" xfId="9839" xr:uid="{00000000-0005-0000-0000-0000646D0000}"/>
    <cellStyle name="Normal 57 2 3 5 3 2" xfId="40173" xr:uid="{00000000-0005-0000-0000-0000656D0000}"/>
    <cellStyle name="Normal 57 2 3 5 3 3" xfId="24940" xr:uid="{00000000-0005-0000-0000-0000666D0000}"/>
    <cellStyle name="Normal 57 2 3 5 4" xfId="35160" xr:uid="{00000000-0005-0000-0000-0000676D0000}"/>
    <cellStyle name="Normal 57 2 3 5 5" xfId="19927" xr:uid="{00000000-0005-0000-0000-0000686D0000}"/>
    <cellStyle name="Normal 57 2 3 6" xfId="11517" xr:uid="{00000000-0005-0000-0000-0000696D0000}"/>
    <cellStyle name="Normal 57 2 3 6 2" xfId="41848" xr:uid="{00000000-0005-0000-0000-00006A6D0000}"/>
    <cellStyle name="Normal 57 2 3 6 3" xfId="26615" xr:uid="{00000000-0005-0000-0000-00006B6D0000}"/>
    <cellStyle name="Normal 57 2 3 7" xfId="6496" xr:uid="{00000000-0005-0000-0000-00006C6D0000}"/>
    <cellStyle name="Normal 57 2 3 7 2" xfId="36831" xr:uid="{00000000-0005-0000-0000-00006D6D0000}"/>
    <cellStyle name="Normal 57 2 3 7 3" xfId="21598" xr:uid="{00000000-0005-0000-0000-00006E6D0000}"/>
    <cellStyle name="Normal 57 2 3 8" xfId="31819" xr:uid="{00000000-0005-0000-0000-00006F6D0000}"/>
    <cellStyle name="Normal 57 2 3 9" xfId="16585" xr:uid="{00000000-0005-0000-0000-0000706D0000}"/>
    <cellStyle name="Normal 57 2 4" xfId="1632" xr:uid="{00000000-0005-0000-0000-0000716D0000}"/>
    <cellStyle name="Normal 57 2 4 2" xfId="2471" xr:uid="{00000000-0005-0000-0000-0000726D0000}"/>
    <cellStyle name="Normal 57 2 4 2 2" xfId="4161" xr:uid="{00000000-0005-0000-0000-0000736D0000}"/>
    <cellStyle name="Normal 57 2 4 2 2 2" xfId="14234" xr:uid="{00000000-0005-0000-0000-0000746D0000}"/>
    <cellStyle name="Normal 57 2 4 2 2 2 2" xfId="44565" xr:uid="{00000000-0005-0000-0000-0000756D0000}"/>
    <cellStyle name="Normal 57 2 4 2 2 2 3" xfId="29332" xr:uid="{00000000-0005-0000-0000-0000766D0000}"/>
    <cellStyle name="Normal 57 2 4 2 2 3" xfId="9214" xr:uid="{00000000-0005-0000-0000-0000776D0000}"/>
    <cellStyle name="Normal 57 2 4 2 2 3 2" xfId="39548" xr:uid="{00000000-0005-0000-0000-0000786D0000}"/>
    <cellStyle name="Normal 57 2 4 2 2 3 3" xfId="24315" xr:uid="{00000000-0005-0000-0000-0000796D0000}"/>
    <cellStyle name="Normal 57 2 4 2 2 4" xfId="34535" xr:uid="{00000000-0005-0000-0000-00007A6D0000}"/>
    <cellStyle name="Normal 57 2 4 2 2 5" xfId="19302" xr:uid="{00000000-0005-0000-0000-00007B6D0000}"/>
    <cellStyle name="Normal 57 2 4 2 3" xfId="5853" xr:uid="{00000000-0005-0000-0000-00007C6D0000}"/>
    <cellStyle name="Normal 57 2 4 2 3 2" xfId="15905" xr:uid="{00000000-0005-0000-0000-00007D6D0000}"/>
    <cellStyle name="Normal 57 2 4 2 3 2 2" xfId="46236" xr:uid="{00000000-0005-0000-0000-00007E6D0000}"/>
    <cellStyle name="Normal 57 2 4 2 3 2 3" xfId="31003" xr:uid="{00000000-0005-0000-0000-00007F6D0000}"/>
    <cellStyle name="Normal 57 2 4 2 3 3" xfId="10885" xr:uid="{00000000-0005-0000-0000-0000806D0000}"/>
    <cellStyle name="Normal 57 2 4 2 3 3 2" xfId="41219" xr:uid="{00000000-0005-0000-0000-0000816D0000}"/>
    <cellStyle name="Normal 57 2 4 2 3 3 3" xfId="25986" xr:uid="{00000000-0005-0000-0000-0000826D0000}"/>
    <cellStyle name="Normal 57 2 4 2 3 4" xfId="36206" xr:uid="{00000000-0005-0000-0000-0000836D0000}"/>
    <cellStyle name="Normal 57 2 4 2 3 5" xfId="20973" xr:uid="{00000000-0005-0000-0000-0000846D0000}"/>
    <cellStyle name="Normal 57 2 4 2 4" xfId="12563" xr:uid="{00000000-0005-0000-0000-0000856D0000}"/>
    <cellStyle name="Normal 57 2 4 2 4 2" xfId="42894" xr:uid="{00000000-0005-0000-0000-0000866D0000}"/>
    <cellStyle name="Normal 57 2 4 2 4 3" xfId="27661" xr:uid="{00000000-0005-0000-0000-0000876D0000}"/>
    <cellStyle name="Normal 57 2 4 2 5" xfId="7542" xr:uid="{00000000-0005-0000-0000-0000886D0000}"/>
    <cellStyle name="Normal 57 2 4 2 5 2" xfId="37877" xr:uid="{00000000-0005-0000-0000-0000896D0000}"/>
    <cellStyle name="Normal 57 2 4 2 5 3" xfId="22644" xr:uid="{00000000-0005-0000-0000-00008A6D0000}"/>
    <cellStyle name="Normal 57 2 4 2 6" xfId="32865" xr:uid="{00000000-0005-0000-0000-00008B6D0000}"/>
    <cellStyle name="Normal 57 2 4 2 7" xfId="17631" xr:uid="{00000000-0005-0000-0000-00008C6D0000}"/>
    <cellStyle name="Normal 57 2 4 3" xfId="3324" xr:uid="{00000000-0005-0000-0000-00008D6D0000}"/>
    <cellStyle name="Normal 57 2 4 3 2" xfId="13398" xr:uid="{00000000-0005-0000-0000-00008E6D0000}"/>
    <cellStyle name="Normal 57 2 4 3 2 2" xfId="43729" xr:uid="{00000000-0005-0000-0000-00008F6D0000}"/>
    <cellStyle name="Normal 57 2 4 3 2 3" xfId="28496" xr:uid="{00000000-0005-0000-0000-0000906D0000}"/>
    <cellStyle name="Normal 57 2 4 3 3" xfId="8378" xr:uid="{00000000-0005-0000-0000-0000916D0000}"/>
    <cellStyle name="Normal 57 2 4 3 3 2" xfId="38712" xr:uid="{00000000-0005-0000-0000-0000926D0000}"/>
    <cellStyle name="Normal 57 2 4 3 3 3" xfId="23479" xr:uid="{00000000-0005-0000-0000-0000936D0000}"/>
    <cellStyle name="Normal 57 2 4 3 4" xfId="33699" xr:uid="{00000000-0005-0000-0000-0000946D0000}"/>
    <cellStyle name="Normal 57 2 4 3 5" xfId="18466" xr:uid="{00000000-0005-0000-0000-0000956D0000}"/>
    <cellStyle name="Normal 57 2 4 4" xfId="5017" xr:uid="{00000000-0005-0000-0000-0000966D0000}"/>
    <cellStyle name="Normal 57 2 4 4 2" xfId="15069" xr:uid="{00000000-0005-0000-0000-0000976D0000}"/>
    <cellStyle name="Normal 57 2 4 4 2 2" xfId="45400" xr:uid="{00000000-0005-0000-0000-0000986D0000}"/>
    <cellStyle name="Normal 57 2 4 4 2 3" xfId="30167" xr:uid="{00000000-0005-0000-0000-0000996D0000}"/>
    <cellStyle name="Normal 57 2 4 4 3" xfId="10049" xr:uid="{00000000-0005-0000-0000-00009A6D0000}"/>
    <cellStyle name="Normal 57 2 4 4 3 2" xfId="40383" xr:uid="{00000000-0005-0000-0000-00009B6D0000}"/>
    <cellStyle name="Normal 57 2 4 4 3 3" xfId="25150" xr:uid="{00000000-0005-0000-0000-00009C6D0000}"/>
    <cellStyle name="Normal 57 2 4 4 4" xfId="35370" xr:uid="{00000000-0005-0000-0000-00009D6D0000}"/>
    <cellStyle name="Normal 57 2 4 4 5" xfId="20137" xr:uid="{00000000-0005-0000-0000-00009E6D0000}"/>
    <cellStyle name="Normal 57 2 4 5" xfId="11727" xr:uid="{00000000-0005-0000-0000-00009F6D0000}"/>
    <cellStyle name="Normal 57 2 4 5 2" xfId="42058" xr:uid="{00000000-0005-0000-0000-0000A06D0000}"/>
    <cellStyle name="Normal 57 2 4 5 3" xfId="26825" xr:uid="{00000000-0005-0000-0000-0000A16D0000}"/>
    <cellStyle name="Normal 57 2 4 6" xfId="6706" xr:uid="{00000000-0005-0000-0000-0000A26D0000}"/>
    <cellStyle name="Normal 57 2 4 6 2" xfId="37041" xr:uid="{00000000-0005-0000-0000-0000A36D0000}"/>
    <cellStyle name="Normal 57 2 4 6 3" xfId="21808" xr:uid="{00000000-0005-0000-0000-0000A46D0000}"/>
    <cellStyle name="Normal 57 2 4 7" xfId="32029" xr:uid="{00000000-0005-0000-0000-0000A56D0000}"/>
    <cellStyle name="Normal 57 2 4 8" xfId="16795" xr:uid="{00000000-0005-0000-0000-0000A66D0000}"/>
    <cellStyle name="Normal 57 2 5" xfId="2053" xr:uid="{00000000-0005-0000-0000-0000A76D0000}"/>
    <cellStyle name="Normal 57 2 5 2" xfId="3743" xr:uid="{00000000-0005-0000-0000-0000A86D0000}"/>
    <cellStyle name="Normal 57 2 5 2 2" xfId="13816" xr:uid="{00000000-0005-0000-0000-0000A96D0000}"/>
    <cellStyle name="Normal 57 2 5 2 2 2" xfId="44147" xr:uid="{00000000-0005-0000-0000-0000AA6D0000}"/>
    <cellStyle name="Normal 57 2 5 2 2 3" xfId="28914" xr:uid="{00000000-0005-0000-0000-0000AB6D0000}"/>
    <cellStyle name="Normal 57 2 5 2 3" xfId="8796" xr:uid="{00000000-0005-0000-0000-0000AC6D0000}"/>
    <cellStyle name="Normal 57 2 5 2 3 2" xfId="39130" xr:uid="{00000000-0005-0000-0000-0000AD6D0000}"/>
    <cellStyle name="Normal 57 2 5 2 3 3" xfId="23897" xr:uid="{00000000-0005-0000-0000-0000AE6D0000}"/>
    <cellStyle name="Normal 57 2 5 2 4" xfId="34117" xr:uid="{00000000-0005-0000-0000-0000AF6D0000}"/>
    <cellStyle name="Normal 57 2 5 2 5" xfId="18884" xr:uid="{00000000-0005-0000-0000-0000B06D0000}"/>
    <cellStyle name="Normal 57 2 5 3" xfId="5435" xr:uid="{00000000-0005-0000-0000-0000B16D0000}"/>
    <cellStyle name="Normal 57 2 5 3 2" xfId="15487" xr:uid="{00000000-0005-0000-0000-0000B26D0000}"/>
    <cellStyle name="Normal 57 2 5 3 2 2" xfId="45818" xr:uid="{00000000-0005-0000-0000-0000B36D0000}"/>
    <cellStyle name="Normal 57 2 5 3 2 3" xfId="30585" xr:uid="{00000000-0005-0000-0000-0000B46D0000}"/>
    <cellStyle name="Normal 57 2 5 3 3" xfId="10467" xr:uid="{00000000-0005-0000-0000-0000B56D0000}"/>
    <cellStyle name="Normal 57 2 5 3 3 2" xfId="40801" xr:uid="{00000000-0005-0000-0000-0000B66D0000}"/>
    <cellStyle name="Normal 57 2 5 3 3 3" xfId="25568" xr:uid="{00000000-0005-0000-0000-0000B76D0000}"/>
    <cellStyle name="Normal 57 2 5 3 4" xfId="35788" xr:uid="{00000000-0005-0000-0000-0000B86D0000}"/>
    <cellStyle name="Normal 57 2 5 3 5" xfId="20555" xr:uid="{00000000-0005-0000-0000-0000B96D0000}"/>
    <cellStyle name="Normal 57 2 5 4" xfId="12145" xr:uid="{00000000-0005-0000-0000-0000BA6D0000}"/>
    <cellStyle name="Normal 57 2 5 4 2" xfId="42476" xr:uid="{00000000-0005-0000-0000-0000BB6D0000}"/>
    <cellStyle name="Normal 57 2 5 4 3" xfId="27243" xr:uid="{00000000-0005-0000-0000-0000BC6D0000}"/>
    <cellStyle name="Normal 57 2 5 5" xfId="7124" xr:uid="{00000000-0005-0000-0000-0000BD6D0000}"/>
    <cellStyle name="Normal 57 2 5 5 2" xfId="37459" xr:uid="{00000000-0005-0000-0000-0000BE6D0000}"/>
    <cellStyle name="Normal 57 2 5 5 3" xfId="22226" xr:uid="{00000000-0005-0000-0000-0000BF6D0000}"/>
    <cellStyle name="Normal 57 2 5 6" xfId="32447" xr:uid="{00000000-0005-0000-0000-0000C06D0000}"/>
    <cellStyle name="Normal 57 2 5 7" xfId="17213" xr:uid="{00000000-0005-0000-0000-0000C16D0000}"/>
    <cellStyle name="Normal 57 2 6" xfId="2906" xr:uid="{00000000-0005-0000-0000-0000C26D0000}"/>
    <cellStyle name="Normal 57 2 6 2" xfId="12980" xr:uid="{00000000-0005-0000-0000-0000C36D0000}"/>
    <cellStyle name="Normal 57 2 6 2 2" xfId="43311" xr:uid="{00000000-0005-0000-0000-0000C46D0000}"/>
    <cellStyle name="Normal 57 2 6 2 3" xfId="28078" xr:uid="{00000000-0005-0000-0000-0000C56D0000}"/>
    <cellStyle name="Normal 57 2 6 3" xfId="7960" xr:uid="{00000000-0005-0000-0000-0000C66D0000}"/>
    <cellStyle name="Normal 57 2 6 3 2" xfId="38294" xr:uid="{00000000-0005-0000-0000-0000C76D0000}"/>
    <cellStyle name="Normal 57 2 6 3 3" xfId="23061" xr:uid="{00000000-0005-0000-0000-0000C86D0000}"/>
    <cellStyle name="Normal 57 2 6 4" xfId="33281" xr:uid="{00000000-0005-0000-0000-0000C96D0000}"/>
    <cellStyle name="Normal 57 2 6 5" xfId="18048" xr:uid="{00000000-0005-0000-0000-0000CA6D0000}"/>
    <cellStyle name="Normal 57 2 7" xfId="4599" xr:uid="{00000000-0005-0000-0000-0000CB6D0000}"/>
    <cellStyle name="Normal 57 2 7 2" xfId="14651" xr:uid="{00000000-0005-0000-0000-0000CC6D0000}"/>
    <cellStyle name="Normal 57 2 7 2 2" xfId="44982" xr:uid="{00000000-0005-0000-0000-0000CD6D0000}"/>
    <cellStyle name="Normal 57 2 7 2 3" xfId="29749" xr:uid="{00000000-0005-0000-0000-0000CE6D0000}"/>
    <cellStyle name="Normal 57 2 7 3" xfId="9631" xr:uid="{00000000-0005-0000-0000-0000CF6D0000}"/>
    <cellStyle name="Normal 57 2 7 3 2" xfId="39965" xr:uid="{00000000-0005-0000-0000-0000D06D0000}"/>
    <cellStyle name="Normal 57 2 7 3 3" xfId="24732" xr:uid="{00000000-0005-0000-0000-0000D16D0000}"/>
    <cellStyle name="Normal 57 2 7 4" xfId="34952" xr:uid="{00000000-0005-0000-0000-0000D26D0000}"/>
    <cellStyle name="Normal 57 2 7 5" xfId="19719" xr:uid="{00000000-0005-0000-0000-0000D36D0000}"/>
    <cellStyle name="Normal 57 2 8" xfId="11309" xr:uid="{00000000-0005-0000-0000-0000D46D0000}"/>
    <cellStyle name="Normal 57 2 8 2" xfId="41640" xr:uid="{00000000-0005-0000-0000-0000D56D0000}"/>
    <cellStyle name="Normal 57 2 8 3" xfId="26407" xr:uid="{00000000-0005-0000-0000-0000D66D0000}"/>
    <cellStyle name="Normal 57 2 9" xfId="6288" xr:uid="{00000000-0005-0000-0000-0000D76D0000}"/>
    <cellStyle name="Normal 57 2 9 2" xfId="36623" xr:uid="{00000000-0005-0000-0000-0000D86D0000}"/>
    <cellStyle name="Normal 57 2 9 3" xfId="21390" xr:uid="{00000000-0005-0000-0000-0000D96D0000}"/>
    <cellStyle name="Normal 57 3" xfId="1252" xr:uid="{00000000-0005-0000-0000-0000DA6D0000}"/>
    <cellStyle name="Normal 57 3 10" xfId="16429" xr:uid="{00000000-0005-0000-0000-0000DB6D0000}"/>
    <cellStyle name="Normal 57 3 2" xfId="1471" xr:uid="{00000000-0005-0000-0000-0000DC6D0000}"/>
    <cellStyle name="Normal 57 3 2 2" xfId="1892" xr:uid="{00000000-0005-0000-0000-0000DD6D0000}"/>
    <cellStyle name="Normal 57 3 2 2 2" xfId="2731" xr:uid="{00000000-0005-0000-0000-0000DE6D0000}"/>
    <cellStyle name="Normal 57 3 2 2 2 2" xfId="4421" xr:uid="{00000000-0005-0000-0000-0000DF6D0000}"/>
    <cellStyle name="Normal 57 3 2 2 2 2 2" xfId="14494" xr:uid="{00000000-0005-0000-0000-0000E06D0000}"/>
    <cellStyle name="Normal 57 3 2 2 2 2 2 2" xfId="44825" xr:uid="{00000000-0005-0000-0000-0000E16D0000}"/>
    <cellStyle name="Normal 57 3 2 2 2 2 2 3" xfId="29592" xr:uid="{00000000-0005-0000-0000-0000E26D0000}"/>
    <cellStyle name="Normal 57 3 2 2 2 2 3" xfId="9474" xr:uid="{00000000-0005-0000-0000-0000E36D0000}"/>
    <cellStyle name="Normal 57 3 2 2 2 2 3 2" xfId="39808" xr:uid="{00000000-0005-0000-0000-0000E46D0000}"/>
    <cellStyle name="Normal 57 3 2 2 2 2 3 3" xfId="24575" xr:uid="{00000000-0005-0000-0000-0000E56D0000}"/>
    <cellStyle name="Normal 57 3 2 2 2 2 4" xfId="34795" xr:uid="{00000000-0005-0000-0000-0000E66D0000}"/>
    <cellStyle name="Normal 57 3 2 2 2 2 5" xfId="19562" xr:uid="{00000000-0005-0000-0000-0000E76D0000}"/>
    <cellStyle name="Normal 57 3 2 2 2 3" xfId="6113" xr:uid="{00000000-0005-0000-0000-0000E86D0000}"/>
    <cellStyle name="Normal 57 3 2 2 2 3 2" xfId="16165" xr:uid="{00000000-0005-0000-0000-0000E96D0000}"/>
    <cellStyle name="Normal 57 3 2 2 2 3 2 2" xfId="46496" xr:uid="{00000000-0005-0000-0000-0000EA6D0000}"/>
    <cellStyle name="Normal 57 3 2 2 2 3 2 3" xfId="31263" xr:uid="{00000000-0005-0000-0000-0000EB6D0000}"/>
    <cellStyle name="Normal 57 3 2 2 2 3 3" xfId="11145" xr:uid="{00000000-0005-0000-0000-0000EC6D0000}"/>
    <cellStyle name="Normal 57 3 2 2 2 3 3 2" xfId="41479" xr:uid="{00000000-0005-0000-0000-0000ED6D0000}"/>
    <cellStyle name="Normal 57 3 2 2 2 3 3 3" xfId="26246" xr:uid="{00000000-0005-0000-0000-0000EE6D0000}"/>
    <cellStyle name="Normal 57 3 2 2 2 3 4" xfId="36466" xr:uid="{00000000-0005-0000-0000-0000EF6D0000}"/>
    <cellStyle name="Normal 57 3 2 2 2 3 5" xfId="21233" xr:uid="{00000000-0005-0000-0000-0000F06D0000}"/>
    <cellStyle name="Normal 57 3 2 2 2 4" xfId="12823" xr:uid="{00000000-0005-0000-0000-0000F16D0000}"/>
    <cellStyle name="Normal 57 3 2 2 2 4 2" xfId="43154" xr:uid="{00000000-0005-0000-0000-0000F26D0000}"/>
    <cellStyle name="Normal 57 3 2 2 2 4 3" xfId="27921" xr:uid="{00000000-0005-0000-0000-0000F36D0000}"/>
    <cellStyle name="Normal 57 3 2 2 2 5" xfId="7802" xr:uid="{00000000-0005-0000-0000-0000F46D0000}"/>
    <cellStyle name="Normal 57 3 2 2 2 5 2" xfId="38137" xr:uid="{00000000-0005-0000-0000-0000F56D0000}"/>
    <cellStyle name="Normal 57 3 2 2 2 5 3" xfId="22904" xr:uid="{00000000-0005-0000-0000-0000F66D0000}"/>
    <cellStyle name="Normal 57 3 2 2 2 6" xfId="33125" xr:uid="{00000000-0005-0000-0000-0000F76D0000}"/>
    <cellStyle name="Normal 57 3 2 2 2 7" xfId="17891" xr:uid="{00000000-0005-0000-0000-0000F86D0000}"/>
    <cellStyle name="Normal 57 3 2 2 3" xfId="3584" xr:uid="{00000000-0005-0000-0000-0000F96D0000}"/>
    <cellStyle name="Normal 57 3 2 2 3 2" xfId="13658" xr:uid="{00000000-0005-0000-0000-0000FA6D0000}"/>
    <cellStyle name="Normal 57 3 2 2 3 2 2" xfId="43989" xr:uid="{00000000-0005-0000-0000-0000FB6D0000}"/>
    <cellStyle name="Normal 57 3 2 2 3 2 3" xfId="28756" xr:uid="{00000000-0005-0000-0000-0000FC6D0000}"/>
    <cellStyle name="Normal 57 3 2 2 3 3" xfId="8638" xr:uid="{00000000-0005-0000-0000-0000FD6D0000}"/>
    <cellStyle name="Normal 57 3 2 2 3 3 2" xfId="38972" xr:uid="{00000000-0005-0000-0000-0000FE6D0000}"/>
    <cellStyle name="Normal 57 3 2 2 3 3 3" xfId="23739" xr:uid="{00000000-0005-0000-0000-0000FF6D0000}"/>
    <cellStyle name="Normal 57 3 2 2 3 4" xfId="33959" xr:uid="{00000000-0005-0000-0000-0000006E0000}"/>
    <cellStyle name="Normal 57 3 2 2 3 5" xfId="18726" xr:uid="{00000000-0005-0000-0000-0000016E0000}"/>
    <cellStyle name="Normal 57 3 2 2 4" xfId="5277" xr:uid="{00000000-0005-0000-0000-0000026E0000}"/>
    <cellStyle name="Normal 57 3 2 2 4 2" xfId="15329" xr:uid="{00000000-0005-0000-0000-0000036E0000}"/>
    <cellStyle name="Normal 57 3 2 2 4 2 2" xfId="45660" xr:uid="{00000000-0005-0000-0000-0000046E0000}"/>
    <cellStyle name="Normal 57 3 2 2 4 2 3" xfId="30427" xr:uid="{00000000-0005-0000-0000-0000056E0000}"/>
    <cellStyle name="Normal 57 3 2 2 4 3" xfId="10309" xr:uid="{00000000-0005-0000-0000-0000066E0000}"/>
    <cellStyle name="Normal 57 3 2 2 4 3 2" xfId="40643" xr:uid="{00000000-0005-0000-0000-0000076E0000}"/>
    <cellStyle name="Normal 57 3 2 2 4 3 3" xfId="25410" xr:uid="{00000000-0005-0000-0000-0000086E0000}"/>
    <cellStyle name="Normal 57 3 2 2 4 4" xfId="35630" xr:uid="{00000000-0005-0000-0000-0000096E0000}"/>
    <cellStyle name="Normal 57 3 2 2 4 5" xfId="20397" xr:uid="{00000000-0005-0000-0000-00000A6E0000}"/>
    <cellStyle name="Normal 57 3 2 2 5" xfId="11987" xr:uid="{00000000-0005-0000-0000-00000B6E0000}"/>
    <cellStyle name="Normal 57 3 2 2 5 2" xfId="42318" xr:uid="{00000000-0005-0000-0000-00000C6E0000}"/>
    <cellStyle name="Normal 57 3 2 2 5 3" xfId="27085" xr:uid="{00000000-0005-0000-0000-00000D6E0000}"/>
    <cellStyle name="Normal 57 3 2 2 6" xfId="6966" xr:uid="{00000000-0005-0000-0000-00000E6E0000}"/>
    <cellStyle name="Normal 57 3 2 2 6 2" xfId="37301" xr:uid="{00000000-0005-0000-0000-00000F6E0000}"/>
    <cellStyle name="Normal 57 3 2 2 6 3" xfId="22068" xr:uid="{00000000-0005-0000-0000-0000106E0000}"/>
    <cellStyle name="Normal 57 3 2 2 7" xfId="32289" xr:uid="{00000000-0005-0000-0000-0000116E0000}"/>
    <cellStyle name="Normal 57 3 2 2 8" xfId="17055" xr:uid="{00000000-0005-0000-0000-0000126E0000}"/>
    <cellStyle name="Normal 57 3 2 3" xfId="2313" xr:uid="{00000000-0005-0000-0000-0000136E0000}"/>
    <cellStyle name="Normal 57 3 2 3 2" xfId="4003" xr:uid="{00000000-0005-0000-0000-0000146E0000}"/>
    <cellStyle name="Normal 57 3 2 3 2 2" xfId="14076" xr:uid="{00000000-0005-0000-0000-0000156E0000}"/>
    <cellStyle name="Normal 57 3 2 3 2 2 2" xfId="44407" xr:uid="{00000000-0005-0000-0000-0000166E0000}"/>
    <cellStyle name="Normal 57 3 2 3 2 2 3" xfId="29174" xr:uid="{00000000-0005-0000-0000-0000176E0000}"/>
    <cellStyle name="Normal 57 3 2 3 2 3" xfId="9056" xr:uid="{00000000-0005-0000-0000-0000186E0000}"/>
    <cellStyle name="Normal 57 3 2 3 2 3 2" xfId="39390" xr:uid="{00000000-0005-0000-0000-0000196E0000}"/>
    <cellStyle name="Normal 57 3 2 3 2 3 3" xfId="24157" xr:uid="{00000000-0005-0000-0000-00001A6E0000}"/>
    <cellStyle name="Normal 57 3 2 3 2 4" xfId="34377" xr:uid="{00000000-0005-0000-0000-00001B6E0000}"/>
    <cellStyle name="Normal 57 3 2 3 2 5" xfId="19144" xr:uid="{00000000-0005-0000-0000-00001C6E0000}"/>
    <cellStyle name="Normal 57 3 2 3 3" xfId="5695" xr:uid="{00000000-0005-0000-0000-00001D6E0000}"/>
    <cellStyle name="Normal 57 3 2 3 3 2" xfId="15747" xr:uid="{00000000-0005-0000-0000-00001E6E0000}"/>
    <cellStyle name="Normal 57 3 2 3 3 2 2" xfId="46078" xr:uid="{00000000-0005-0000-0000-00001F6E0000}"/>
    <cellStyle name="Normal 57 3 2 3 3 2 3" xfId="30845" xr:uid="{00000000-0005-0000-0000-0000206E0000}"/>
    <cellStyle name="Normal 57 3 2 3 3 3" xfId="10727" xr:uid="{00000000-0005-0000-0000-0000216E0000}"/>
    <cellStyle name="Normal 57 3 2 3 3 3 2" xfId="41061" xr:uid="{00000000-0005-0000-0000-0000226E0000}"/>
    <cellStyle name="Normal 57 3 2 3 3 3 3" xfId="25828" xr:uid="{00000000-0005-0000-0000-0000236E0000}"/>
    <cellStyle name="Normal 57 3 2 3 3 4" xfId="36048" xr:uid="{00000000-0005-0000-0000-0000246E0000}"/>
    <cellStyle name="Normal 57 3 2 3 3 5" xfId="20815" xr:uid="{00000000-0005-0000-0000-0000256E0000}"/>
    <cellStyle name="Normal 57 3 2 3 4" xfId="12405" xr:uid="{00000000-0005-0000-0000-0000266E0000}"/>
    <cellStyle name="Normal 57 3 2 3 4 2" xfId="42736" xr:uid="{00000000-0005-0000-0000-0000276E0000}"/>
    <cellStyle name="Normal 57 3 2 3 4 3" xfId="27503" xr:uid="{00000000-0005-0000-0000-0000286E0000}"/>
    <cellStyle name="Normal 57 3 2 3 5" xfId="7384" xr:uid="{00000000-0005-0000-0000-0000296E0000}"/>
    <cellStyle name="Normal 57 3 2 3 5 2" xfId="37719" xr:uid="{00000000-0005-0000-0000-00002A6E0000}"/>
    <cellStyle name="Normal 57 3 2 3 5 3" xfId="22486" xr:uid="{00000000-0005-0000-0000-00002B6E0000}"/>
    <cellStyle name="Normal 57 3 2 3 6" xfId="32707" xr:uid="{00000000-0005-0000-0000-00002C6E0000}"/>
    <cellStyle name="Normal 57 3 2 3 7" xfId="17473" xr:uid="{00000000-0005-0000-0000-00002D6E0000}"/>
    <cellStyle name="Normal 57 3 2 4" xfId="3166" xr:uid="{00000000-0005-0000-0000-00002E6E0000}"/>
    <cellStyle name="Normal 57 3 2 4 2" xfId="13240" xr:uid="{00000000-0005-0000-0000-00002F6E0000}"/>
    <cellStyle name="Normal 57 3 2 4 2 2" xfId="43571" xr:uid="{00000000-0005-0000-0000-0000306E0000}"/>
    <cellStyle name="Normal 57 3 2 4 2 3" xfId="28338" xr:uid="{00000000-0005-0000-0000-0000316E0000}"/>
    <cellStyle name="Normal 57 3 2 4 3" xfId="8220" xr:uid="{00000000-0005-0000-0000-0000326E0000}"/>
    <cellStyle name="Normal 57 3 2 4 3 2" xfId="38554" xr:uid="{00000000-0005-0000-0000-0000336E0000}"/>
    <cellStyle name="Normal 57 3 2 4 3 3" xfId="23321" xr:uid="{00000000-0005-0000-0000-0000346E0000}"/>
    <cellStyle name="Normal 57 3 2 4 4" xfId="33541" xr:uid="{00000000-0005-0000-0000-0000356E0000}"/>
    <cellStyle name="Normal 57 3 2 4 5" xfId="18308" xr:uid="{00000000-0005-0000-0000-0000366E0000}"/>
    <cellStyle name="Normal 57 3 2 5" xfId="4859" xr:uid="{00000000-0005-0000-0000-0000376E0000}"/>
    <cellStyle name="Normal 57 3 2 5 2" xfId="14911" xr:uid="{00000000-0005-0000-0000-0000386E0000}"/>
    <cellStyle name="Normal 57 3 2 5 2 2" xfId="45242" xr:uid="{00000000-0005-0000-0000-0000396E0000}"/>
    <cellStyle name="Normal 57 3 2 5 2 3" xfId="30009" xr:uid="{00000000-0005-0000-0000-00003A6E0000}"/>
    <cellStyle name="Normal 57 3 2 5 3" xfId="9891" xr:uid="{00000000-0005-0000-0000-00003B6E0000}"/>
    <cellStyle name="Normal 57 3 2 5 3 2" xfId="40225" xr:uid="{00000000-0005-0000-0000-00003C6E0000}"/>
    <cellStyle name="Normal 57 3 2 5 3 3" xfId="24992" xr:uid="{00000000-0005-0000-0000-00003D6E0000}"/>
    <cellStyle name="Normal 57 3 2 5 4" xfId="35212" xr:uid="{00000000-0005-0000-0000-00003E6E0000}"/>
    <cellStyle name="Normal 57 3 2 5 5" xfId="19979" xr:uid="{00000000-0005-0000-0000-00003F6E0000}"/>
    <cellStyle name="Normal 57 3 2 6" xfId="11569" xr:uid="{00000000-0005-0000-0000-0000406E0000}"/>
    <cellStyle name="Normal 57 3 2 6 2" xfId="41900" xr:uid="{00000000-0005-0000-0000-0000416E0000}"/>
    <cellStyle name="Normal 57 3 2 6 3" xfId="26667" xr:uid="{00000000-0005-0000-0000-0000426E0000}"/>
    <cellStyle name="Normal 57 3 2 7" xfId="6548" xr:uid="{00000000-0005-0000-0000-0000436E0000}"/>
    <cellStyle name="Normal 57 3 2 7 2" xfId="36883" xr:uid="{00000000-0005-0000-0000-0000446E0000}"/>
    <cellStyle name="Normal 57 3 2 7 3" xfId="21650" xr:uid="{00000000-0005-0000-0000-0000456E0000}"/>
    <cellStyle name="Normal 57 3 2 8" xfId="31871" xr:uid="{00000000-0005-0000-0000-0000466E0000}"/>
    <cellStyle name="Normal 57 3 2 9" xfId="16637" xr:uid="{00000000-0005-0000-0000-0000476E0000}"/>
    <cellStyle name="Normal 57 3 3" xfId="1684" xr:uid="{00000000-0005-0000-0000-0000486E0000}"/>
    <cellStyle name="Normal 57 3 3 2" xfId="2523" xr:uid="{00000000-0005-0000-0000-0000496E0000}"/>
    <cellStyle name="Normal 57 3 3 2 2" xfId="4213" xr:uid="{00000000-0005-0000-0000-00004A6E0000}"/>
    <cellStyle name="Normal 57 3 3 2 2 2" xfId="14286" xr:uid="{00000000-0005-0000-0000-00004B6E0000}"/>
    <cellStyle name="Normal 57 3 3 2 2 2 2" xfId="44617" xr:uid="{00000000-0005-0000-0000-00004C6E0000}"/>
    <cellStyle name="Normal 57 3 3 2 2 2 3" xfId="29384" xr:uid="{00000000-0005-0000-0000-00004D6E0000}"/>
    <cellStyle name="Normal 57 3 3 2 2 3" xfId="9266" xr:uid="{00000000-0005-0000-0000-00004E6E0000}"/>
    <cellStyle name="Normal 57 3 3 2 2 3 2" xfId="39600" xr:uid="{00000000-0005-0000-0000-00004F6E0000}"/>
    <cellStyle name="Normal 57 3 3 2 2 3 3" xfId="24367" xr:uid="{00000000-0005-0000-0000-0000506E0000}"/>
    <cellStyle name="Normal 57 3 3 2 2 4" xfId="34587" xr:uid="{00000000-0005-0000-0000-0000516E0000}"/>
    <cellStyle name="Normal 57 3 3 2 2 5" xfId="19354" xr:uid="{00000000-0005-0000-0000-0000526E0000}"/>
    <cellStyle name="Normal 57 3 3 2 3" xfId="5905" xr:uid="{00000000-0005-0000-0000-0000536E0000}"/>
    <cellStyle name="Normal 57 3 3 2 3 2" xfId="15957" xr:uid="{00000000-0005-0000-0000-0000546E0000}"/>
    <cellStyle name="Normal 57 3 3 2 3 2 2" xfId="46288" xr:uid="{00000000-0005-0000-0000-0000556E0000}"/>
    <cellStyle name="Normal 57 3 3 2 3 2 3" xfId="31055" xr:uid="{00000000-0005-0000-0000-0000566E0000}"/>
    <cellStyle name="Normal 57 3 3 2 3 3" xfId="10937" xr:uid="{00000000-0005-0000-0000-0000576E0000}"/>
    <cellStyle name="Normal 57 3 3 2 3 3 2" xfId="41271" xr:uid="{00000000-0005-0000-0000-0000586E0000}"/>
    <cellStyle name="Normal 57 3 3 2 3 3 3" xfId="26038" xr:uid="{00000000-0005-0000-0000-0000596E0000}"/>
    <cellStyle name="Normal 57 3 3 2 3 4" xfId="36258" xr:uid="{00000000-0005-0000-0000-00005A6E0000}"/>
    <cellStyle name="Normal 57 3 3 2 3 5" xfId="21025" xr:uid="{00000000-0005-0000-0000-00005B6E0000}"/>
    <cellStyle name="Normal 57 3 3 2 4" xfId="12615" xr:uid="{00000000-0005-0000-0000-00005C6E0000}"/>
    <cellStyle name="Normal 57 3 3 2 4 2" xfId="42946" xr:uid="{00000000-0005-0000-0000-00005D6E0000}"/>
    <cellStyle name="Normal 57 3 3 2 4 3" xfId="27713" xr:uid="{00000000-0005-0000-0000-00005E6E0000}"/>
    <cellStyle name="Normal 57 3 3 2 5" xfId="7594" xr:uid="{00000000-0005-0000-0000-00005F6E0000}"/>
    <cellStyle name="Normal 57 3 3 2 5 2" xfId="37929" xr:uid="{00000000-0005-0000-0000-0000606E0000}"/>
    <cellStyle name="Normal 57 3 3 2 5 3" xfId="22696" xr:uid="{00000000-0005-0000-0000-0000616E0000}"/>
    <cellStyle name="Normal 57 3 3 2 6" xfId="32917" xr:uid="{00000000-0005-0000-0000-0000626E0000}"/>
    <cellStyle name="Normal 57 3 3 2 7" xfId="17683" xr:uid="{00000000-0005-0000-0000-0000636E0000}"/>
    <cellStyle name="Normal 57 3 3 3" xfId="3376" xr:uid="{00000000-0005-0000-0000-0000646E0000}"/>
    <cellStyle name="Normal 57 3 3 3 2" xfId="13450" xr:uid="{00000000-0005-0000-0000-0000656E0000}"/>
    <cellStyle name="Normal 57 3 3 3 2 2" xfId="43781" xr:uid="{00000000-0005-0000-0000-0000666E0000}"/>
    <cellStyle name="Normal 57 3 3 3 2 3" xfId="28548" xr:uid="{00000000-0005-0000-0000-0000676E0000}"/>
    <cellStyle name="Normal 57 3 3 3 3" xfId="8430" xr:uid="{00000000-0005-0000-0000-0000686E0000}"/>
    <cellStyle name="Normal 57 3 3 3 3 2" xfId="38764" xr:uid="{00000000-0005-0000-0000-0000696E0000}"/>
    <cellStyle name="Normal 57 3 3 3 3 3" xfId="23531" xr:uid="{00000000-0005-0000-0000-00006A6E0000}"/>
    <cellStyle name="Normal 57 3 3 3 4" xfId="33751" xr:uid="{00000000-0005-0000-0000-00006B6E0000}"/>
    <cellStyle name="Normal 57 3 3 3 5" xfId="18518" xr:uid="{00000000-0005-0000-0000-00006C6E0000}"/>
    <cellStyle name="Normal 57 3 3 4" xfId="5069" xr:uid="{00000000-0005-0000-0000-00006D6E0000}"/>
    <cellStyle name="Normal 57 3 3 4 2" xfId="15121" xr:uid="{00000000-0005-0000-0000-00006E6E0000}"/>
    <cellStyle name="Normal 57 3 3 4 2 2" xfId="45452" xr:uid="{00000000-0005-0000-0000-00006F6E0000}"/>
    <cellStyle name="Normal 57 3 3 4 2 3" xfId="30219" xr:uid="{00000000-0005-0000-0000-0000706E0000}"/>
    <cellStyle name="Normal 57 3 3 4 3" xfId="10101" xr:uid="{00000000-0005-0000-0000-0000716E0000}"/>
    <cellStyle name="Normal 57 3 3 4 3 2" xfId="40435" xr:uid="{00000000-0005-0000-0000-0000726E0000}"/>
    <cellStyle name="Normal 57 3 3 4 3 3" xfId="25202" xr:uid="{00000000-0005-0000-0000-0000736E0000}"/>
    <cellStyle name="Normal 57 3 3 4 4" xfId="35422" xr:uid="{00000000-0005-0000-0000-0000746E0000}"/>
    <cellStyle name="Normal 57 3 3 4 5" xfId="20189" xr:uid="{00000000-0005-0000-0000-0000756E0000}"/>
    <cellStyle name="Normal 57 3 3 5" xfId="11779" xr:uid="{00000000-0005-0000-0000-0000766E0000}"/>
    <cellStyle name="Normal 57 3 3 5 2" xfId="42110" xr:uid="{00000000-0005-0000-0000-0000776E0000}"/>
    <cellStyle name="Normal 57 3 3 5 3" xfId="26877" xr:uid="{00000000-0005-0000-0000-0000786E0000}"/>
    <cellStyle name="Normal 57 3 3 6" xfId="6758" xr:uid="{00000000-0005-0000-0000-0000796E0000}"/>
    <cellStyle name="Normal 57 3 3 6 2" xfId="37093" xr:uid="{00000000-0005-0000-0000-00007A6E0000}"/>
    <cellStyle name="Normal 57 3 3 6 3" xfId="21860" xr:uid="{00000000-0005-0000-0000-00007B6E0000}"/>
    <cellStyle name="Normal 57 3 3 7" xfId="32081" xr:uid="{00000000-0005-0000-0000-00007C6E0000}"/>
    <cellStyle name="Normal 57 3 3 8" xfId="16847" xr:uid="{00000000-0005-0000-0000-00007D6E0000}"/>
    <cellStyle name="Normal 57 3 4" xfId="2105" xr:uid="{00000000-0005-0000-0000-00007E6E0000}"/>
    <cellStyle name="Normal 57 3 4 2" xfId="3795" xr:uid="{00000000-0005-0000-0000-00007F6E0000}"/>
    <cellStyle name="Normal 57 3 4 2 2" xfId="13868" xr:uid="{00000000-0005-0000-0000-0000806E0000}"/>
    <cellStyle name="Normal 57 3 4 2 2 2" xfId="44199" xr:uid="{00000000-0005-0000-0000-0000816E0000}"/>
    <cellStyle name="Normal 57 3 4 2 2 3" xfId="28966" xr:uid="{00000000-0005-0000-0000-0000826E0000}"/>
    <cellStyle name="Normal 57 3 4 2 3" xfId="8848" xr:uid="{00000000-0005-0000-0000-0000836E0000}"/>
    <cellStyle name="Normal 57 3 4 2 3 2" xfId="39182" xr:uid="{00000000-0005-0000-0000-0000846E0000}"/>
    <cellStyle name="Normal 57 3 4 2 3 3" xfId="23949" xr:uid="{00000000-0005-0000-0000-0000856E0000}"/>
    <cellStyle name="Normal 57 3 4 2 4" xfId="34169" xr:uid="{00000000-0005-0000-0000-0000866E0000}"/>
    <cellStyle name="Normal 57 3 4 2 5" xfId="18936" xr:uid="{00000000-0005-0000-0000-0000876E0000}"/>
    <cellStyle name="Normal 57 3 4 3" xfId="5487" xr:uid="{00000000-0005-0000-0000-0000886E0000}"/>
    <cellStyle name="Normal 57 3 4 3 2" xfId="15539" xr:uid="{00000000-0005-0000-0000-0000896E0000}"/>
    <cellStyle name="Normal 57 3 4 3 2 2" xfId="45870" xr:uid="{00000000-0005-0000-0000-00008A6E0000}"/>
    <cellStyle name="Normal 57 3 4 3 2 3" xfId="30637" xr:uid="{00000000-0005-0000-0000-00008B6E0000}"/>
    <cellStyle name="Normal 57 3 4 3 3" xfId="10519" xr:uid="{00000000-0005-0000-0000-00008C6E0000}"/>
    <cellStyle name="Normal 57 3 4 3 3 2" xfId="40853" xr:uid="{00000000-0005-0000-0000-00008D6E0000}"/>
    <cellStyle name="Normal 57 3 4 3 3 3" xfId="25620" xr:uid="{00000000-0005-0000-0000-00008E6E0000}"/>
    <cellStyle name="Normal 57 3 4 3 4" xfId="35840" xr:uid="{00000000-0005-0000-0000-00008F6E0000}"/>
    <cellStyle name="Normal 57 3 4 3 5" xfId="20607" xr:uid="{00000000-0005-0000-0000-0000906E0000}"/>
    <cellStyle name="Normal 57 3 4 4" xfId="12197" xr:uid="{00000000-0005-0000-0000-0000916E0000}"/>
    <cellStyle name="Normal 57 3 4 4 2" xfId="42528" xr:uid="{00000000-0005-0000-0000-0000926E0000}"/>
    <cellStyle name="Normal 57 3 4 4 3" xfId="27295" xr:uid="{00000000-0005-0000-0000-0000936E0000}"/>
    <cellStyle name="Normal 57 3 4 5" xfId="7176" xr:uid="{00000000-0005-0000-0000-0000946E0000}"/>
    <cellStyle name="Normal 57 3 4 5 2" xfId="37511" xr:uid="{00000000-0005-0000-0000-0000956E0000}"/>
    <cellStyle name="Normal 57 3 4 5 3" xfId="22278" xr:uid="{00000000-0005-0000-0000-0000966E0000}"/>
    <cellStyle name="Normal 57 3 4 6" xfId="32499" xr:uid="{00000000-0005-0000-0000-0000976E0000}"/>
    <cellStyle name="Normal 57 3 4 7" xfId="17265" xr:uid="{00000000-0005-0000-0000-0000986E0000}"/>
    <cellStyle name="Normal 57 3 5" xfId="2958" xr:uid="{00000000-0005-0000-0000-0000996E0000}"/>
    <cellStyle name="Normal 57 3 5 2" xfId="13032" xr:uid="{00000000-0005-0000-0000-00009A6E0000}"/>
    <cellStyle name="Normal 57 3 5 2 2" xfId="43363" xr:uid="{00000000-0005-0000-0000-00009B6E0000}"/>
    <cellStyle name="Normal 57 3 5 2 3" xfId="28130" xr:uid="{00000000-0005-0000-0000-00009C6E0000}"/>
    <cellStyle name="Normal 57 3 5 3" xfId="8012" xr:uid="{00000000-0005-0000-0000-00009D6E0000}"/>
    <cellStyle name="Normal 57 3 5 3 2" xfId="38346" xr:uid="{00000000-0005-0000-0000-00009E6E0000}"/>
    <cellStyle name="Normal 57 3 5 3 3" xfId="23113" xr:uid="{00000000-0005-0000-0000-00009F6E0000}"/>
    <cellStyle name="Normal 57 3 5 4" xfId="33333" xr:uid="{00000000-0005-0000-0000-0000A06E0000}"/>
    <cellStyle name="Normal 57 3 5 5" xfId="18100" xr:uid="{00000000-0005-0000-0000-0000A16E0000}"/>
    <cellStyle name="Normal 57 3 6" xfId="4651" xr:uid="{00000000-0005-0000-0000-0000A26E0000}"/>
    <cellStyle name="Normal 57 3 6 2" xfId="14703" xr:uid="{00000000-0005-0000-0000-0000A36E0000}"/>
    <cellStyle name="Normal 57 3 6 2 2" xfId="45034" xr:uid="{00000000-0005-0000-0000-0000A46E0000}"/>
    <cellStyle name="Normal 57 3 6 2 3" xfId="29801" xr:uid="{00000000-0005-0000-0000-0000A56E0000}"/>
    <cellStyle name="Normal 57 3 6 3" xfId="9683" xr:uid="{00000000-0005-0000-0000-0000A66E0000}"/>
    <cellStyle name="Normal 57 3 6 3 2" xfId="40017" xr:uid="{00000000-0005-0000-0000-0000A76E0000}"/>
    <cellStyle name="Normal 57 3 6 3 3" xfId="24784" xr:uid="{00000000-0005-0000-0000-0000A86E0000}"/>
    <cellStyle name="Normal 57 3 6 4" xfId="35004" xr:uid="{00000000-0005-0000-0000-0000A96E0000}"/>
    <cellStyle name="Normal 57 3 6 5" xfId="19771" xr:uid="{00000000-0005-0000-0000-0000AA6E0000}"/>
    <cellStyle name="Normal 57 3 7" xfId="11361" xr:uid="{00000000-0005-0000-0000-0000AB6E0000}"/>
    <cellStyle name="Normal 57 3 7 2" xfId="41692" xr:uid="{00000000-0005-0000-0000-0000AC6E0000}"/>
    <cellStyle name="Normal 57 3 7 3" xfId="26459" xr:uid="{00000000-0005-0000-0000-0000AD6E0000}"/>
    <cellStyle name="Normal 57 3 8" xfId="6340" xr:uid="{00000000-0005-0000-0000-0000AE6E0000}"/>
    <cellStyle name="Normal 57 3 8 2" xfId="36675" xr:uid="{00000000-0005-0000-0000-0000AF6E0000}"/>
    <cellStyle name="Normal 57 3 8 3" xfId="21442" xr:uid="{00000000-0005-0000-0000-0000B06E0000}"/>
    <cellStyle name="Normal 57 3 9" xfId="31664" xr:uid="{00000000-0005-0000-0000-0000B16E0000}"/>
    <cellStyle name="Normal 57 4" xfId="1365" xr:uid="{00000000-0005-0000-0000-0000B26E0000}"/>
    <cellStyle name="Normal 57 4 2" xfId="1788" xr:uid="{00000000-0005-0000-0000-0000B36E0000}"/>
    <cellStyle name="Normal 57 4 2 2" xfId="2627" xr:uid="{00000000-0005-0000-0000-0000B46E0000}"/>
    <cellStyle name="Normal 57 4 2 2 2" xfId="4317" xr:uid="{00000000-0005-0000-0000-0000B56E0000}"/>
    <cellStyle name="Normal 57 4 2 2 2 2" xfId="14390" xr:uid="{00000000-0005-0000-0000-0000B66E0000}"/>
    <cellStyle name="Normal 57 4 2 2 2 2 2" xfId="44721" xr:uid="{00000000-0005-0000-0000-0000B76E0000}"/>
    <cellStyle name="Normal 57 4 2 2 2 2 3" xfId="29488" xr:uid="{00000000-0005-0000-0000-0000B86E0000}"/>
    <cellStyle name="Normal 57 4 2 2 2 3" xfId="9370" xr:uid="{00000000-0005-0000-0000-0000B96E0000}"/>
    <cellStyle name="Normal 57 4 2 2 2 3 2" xfId="39704" xr:uid="{00000000-0005-0000-0000-0000BA6E0000}"/>
    <cellStyle name="Normal 57 4 2 2 2 3 3" xfId="24471" xr:uid="{00000000-0005-0000-0000-0000BB6E0000}"/>
    <cellStyle name="Normal 57 4 2 2 2 4" xfId="34691" xr:uid="{00000000-0005-0000-0000-0000BC6E0000}"/>
    <cellStyle name="Normal 57 4 2 2 2 5" xfId="19458" xr:uid="{00000000-0005-0000-0000-0000BD6E0000}"/>
    <cellStyle name="Normal 57 4 2 2 3" xfId="6009" xr:uid="{00000000-0005-0000-0000-0000BE6E0000}"/>
    <cellStyle name="Normal 57 4 2 2 3 2" xfId="16061" xr:uid="{00000000-0005-0000-0000-0000BF6E0000}"/>
    <cellStyle name="Normal 57 4 2 2 3 2 2" xfId="46392" xr:uid="{00000000-0005-0000-0000-0000C06E0000}"/>
    <cellStyle name="Normal 57 4 2 2 3 2 3" xfId="31159" xr:uid="{00000000-0005-0000-0000-0000C16E0000}"/>
    <cellStyle name="Normal 57 4 2 2 3 3" xfId="11041" xr:uid="{00000000-0005-0000-0000-0000C26E0000}"/>
    <cellStyle name="Normal 57 4 2 2 3 3 2" xfId="41375" xr:uid="{00000000-0005-0000-0000-0000C36E0000}"/>
    <cellStyle name="Normal 57 4 2 2 3 3 3" xfId="26142" xr:uid="{00000000-0005-0000-0000-0000C46E0000}"/>
    <cellStyle name="Normal 57 4 2 2 3 4" xfId="36362" xr:uid="{00000000-0005-0000-0000-0000C56E0000}"/>
    <cellStyle name="Normal 57 4 2 2 3 5" xfId="21129" xr:uid="{00000000-0005-0000-0000-0000C66E0000}"/>
    <cellStyle name="Normal 57 4 2 2 4" xfId="12719" xr:uid="{00000000-0005-0000-0000-0000C76E0000}"/>
    <cellStyle name="Normal 57 4 2 2 4 2" xfId="43050" xr:uid="{00000000-0005-0000-0000-0000C86E0000}"/>
    <cellStyle name="Normal 57 4 2 2 4 3" xfId="27817" xr:uid="{00000000-0005-0000-0000-0000C96E0000}"/>
    <cellStyle name="Normal 57 4 2 2 5" xfId="7698" xr:uid="{00000000-0005-0000-0000-0000CA6E0000}"/>
    <cellStyle name="Normal 57 4 2 2 5 2" xfId="38033" xr:uid="{00000000-0005-0000-0000-0000CB6E0000}"/>
    <cellStyle name="Normal 57 4 2 2 5 3" xfId="22800" xr:uid="{00000000-0005-0000-0000-0000CC6E0000}"/>
    <cellStyle name="Normal 57 4 2 2 6" xfId="33021" xr:uid="{00000000-0005-0000-0000-0000CD6E0000}"/>
    <cellStyle name="Normal 57 4 2 2 7" xfId="17787" xr:uid="{00000000-0005-0000-0000-0000CE6E0000}"/>
    <cellStyle name="Normal 57 4 2 3" xfId="3480" xr:uid="{00000000-0005-0000-0000-0000CF6E0000}"/>
    <cellStyle name="Normal 57 4 2 3 2" xfId="13554" xr:uid="{00000000-0005-0000-0000-0000D06E0000}"/>
    <cellStyle name="Normal 57 4 2 3 2 2" xfId="43885" xr:uid="{00000000-0005-0000-0000-0000D16E0000}"/>
    <cellStyle name="Normal 57 4 2 3 2 3" xfId="28652" xr:uid="{00000000-0005-0000-0000-0000D26E0000}"/>
    <cellStyle name="Normal 57 4 2 3 3" xfId="8534" xr:uid="{00000000-0005-0000-0000-0000D36E0000}"/>
    <cellStyle name="Normal 57 4 2 3 3 2" xfId="38868" xr:uid="{00000000-0005-0000-0000-0000D46E0000}"/>
    <cellStyle name="Normal 57 4 2 3 3 3" xfId="23635" xr:uid="{00000000-0005-0000-0000-0000D56E0000}"/>
    <cellStyle name="Normal 57 4 2 3 4" xfId="33855" xr:uid="{00000000-0005-0000-0000-0000D66E0000}"/>
    <cellStyle name="Normal 57 4 2 3 5" xfId="18622" xr:uid="{00000000-0005-0000-0000-0000D76E0000}"/>
    <cellStyle name="Normal 57 4 2 4" xfId="5173" xr:uid="{00000000-0005-0000-0000-0000D86E0000}"/>
    <cellStyle name="Normal 57 4 2 4 2" xfId="15225" xr:uid="{00000000-0005-0000-0000-0000D96E0000}"/>
    <cellStyle name="Normal 57 4 2 4 2 2" xfId="45556" xr:uid="{00000000-0005-0000-0000-0000DA6E0000}"/>
    <cellStyle name="Normal 57 4 2 4 2 3" xfId="30323" xr:uid="{00000000-0005-0000-0000-0000DB6E0000}"/>
    <cellStyle name="Normal 57 4 2 4 3" xfId="10205" xr:uid="{00000000-0005-0000-0000-0000DC6E0000}"/>
    <cellStyle name="Normal 57 4 2 4 3 2" xfId="40539" xr:uid="{00000000-0005-0000-0000-0000DD6E0000}"/>
    <cellStyle name="Normal 57 4 2 4 3 3" xfId="25306" xr:uid="{00000000-0005-0000-0000-0000DE6E0000}"/>
    <cellStyle name="Normal 57 4 2 4 4" xfId="35526" xr:uid="{00000000-0005-0000-0000-0000DF6E0000}"/>
    <cellStyle name="Normal 57 4 2 4 5" xfId="20293" xr:uid="{00000000-0005-0000-0000-0000E06E0000}"/>
    <cellStyle name="Normal 57 4 2 5" xfId="11883" xr:uid="{00000000-0005-0000-0000-0000E16E0000}"/>
    <cellStyle name="Normal 57 4 2 5 2" xfId="42214" xr:uid="{00000000-0005-0000-0000-0000E26E0000}"/>
    <cellStyle name="Normal 57 4 2 5 3" xfId="26981" xr:uid="{00000000-0005-0000-0000-0000E36E0000}"/>
    <cellStyle name="Normal 57 4 2 6" xfId="6862" xr:uid="{00000000-0005-0000-0000-0000E46E0000}"/>
    <cellStyle name="Normal 57 4 2 6 2" xfId="37197" xr:uid="{00000000-0005-0000-0000-0000E56E0000}"/>
    <cellStyle name="Normal 57 4 2 6 3" xfId="21964" xr:uid="{00000000-0005-0000-0000-0000E66E0000}"/>
    <cellStyle name="Normal 57 4 2 7" xfId="32185" xr:uid="{00000000-0005-0000-0000-0000E76E0000}"/>
    <cellStyle name="Normal 57 4 2 8" xfId="16951" xr:uid="{00000000-0005-0000-0000-0000E86E0000}"/>
    <cellStyle name="Normal 57 4 3" xfId="2209" xr:uid="{00000000-0005-0000-0000-0000E96E0000}"/>
    <cellStyle name="Normal 57 4 3 2" xfId="3899" xr:uid="{00000000-0005-0000-0000-0000EA6E0000}"/>
    <cellStyle name="Normal 57 4 3 2 2" xfId="13972" xr:uid="{00000000-0005-0000-0000-0000EB6E0000}"/>
    <cellStyle name="Normal 57 4 3 2 2 2" xfId="44303" xr:uid="{00000000-0005-0000-0000-0000EC6E0000}"/>
    <cellStyle name="Normal 57 4 3 2 2 3" xfId="29070" xr:uid="{00000000-0005-0000-0000-0000ED6E0000}"/>
    <cellStyle name="Normal 57 4 3 2 3" xfId="8952" xr:uid="{00000000-0005-0000-0000-0000EE6E0000}"/>
    <cellStyle name="Normal 57 4 3 2 3 2" xfId="39286" xr:uid="{00000000-0005-0000-0000-0000EF6E0000}"/>
    <cellStyle name="Normal 57 4 3 2 3 3" xfId="24053" xr:uid="{00000000-0005-0000-0000-0000F06E0000}"/>
    <cellStyle name="Normal 57 4 3 2 4" xfId="34273" xr:uid="{00000000-0005-0000-0000-0000F16E0000}"/>
    <cellStyle name="Normal 57 4 3 2 5" xfId="19040" xr:uid="{00000000-0005-0000-0000-0000F26E0000}"/>
    <cellStyle name="Normal 57 4 3 3" xfId="5591" xr:uid="{00000000-0005-0000-0000-0000F36E0000}"/>
    <cellStyle name="Normal 57 4 3 3 2" xfId="15643" xr:uid="{00000000-0005-0000-0000-0000F46E0000}"/>
    <cellStyle name="Normal 57 4 3 3 2 2" xfId="45974" xr:uid="{00000000-0005-0000-0000-0000F56E0000}"/>
    <cellStyle name="Normal 57 4 3 3 2 3" xfId="30741" xr:uid="{00000000-0005-0000-0000-0000F66E0000}"/>
    <cellStyle name="Normal 57 4 3 3 3" xfId="10623" xr:uid="{00000000-0005-0000-0000-0000F76E0000}"/>
    <cellStyle name="Normal 57 4 3 3 3 2" xfId="40957" xr:uid="{00000000-0005-0000-0000-0000F86E0000}"/>
    <cellStyle name="Normal 57 4 3 3 3 3" xfId="25724" xr:uid="{00000000-0005-0000-0000-0000F96E0000}"/>
    <cellStyle name="Normal 57 4 3 3 4" xfId="35944" xr:uid="{00000000-0005-0000-0000-0000FA6E0000}"/>
    <cellStyle name="Normal 57 4 3 3 5" xfId="20711" xr:uid="{00000000-0005-0000-0000-0000FB6E0000}"/>
    <cellStyle name="Normal 57 4 3 4" xfId="12301" xr:uid="{00000000-0005-0000-0000-0000FC6E0000}"/>
    <cellStyle name="Normal 57 4 3 4 2" xfId="42632" xr:uid="{00000000-0005-0000-0000-0000FD6E0000}"/>
    <cellStyle name="Normal 57 4 3 4 3" xfId="27399" xr:uid="{00000000-0005-0000-0000-0000FE6E0000}"/>
    <cellStyle name="Normal 57 4 3 5" xfId="7280" xr:uid="{00000000-0005-0000-0000-0000FF6E0000}"/>
    <cellStyle name="Normal 57 4 3 5 2" xfId="37615" xr:uid="{00000000-0005-0000-0000-0000006F0000}"/>
    <cellStyle name="Normal 57 4 3 5 3" xfId="22382" xr:uid="{00000000-0005-0000-0000-0000016F0000}"/>
    <cellStyle name="Normal 57 4 3 6" xfId="32603" xr:uid="{00000000-0005-0000-0000-0000026F0000}"/>
    <cellStyle name="Normal 57 4 3 7" xfId="17369" xr:uid="{00000000-0005-0000-0000-0000036F0000}"/>
    <cellStyle name="Normal 57 4 4" xfId="3062" xr:uid="{00000000-0005-0000-0000-0000046F0000}"/>
    <cellStyle name="Normal 57 4 4 2" xfId="13136" xr:uid="{00000000-0005-0000-0000-0000056F0000}"/>
    <cellStyle name="Normal 57 4 4 2 2" xfId="43467" xr:uid="{00000000-0005-0000-0000-0000066F0000}"/>
    <cellStyle name="Normal 57 4 4 2 3" xfId="28234" xr:uid="{00000000-0005-0000-0000-0000076F0000}"/>
    <cellStyle name="Normal 57 4 4 3" xfId="8116" xr:uid="{00000000-0005-0000-0000-0000086F0000}"/>
    <cellStyle name="Normal 57 4 4 3 2" xfId="38450" xr:uid="{00000000-0005-0000-0000-0000096F0000}"/>
    <cellStyle name="Normal 57 4 4 3 3" xfId="23217" xr:uid="{00000000-0005-0000-0000-00000A6F0000}"/>
    <cellStyle name="Normal 57 4 4 4" xfId="33437" xr:uid="{00000000-0005-0000-0000-00000B6F0000}"/>
    <cellStyle name="Normal 57 4 4 5" xfId="18204" xr:uid="{00000000-0005-0000-0000-00000C6F0000}"/>
    <cellStyle name="Normal 57 4 5" xfId="4755" xr:uid="{00000000-0005-0000-0000-00000D6F0000}"/>
    <cellStyle name="Normal 57 4 5 2" xfId="14807" xr:uid="{00000000-0005-0000-0000-00000E6F0000}"/>
    <cellStyle name="Normal 57 4 5 2 2" xfId="45138" xr:uid="{00000000-0005-0000-0000-00000F6F0000}"/>
    <cellStyle name="Normal 57 4 5 2 3" xfId="29905" xr:uid="{00000000-0005-0000-0000-0000106F0000}"/>
    <cellStyle name="Normal 57 4 5 3" xfId="9787" xr:uid="{00000000-0005-0000-0000-0000116F0000}"/>
    <cellStyle name="Normal 57 4 5 3 2" xfId="40121" xr:uid="{00000000-0005-0000-0000-0000126F0000}"/>
    <cellStyle name="Normal 57 4 5 3 3" xfId="24888" xr:uid="{00000000-0005-0000-0000-0000136F0000}"/>
    <cellStyle name="Normal 57 4 5 4" xfId="35108" xr:uid="{00000000-0005-0000-0000-0000146F0000}"/>
    <cellStyle name="Normal 57 4 5 5" xfId="19875" xr:uid="{00000000-0005-0000-0000-0000156F0000}"/>
    <cellStyle name="Normal 57 4 6" xfId="11465" xr:uid="{00000000-0005-0000-0000-0000166F0000}"/>
    <cellStyle name="Normal 57 4 6 2" xfId="41796" xr:uid="{00000000-0005-0000-0000-0000176F0000}"/>
    <cellStyle name="Normal 57 4 6 3" xfId="26563" xr:uid="{00000000-0005-0000-0000-0000186F0000}"/>
    <cellStyle name="Normal 57 4 7" xfId="6444" xr:uid="{00000000-0005-0000-0000-0000196F0000}"/>
    <cellStyle name="Normal 57 4 7 2" xfId="36779" xr:uid="{00000000-0005-0000-0000-00001A6F0000}"/>
    <cellStyle name="Normal 57 4 7 3" xfId="21546" xr:uid="{00000000-0005-0000-0000-00001B6F0000}"/>
    <cellStyle name="Normal 57 4 8" xfId="31767" xr:uid="{00000000-0005-0000-0000-00001C6F0000}"/>
    <cellStyle name="Normal 57 4 9" xfId="16533" xr:uid="{00000000-0005-0000-0000-00001D6F0000}"/>
    <cellStyle name="Normal 57 5" xfId="1578" xr:uid="{00000000-0005-0000-0000-00001E6F0000}"/>
    <cellStyle name="Normal 57 5 2" xfId="2419" xr:uid="{00000000-0005-0000-0000-00001F6F0000}"/>
    <cellStyle name="Normal 57 5 2 2" xfId="4109" xr:uid="{00000000-0005-0000-0000-0000206F0000}"/>
    <cellStyle name="Normal 57 5 2 2 2" xfId="14182" xr:uid="{00000000-0005-0000-0000-0000216F0000}"/>
    <cellStyle name="Normal 57 5 2 2 2 2" xfId="44513" xr:uid="{00000000-0005-0000-0000-0000226F0000}"/>
    <cellStyle name="Normal 57 5 2 2 2 3" xfId="29280" xr:uid="{00000000-0005-0000-0000-0000236F0000}"/>
    <cellStyle name="Normal 57 5 2 2 3" xfId="9162" xr:uid="{00000000-0005-0000-0000-0000246F0000}"/>
    <cellStyle name="Normal 57 5 2 2 3 2" xfId="39496" xr:uid="{00000000-0005-0000-0000-0000256F0000}"/>
    <cellStyle name="Normal 57 5 2 2 3 3" xfId="24263" xr:uid="{00000000-0005-0000-0000-0000266F0000}"/>
    <cellStyle name="Normal 57 5 2 2 4" xfId="34483" xr:uid="{00000000-0005-0000-0000-0000276F0000}"/>
    <cellStyle name="Normal 57 5 2 2 5" xfId="19250" xr:uid="{00000000-0005-0000-0000-0000286F0000}"/>
    <cellStyle name="Normal 57 5 2 3" xfId="5801" xr:uid="{00000000-0005-0000-0000-0000296F0000}"/>
    <cellStyle name="Normal 57 5 2 3 2" xfId="15853" xr:uid="{00000000-0005-0000-0000-00002A6F0000}"/>
    <cellStyle name="Normal 57 5 2 3 2 2" xfId="46184" xr:uid="{00000000-0005-0000-0000-00002B6F0000}"/>
    <cellStyle name="Normal 57 5 2 3 2 3" xfId="30951" xr:uid="{00000000-0005-0000-0000-00002C6F0000}"/>
    <cellStyle name="Normal 57 5 2 3 3" xfId="10833" xr:uid="{00000000-0005-0000-0000-00002D6F0000}"/>
    <cellStyle name="Normal 57 5 2 3 3 2" xfId="41167" xr:uid="{00000000-0005-0000-0000-00002E6F0000}"/>
    <cellStyle name="Normal 57 5 2 3 3 3" xfId="25934" xr:uid="{00000000-0005-0000-0000-00002F6F0000}"/>
    <cellStyle name="Normal 57 5 2 3 4" xfId="36154" xr:uid="{00000000-0005-0000-0000-0000306F0000}"/>
    <cellStyle name="Normal 57 5 2 3 5" xfId="20921" xr:uid="{00000000-0005-0000-0000-0000316F0000}"/>
    <cellStyle name="Normal 57 5 2 4" xfId="12511" xr:uid="{00000000-0005-0000-0000-0000326F0000}"/>
    <cellStyle name="Normal 57 5 2 4 2" xfId="42842" xr:uid="{00000000-0005-0000-0000-0000336F0000}"/>
    <cellStyle name="Normal 57 5 2 4 3" xfId="27609" xr:uid="{00000000-0005-0000-0000-0000346F0000}"/>
    <cellStyle name="Normal 57 5 2 5" xfId="7490" xr:uid="{00000000-0005-0000-0000-0000356F0000}"/>
    <cellStyle name="Normal 57 5 2 5 2" xfId="37825" xr:uid="{00000000-0005-0000-0000-0000366F0000}"/>
    <cellStyle name="Normal 57 5 2 5 3" xfId="22592" xr:uid="{00000000-0005-0000-0000-0000376F0000}"/>
    <cellStyle name="Normal 57 5 2 6" xfId="32813" xr:uid="{00000000-0005-0000-0000-0000386F0000}"/>
    <cellStyle name="Normal 57 5 2 7" xfId="17579" xr:uid="{00000000-0005-0000-0000-0000396F0000}"/>
    <cellStyle name="Normal 57 5 3" xfId="3272" xr:uid="{00000000-0005-0000-0000-00003A6F0000}"/>
    <cellStyle name="Normal 57 5 3 2" xfId="13346" xr:uid="{00000000-0005-0000-0000-00003B6F0000}"/>
    <cellStyle name="Normal 57 5 3 2 2" xfId="43677" xr:uid="{00000000-0005-0000-0000-00003C6F0000}"/>
    <cellStyle name="Normal 57 5 3 2 3" xfId="28444" xr:uid="{00000000-0005-0000-0000-00003D6F0000}"/>
    <cellStyle name="Normal 57 5 3 3" xfId="8326" xr:uid="{00000000-0005-0000-0000-00003E6F0000}"/>
    <cellStyle name="Normal 57 5 3 3 2" xfId="38660" xr:uid="{00000000-0005-0000-0000-00003F6F0000}"/>
    <cellStyle name="Normal 57 5 3 3 3" xfId="23427" xr:uid="{00000000-0005-0000-0000-0000406F0000}"/>
    <cellStyle name="Normal 57 5 3 4" xfId="33647" xr:uid="{00000000-0005-0000-0000-0000416F0000}"/>
    <cellStyle name="Normal 57 5 3 5" xfId="18414" xr:uid="{00000000-0005-0000-0000-0000426F0000}"/>
    <cellStyle name="Normal 57 5 4" xfId="4965" xr:uid="{00000000-0005-0000-0000-0000436F0000}"/>
    <cellStyle name="Normal 57 5 4 2" xfId="15017" xr:uid="{00000000-0005-0000-0000-0000446F0000}"/>
    <cellStyle name="Normal 57 5 4 2 2" xfId="45348" xr:uid="{00000000-0005-0000-0000-0000456F0000}"/>
    <cellStyle name="Normal 57 5 4 2 3" xfId="30115" xr:uid="{00000000-0005-0000-0000-0000466F0000}"/>
    <cellStyle name="Normal 57 5 4 3" xfId="9997" xr:uid="{00000000-0005-0000-0000-0000476F0000}"/>
    <cellStyle name="Normal 57 5 4 3 2" xfId="40331" xr:uid="{00000000-0005-0000-0000-0000486F0000}"/>
    <cellStyle name="Normal 57 5 4 3 3" xfId="25098" xr:uid="{00000000-0005-0000-0000-0000496F0000}"/>
    <cellStyle name="Normal 57 5 4 4" xfId="35318" xr:uid="{00000000-0005-0000-0000-00004A6F0000}"/>
    <cellStyle name="Normal 57 5 4 5" xfId="20085" xr:uid="{00000000-0005-0000-0000-00004B6F0000}"/>
    <cellStyle name="Normal 57 5 5" xfId="11675" xr:uid="{00000000-0005-0000-0000-00004C6F0000}"/>
    <cellStyle name="Normal 57 5 5 2" xfId="42006" xr:uid="{00000000-0005-0000-0000-00004D6F0000}"/>
    <cellStyle name="Normal 57 5 5 3" xfId="26773" xr:uid="{00000000-0005-0000-0000-00004E6F0000}"/>
    <cellStyle name="Normal 57 5 6" xfId="6654" xr:uid="{00000000-0005-0000-0000-00004F6F0000}"/>
    <cellStyle name="Normal 57 5 6 2" xfId="36989" xr:uid="{00000000-0005-0000-0000-0000506F0000}"/>
    <cellStyle name="Normal 57 5 6 3" xfId="21756" xr:uid="{00000000-0005-0000-0000-0000516F0000}"/>
    <cellStyle name="Normal 57 5 7" xfId="31977" xr:uid="{00000000-0005-0000-0000-0000526F0000}"/>
    <cellStyle name="Normal 57 5 8" xfId="16743" xr:uid="{00000000-0005-0000-0000-0000536F0000}"/>
    <cellStyle name="Normal 57 6" xfId="1999" xr:uid="{00000000-0005-0000-0000-0000546F0000}"/>
    <cellStyle name="Normal 57 6 2" xfId="3691" xr:uid="{00000000-0005-0000-0000-0000556F0000}"/>
    <cellStyle name="Normal 57 6 2 2" xfId="13764" xr:uid="{00000000-0005-0000-0000-0000566F0000}"/>
    <cellStyle name="Normal 57 6 2 2 2" xfId="44095" xr:uid="{00000000-0005-0000-0000-0000576F0000}"/>
    <cellStyle name="Normal 57 6 2 2 3" xfId="28862" xr:uid="{00000000-0005-0000-0000-0000586F0000}"/>
    <cellStyle name="Normal 57 6 2 3" xfId="8744" xr:uid="{00000000-0005-0000-0000-0000596F0000}"/>
    <cellStyle name="Normal 57 6 2 3 2" xfId="39078" xr:uid="{00000000-0005-0000-0000-00005A6F0000}"/>
    <cellStyle name="Normal 57 6 2 3 3" xfId="23845" xr:uid="{00000000-0005-0000-0000-00005B6F0000}"/>
    <cellStyle name="Normal 57 6 2 4" xfId="34065" xr:uid="{00000000-0005-0000-0000-00005C6F0000}"/>
    <cellStyle name="Normal 57 6 2 5" xfId="18832" xr:uid="{00000000-0005-0000-0000-00005D6F0000}"/>
    <cellStyle name="Normal 57 6 3" xfId="5383" xr:uid="{00000000-0005-0000-0000-00005E6F0000}"/>
    <cellStyle name="Normal 57 6 3 2" xfId="15435" xr:uid="{00000000-0005-0000-0000-00005F6F0000}"/>
    <cellStyle name="Normal 57 6 3 2 2" xfId="45766" xr:uid="{00000000-0005-0000-0000-0000606F0000}"/>
    <cellStyle name="Normal 57 6 3 2 3" xfId="30533" xr:uid="{00000000-0005-0000-0000-0000616F0000}"/>
    <cellStyle name="Normal 57 6 3 3" xfId="10415" xr:uid="{00000000-0005-0000-0000-0000626F0000}"/>
    <cellStyle name="Normal 57 6 3 3 2" xfId="40749" xr:uid="{00000000-0005-0000-0000-0000636F0000}"/>
    <cellStyle name="Normal 57 6 3 3 3" xfId="25516" xr:uid="{00000000-0005-0000-0000-0000646F0000}"/>
    <cellStyle name="Normal 57 6 3 4" xfId="35736" xr:uid="{00000000-0005-0000-0000-0000656F0000}"/>
    <cellStyle name="Normal 57 6 3 5" xfId="20503" xr:uid="{00000000-0005-0000-0000-0000666F0000}"/>
    <cellStyle name="Normal 57 6 4" xfId="12093" xr:uid="{00000000-0005-0000-0000-0000676F0000}"/>
    <cellStyle name="Normal 57 6 4 2" xfId="42424" xr:uid="{00000000-0005-0000-0000-0000686F0000}"/>
    <cellStyle name="Normal 57 6 4 3" xfId="27191" xr:uid="{00000000-0005-0000-0000-0000696F0000}"/>
    <cellStyle name="Normal 57 6 5" xfId="7072" xr:uid="{00000000-0005-0000-0000-00006A6F0000}"/>
    <cellStyle name="Normal 57 6 5 2" xfId="37407" xr:uid="{00000000-0005-0000-0000-00006B6F0000}"/>
    <cellStyle name="Normal 57 6 5 3" xfId="22174" xr:uid="{00000000-0005-0000-0000-00006C6F0000}"/>
    <cellStyle name="Normal 57 6 6" xfId="32395" xr:uid="{00000000-0005-0000-0000-00006D6F0000}"/>
    <cellStyle name="Normal 57 6 7" xfId="17161" xr:uid="{00000000-0005-0000-0000-00006E6F0000}"/>
    <cellStyle name="Normal 57 7" xfId="2850" xr:uid="{00000000-0005-0000-0000-00006F6F0000}"/>
    <cellStyle name="Normal 57 7 2" xfId="12928" xr:uid="{00000000-0005-0000-0000-0000706F0000}"/>
    <cellStyle name="Normal 57 7 2 2" xfId="43259" xr:uid="{00000000-0005-0000-0000-0000716F0000}"/>
    <cellStyle name="Normal 57 7 2 3" xfId="28026" xr:uid="{00000000-0005-0000-0000-0000726F0000}"/>
    <cellStyle name="Normal 57 7 3" xfId="7908" xr:uid="{00000000-0005-0000-0000-0000736F0000}"/>
    <cellStyle name="Normal 57 7 3 2" xfId="38242" xr:uid="{00000000-0005-0000-0000-0000746F0000}"/>
    <cellStyle name="Normal 57 7 3 3" xfId="23009" xr:uid="{00000000-0005-0000-0000-0000756F0000}"/>
    <cellStyle name="Normal 57 7 4" xfId="33229" xr:uid="{00000000-0005-0000-0000-0000766F0000}"/>
    <cellStyle name="Normal 57 7 5" xfId="17996" xr:uid="{00000000-0005-0000-0000-0000776F0000}"/>
    <cellStyle name="Normal 57 8" xfId="4544" xr:uid="{00000000-0005-0000-0000-0000786F0000}"/>
    <cellStyle name="Normal 57 8 2" xfId="14599" xr:uid="{00000000-0005-0000-0000-0000796F0000}"/>
    <cellStyle name="Normal 57 8 2 2" xfId="44930" xr:uid="{00000000-0005-0000-0000-00007A6F0000}"/>
    <cellStyle name="Normal 57 8 2 3" xfId="29697" xr:uid="{00000000-0005-0000-0000-00007B6F0000}"/>
    <cellStyle name="Normal 57 8 3" xfId="9579" xr:uid="{00000000-0005-0000-0000-00007C6F0000}"/>
    <cellStyle name="Normal 57 8 3 2" xfId="39913" xr:uid="{00000000-0005-0000-0000-00007D6F0000}"/>
    <cellStyle name="Normal 57 8 3 3" xfId="24680" xr:uid="{00000000-0005-0000-0000-00007E6F0000}"/>
    <cellStyle name="Normal 57 8 4" xfId="34900" xr:uid="{00000000-0005-0000-0000-00007F6F0000}"/>
    <cellStyle name="Normal 57 8 5" xfId="19667" xr:uid="{00000000-0005-0000-0000-0000806F0000}"/>
    <cellStyle name="Normal 57 9" xfId="11255" xr:uid="{00000000-0005-0000-0000-0000816F0000}"/>
    <cellStyle name="Normal 57 9 2" xfId="41588" xr:uid="{00000000-0005-0000-0000-0000826F0000}"/>
    <cellStyle name="Normal 57 9 3" xfId="26355" xr:uid="{00000000-0005-0000-0000-0000836F0000}"/>
    <cellStyle name="Normal 58" xfId="875" xr:uid="{00000000-0005-0000-0000-0000846F0000}"/>
    <cellStyle name="Normal 59" xfId="876" xr:uid="{00000000-0005-0000-0000-0000856F0000}"/>
    <cellStyle name="Normal 6" xfId="172" xr:uid="{00000000-0005-0000-0000-0000866F0000}"/>
    <cellStyle name="Normal 6 10" xfId="31375" xr:uid="{00000000-0005-0000-0000-0000876F0000}"/>
    <cellStyle name="Normal 6 2" xfId="565" xr:uid="{00000000-0005-0000-0000-0000886F0000}"/>
    <cellStyle name="Normal 6 2 10" xfId="1548" xr:uid="{00000000-0005-0000-0000-0000896F0000}"/>
    <cellStyle name="Normal 6 2 10 2" xfId="2389" xr:uid="{00000000-0005-0000-0000-00008A6F0000}"/>
    <cellStyle name="Normal 6 2 10 2 2" xfId="4079" xr:uid="{00000000-0005-0000-0000-00008B6F0000}"/>
    <cellStyle name="Normal 6 2 10 2 2 2" xfId="14152" xr:uid="{00000000-0005-0000-0000-00008C6F0000}"/>
    <cellStyle name="Normal 6 2 10 2 2 2 2" xfId="44483" xr:uid="{00000000-0005-0000-0000-00008D6F0000}"/>
    <cellStyle name="Normal 6 2 10 2 2 2 3" xfId="29250" xr:uid="{00000000-0005-0000-0000-00008E6F0000}"/>
    <cellStyle name="Normal 6 2 10 2 2 3" xfId="9132" xr:uid="{00000000-0005-0000-0000-00008F6F0000}"/>
    <cellStyle name="Normal 6 2 10 2 2 3 2" xfId="39466" xr:uid="{00000000-0005-0000-0000-0000906F0000}"/>
    <cellStyle name="Normal 6 2 10 2 2 3 3" xfId="24233" xr:uid="{00000000-0005-0000-0000-0000916F0000}"/>
    <cellStyle name="Normal 6 2 10 2 2 4" xfId="34453" xr:uid="{00000000-0005-0000-0000-0000926F0000}"/>
    <cellStyle name="Normal 6 2 10 2 2 5" xfId="19220" xr:uid="{00000000-0005-0000-0000-0000936F0000}"/>
    <cellStyle name="Normal 6 2 10 2 3" xfId="5771" xr:uid="{00000000-0005-0000-0000-0000946F0000}"/>
    <cellStyle name="Normal 6 2 10 2 3 2" xfId="15823" xr:uid="{00000000-0005-0000-0000-0000956F0000}"/>
    <cellStyle name="Normal 6 2 10 2 3 2 2" xfId="46154" xr:uid="{00000000-0005-0000-0000-0000966F0000}"/>
    <cellStyle name="Normal 6 2 10 2 3 2 3" xfId="30921" xr:uid="{00000000-0005-0000-0000-0000976F0000}"/>
    <cellStyle name="Normal 6 2 10 2 3 3" xfId="10803" xr:uid="{00000000-0005-0000-0000-0000986F0000}"/>
    <cellStyle name="Normal 6 2 10 2 3 3 2" xfId="41137" xr:uid="{00000000-0005-0000-0000-0000996F0000}"/>
    <cellStyle name="Normal 6 2 10 2 3 3 3" xfId="25904" xr:uid="{00000000-0005-0000-0000-00009A6F0000}"/>
    <cellStyle name="Normal 6 2 10 2 3 4" xfId="36124" xr:uid="{00000000-0005-0000-0000-00009B6F0000}"/>
    <cellStyle name="Normal 6 2 10 2 3 5" xfId="20891" xr:uid="{00000000-0005-0000-0000-00009C6F0000}"/>
    <cellStyle name="Normal 6 2 10 2 4" xfId="12481" xr:uid="{00000000-0005-0000-0000-00009D6F0000}"/>
    <cellStyle name="Normal 6 2 10 2 4 2" xfId="42812" xr:uid="{00000000-0005-0000-0000-00009E6F0000}"/>
    <cellStyle name="Normal 6 2 10 2 4 3" xfId="27579" xr:uid="{00000000-0005-0000-0000-00009F6F0000}"/>
    <cellStyle name="Normal 6 2 10 2 5" xfId="7460" xr:uid="{00000000-0005-0000-0000-0000A06F0000}"/>
    <cellStyle name="Normal 6 2 10 2 5 2" xfId="37795" xr:uid="{00000000-0005-0000-0000-0000A16F0000}"/>
    <cellStyle name="Normal 6 2 10 2 5 3" xfId="22562" xr:uid="{00000000-0005-0000-0000-0000A26F0000}"/>
    <cellStyle name="Normal 6 2 10 2 6" xfId="32783" xr:uid="{00000000-0005-0000-0000-0000A36F0000}"/>
    <cellStyle name="Normal 6 2 10 2 7" xfId="17549" xr:uid="{00000000-0005-0000-0000-0000A46F0000}"/>
    <cellStyle name="Normal 6 2 10 3" xfId="3242" xr:uid="{00000000-0005-0000-0000-0000A56F0000}"/>
    <cellStyle name="Normal 6 2 10 3 2" xfId="13316" xr:uid="{00000000-0005-0000-0000-0000A66F0000}"/>
    <cellStyle name="Normal 6 2 10 3 2 2" xfId="43647" xr:uid="{00000000-0005-0000-0000-0000A76F0000}"/>
    <cellStyle name="Normal 6 2 10 3 2 3" xfId="28414" xr:uid="{00000000-0005-0000-0000-0000A86F0000}"/>
    <cellStyle name="Normal 6 2 10 3 3" xfId="8296" xr:uid="{00000000-0005-0000-0000-0000A96F0000}"/>
    <cellStyle name="Normal 6 2 10 3 3 2" xfId="38630" xr:uid="{00000000-0005-0000-0000-0000AA6F0000}"/>
    <cellStyle name="Normal 6 2 10 3 3 3" xfId="23397" xr:uid="{00000000-0005-0000-0000-0000AB6F0000}"/>
    <cellStyle name="Normal 6 2 10 3 4" xfId="33617" xr:uid="{00000000-0005-0000-0000-0000AC6F0000}"/>
    <cellStyle name="Normal 6 2 10 3 5" xfId="18384" xr:uid="{00000000-0005-0000-0000-0000AD6F0000}"/>
    <cellStyle name="Normal 6 2 10 4" xfId="4935" xr:uid="{00000000-0005-0000-0000-0000AE6F0000}"/>
    <cellStyle name="Normal 6 2 10 4 2" xfId="14987" xr:uid="{00000000-0005-0000-0000-0000AF6F0000}"/>
    <cellStyle name="Normal 6 2 10 4 2 2" xfId="45318" xr:uid="{00000000-0005-0000-0000-0000B06F0000}"/>
    <cellStyle name="Normal 6 2 10 4 2 3" xfId="30085" xr:uid="{00000000-0005-0000-0000-0000B16F0000}"/>
    <cellStyle name="Normal 6 2 10 4 3" xfId="9967" xr:uid="{00000000-0005-0000-0000-0000B26F0000}"/>
    <cellStyle name="Normal 6 2 10 4 3 2" xfId="40301" xr:uid="{00000000-0005-0000-0000-0000B36F0000}"/>
    <cellStyle name="Normal 6 2 10 4 3 3" xfId="25068" xr:uid="{00000000-0005-0000-0000-0000B46F0000}"/>
    <cellStyle name="Normal 6 2 10 4 4" xfId="35288" xr:uid="{00000000-0005-0000-0000-0000B56F0000}"/>
    <cellStyle name="Normal 6 2 10 4 5" xfId="20055" xr:uid="{00000000-0005-0000-0000-0000B66F0000}"/>
    <cellStyle name="Normal 6 2 10 5" xfId="11645" xr:uid="{00000000-0005-0000-0000-0000B76F0000}"/>
    <cellStyle name="Normal 6 2 10 5 2" xfId="41976" xr:uid="{00000000-0005-0000-0000-0000B86F0000}"/>
    <cellStyle name="Normal 6 2 10 5 3" xfId="26743" xr:uid="{00000000-0005-0000-0000-0000B96F0000}"/>
    <cellStyle name="Normal 6 2 10 6" xfId="6624" xr:uid="{00000000-0005-0000-0000-0000BA6F0000}"/>
    <cellStyle name="Normal 6 2 10 6 2" xfId="36959" xr:uid="{00000000-0005-0000-0000-0000BB6F0000}"/>
    <cellStyle name="Normal 6 2 10 6 3" xfId="21726" xr:uid="{00000000-0005-0000-0000-0000BC6F0000}"/>
    <cellStyle name="Normal 6 2 10 7" xfId="31947" xr:uid="{00000000-0005-0000-0000-0000BD6F0000}"/>
    <cellStyle name="Normal 6 2 10 8" xfId="16713" xr:uid="{00000000-0005-0000-0000-0000BE6F0000}"/>
    <cellStyle name="Normal 6 2 11" xfId="1969" xr:uid="{00000000-0005-0000-0000-0000BF6F0000}"/>
    <cellStyle name="Normal 6 2 11 2" xfId="3661" xr:uid="{00000000-0005-0000-0000-0000C06F0000}"/>
    <cellStyle name="Normal 6 2 11 2 2" xfId="13734" xr:uid="{00000000-0005-0000-0000-0000C16F0000}"/>
    <cellStyle name="Normal 6 2 11 2 2 2" xfId="44065" xr:uid="{00000000-0005-0000-0000-0000C26F0000}"/>
    <cellStyle name="Normal 6 2 11 2 2 3" xfId="28832" xr:uid="{00000000-0005-0000-0000-0000C36F0000}"/>
    <cellStyle name="Normal 6 2 11 2 3" xfId="8714" xr:uid="{00000000-0005-0000-0000-0000C46F0000}"/>
    <cellStyle name="Normal 6 2 11 2 3 2" xfId="39048" xr:uid="{00000000-0005-0000-0000-0000C56F0000}"/>
    <cellStyle name="Normal 6 2 11 2 3 3" xfId="23815" xr:uid="{00000000-0005-0000-0000-0000C66F0000}"/>
    <cellStyle name="Normal 6 2 11 2 4" xfId="34035" xr:uid="{00000000-0005-0000-0000-0000C76F0000}"/>
    <cellStyle name="Normal 6 2 11 2 5" xfId="18802" xr:uid="{00000000-0005-0000-0000-0000C86F0000}"/>
    <cellStyle name="Normal 6 2 11 3" xfId="5353" xr:uid="{00000000-0005-0000-0000-0000C96F0000}"/>
    <cellStyle name="Normal 6 2 11 3 2" xfId="15405" xr:uid="{00000000-0005-0000-0000-0000CA6F0000}"/>
    <cellStyle name="Normal 6 2 11 3 2 2" xfId="45736" xr:uid="{00000000-0005-0000-0000-0000CB6F0000}"/>
    <cellStyle name="Normal 6 2 11 3 2 3" xfId="30503" xr:uid="{00000000-0005-0000-0000-0000CC6F0000}"/>
    <cellStyle name="Normal 6 2 11 3 3" xfId="10385" xr:uid="{00000000-0005-0000-0000-0000CD6F0000}"/>
    <cellStyle name="Normal 6 2 11 3 3 2" xfId="40719" xr:uid="{00000000-0005-0000-0000-0000CE6F0000}"/>
    <cellStyle name="Normal 6 2 11 3 3 3" xfId="25486" xr:uid="{00000000-0005-0000-0000-0000CF6F0000}"/>
    <cellStyle name="Normal 6 2 11 3 4" xfId="35706" xr:uid="{00000000-0005-0000-0000-0000D06F0000}"/>
    <cellStyle name="Normal 6 2 11 3 5" xfId="20473" xr:uid="{00000000-0005-0000-0000-0000D16F0000}"/>
    <cellStyle name="Normal 6 2 11 4" xfId="12063" xr:uid="{00000000-0005-0000-0000-0000D26F0000}"/>
    <cellStyle name="Normal 6 2 11 4 2" xfId="42394" xr:uid="{00000000-0005-0000-0000-0000D36F0000}"/>
    <cellStyle name="Normal 6 2 11 4 3" xfId="27161" xr:uid="{00000000-0005-0000-0000-0000D46F0000}"/>
    <cellStyle name="Normal 6 2 11 5" xfId="7042" xr:uid="{00000000-0005-0000-0000-0000D56F0000}"/>
    <cellStyle name="Normal 6 2 11 5 2" xfId="37377" xr:uid="{00000000-0005-0000-0000-0000D66F0000}"/>
    <cellStyle name="Normal 6 2 11 5 3" xfId="22144" xr:uid="{00000000-0005-0000-0000-0000D76F0000}"/>
    <cellStyle name="Normal 6 2 11 6" xfId="32365" xr:uid="{00000000-0005-0000-0000-0000D86F0000}"/>
    <cellStyle name="Normal 6 2 11 7" xfId="17131" xr:uid="{00000000-0005-0000-0000-0000D96F0000}"/>
    <cellStyle name="Normal 6 2 12" xfId="2818" xr:uid="{00000000-0005-0000-0000-0000DA6F0000}"/>
    <cellStyle name="Normal 6 2 12 2" xfId="12898" xr:uid="{00000000-0005-0000-0000-0000DB6F0000}"/>
    <cellStyle name="Normal 6 2 12 2 2" xfId="43229" xr:uid="{00000000-0005-0000-0000-0000DC6F0000}"/>
    <cellStyle name="Normal 6 2 12 2 3" xfId="27996" xr:uid="{00000000-0005-0000-0000-0000DD6F0000}"/>
    <cellStyle name="Normal 6 2 12 3" xfId="7878" xr:uid="{00000000-0005-0000-0000-0000DE6F0000}"/>
    <cellStyle name="Normal 6 2 12 3 2" xfId="38212" xr:uid="{00000000-0005-0000-0000-0000DF6F0000}"/>
    <cellStyle name="Normal 6 2 12 3 3" xfId="22979" xr:uid="{00000000-0005-0000-0000-0000E06F0000}"/>
    <cellStyle name="Normal 6 2 12 4" xfId="33199" xr:uid="{00000000-0005-0000-0000-0000E16F0000}"/>
    <cellStyle name="Normal 6 2 12 5" xfId="17966" xr:uid="{00000000-0005-0000-0000-0000E26F0000}"/>
    <cellStyle name="Normal 6 2 13" xfId="4513" xr:uid="{00000000-0005-0000-0000-0000E36F0000}"/>
    <cellStyle name="Normal 6 2 13 2" xfId="14569" xr:uid="{00000000-0005-0000-0000-0000E46F0000}"/>
    <cellStyle name="Normal 6 2 13 2 2" xfId="44900" xr:uid="{00000000-0005-0000-0000-0000E56F0000}"/>
    <cellStyle name="Normal 6 2 13 2 3" xfId="29667" xr:uid="{00000000-0005-0000-0000-0000E66F0000}"/>
    <cellStyle name="Normal 6 2 13 3" xfId="9549" xr:uid="{00000000-0005-0000-0000-0000E76F0000}"/>
    <cellStyle name="Normal 6 2 13 3 2" xfId="39883" xr:uid="{00000000-0005-0000-0000-0000E86F0000}"/>
    <cellStyle name="Normal 6 2 13 3 3" xfId="24650" xr:uid="{00000000-0005-0000-0000-0000E96F0000}"/>
    <cellStyle name="Normal 6 2 13 4" xfId="34870" xr:uid="{00000000-0005-0000-0000-0000EA6F0000}"/>
    <cellStyle name="Normal 6 2 13 5" xfId="19637" xr:uid="{00000000-0005-0000-0000-0000EB6F0000}"/>
    <cellStyle name="Normal 6 2 14" xfId="11225" xr:uid="{00000000-0005-0000-0000-0000EC6F0000}"/>
    <cellStyle name="Normal 6 2 14 2" xfId="41558" xr:uid="{00000000-0005-0000-0000-0000ED6F0000}"/>
    <cellStyle name="Normal 6 2 14 3" xfId="26325" xr:uid="{00000000-0005-0000-0000-0000EE6F0000}"/>
    <cellStyle name="Normal 6 2 15" xfId="6203" xr:uid="{00000000-0005-0000-0000-0000EF6F0000}"/>
    <cellStyle name="Normal 6 2 15 2" xfId="36541" xr:uid="{00000000-0005-0000-0000-0000F06F0000}"/>
    <cellStyle name="Normal 6 2 15 3" xfId="21308" xr:uid="{00000000-0005-0000-0000-0000F16F0000}"/>
    <cellStyle name="Normal 6 2 16" xfId="31377" xr:uid="{00000000-0005-0000-0000-0000F26F0000}"/>
    <cellStyle name="Normal 6 2 17" xfId="16293" xr:uid="{00000000-0005-0000-0000-0000F36F0000}"/>
    <cellStyle name="Normal 6 2 2" xfId="879" xr:uid="{00000000-0005-0000-0000-0000F46F0000}"/>
    <cellStyle name="Normal 6 2 2 2" xfId="2800" xr:uid="{00000000-0005-0000-0000-0000F56F0000}"/>
    <cellStyle name="Normal 6 2 2 2 2" xfId="4490" xr:uid="{00000000-0005-0000-0000-0000F66F0000}"/>
    <cellStyle name="Normal 6 2 2 2 2 2" xfId="14562" xr:uid="{00000000-0005-0000-0000-0000F76F0000}"/>
    <cellStyle name="Normal 6 2 2 2 2 2 2" xfId="44893" xr:uid="{00000000-0005-0000-0000-0000F86F0000}"/>
    <cellStyle name="Normal 6 2 2 2 2 2 3" xfId="29660" xr:uid="{00000000-0005-0000-0000-0000F96F0000}"/>
    <cellStyle name="Normal 6 2 2 2 2 3" xfId="9542" xr:uid="{00000000-0005-0000-0000-0000FA6F0000}"/>
    <cellStyle name="Normal 6 2 2 2 2 3 2" xfId="39876" xr:uid="{00000000-0005-0000-0000-0000FB6F0000}"/>
    <cellStyle name="Normal 6 2 2 2 2 3 3" xfId="24643" xr:uid="{00000000-0005-0000-0000-0000FC6F0000}"/>
    <cellStyle name="Normal 6 2 2 2 2 4" xfId="34863" xr:uid="{00000000-0005-0000-0000-0000FD6F0000}"/>
    <cellStyle name="Normal 6 2 2 2 2 5" xfId="19630" xr:uid="{00000000-0005-0000-0000-0000FE6F0000}"/>
    <cellStyle name="Normal 6 2 2 2 3" xfId="6181" xr:uid="{00000000-0005-0000-0000-0000FF6F0000}"/>
    <cellStyle name="Normal 6 2 2 2 3 2" xfId="16233" xr:uid="{00000000-0005-0000-0000-000000700000}"/>
    <cellStyle name="Normal 6 2 2 2 3 2 2" xfId="46564" xr:uid="{00000000-0005-0000-0000-000001700000}"/>
    <cellStyle name="Normal 6 2 2 2 3 2 3" xfId="31331" xr:uid="{00000000-0005-0000-0000-000002700000}"/>
    <cellStyle name="Normal 6 2 2 2 3 3" xfId="11213" xr:uid="{00000000-0005-0000-0000-000003700000}"/>
    <cellStyle name="Normal 6 2 2 2 3 3 2" xfId="41547" xr:uid="{00000000-0005-0000-0000-000004700000}"/>
    <cellStyle name="Normal 6 2 2 2 3 3 3" xfId="26314" xr:uid="{00000000-0005-0000-0000-000005700000}"/>
    <cellStyle name="Normal 6 2 2 2 3 4" xfId="36534" xr:uid="{00000000-0005-0000-0000-000006700000}"/>
    <cellStyle name="Normal 6 2 2 2 3 5" xfId="21301" xr:uid="{00000000-0005-0000-0000-000007700000}"/>
    <cellStyle name="Normal 6 2 2 2 4" xfId="12891" xr:uid="{00000000-0005-0000-0000-000008700000}"/>
    <cellStyle name="Normal 6 2 2 2 4 2" xfId="43222" xr:uid="{00000000-0005-0000-0000-000009700000}"/>
    <cellStyle name="Normal 6 2 2 2 4 3" xfId="27989" xr:uid="{00000000-0005-0000-0000-00000A700000}"/>
    <cellStyle name="Normal 6 2 2 2 5" xfId="7870" xr:uid="{00000000-0005-0000-0000-00000B700000}"/>
    <cellStyle name="Normal 6 2 2 2 5 2" xfId="38205" xr:uid="{00000000-0005-0000-0000-00000C700000}"/>
    <cellStyle name="Normal 6 2 2 2 5 3" xfId="22972" xr:uid="{00000000-0005-0000-0000-00000D700000}"/>
    <cellStyle name="Normal 6 2 2 2 6" xfId="31390" xr:uid="{00000000-0005-0000-0000-00000E700000}"/>
    <cellStyle name="Normal 6 2 2 2 7" xfId="17959" xr:uid="{00000000-0005-0000-0000-00000F700000}"/>
    <cellStyle name="Normal 6 2 2 3" xfId="31563" xr:uid="{00000000-0005-0000-0000-000010700000}"/>
    <cellStyle name="Normal 6 2 2 4" xfId="31381" xr:uid="{00000000-0005-0000-0000-000011700000}"/>
    <cellStyle name="Normal 6 2 3" xfId="880" xr:uid="{00000000-0005-0000-0000-000012700000}"/>
    <cellStyle name="Normal 6 2 3 10" xfId="6235" xr:uid="{00000000-0005-0000-0000-000013700000}"/>
    <cellStyle name="Normal 6 2 3 10 2" xfId="36572" xr:uid="{00000000-0005-0000-0000-000014700000}"/>
    <cellStyle name="Normal 6 2 3 10 3" xfId="21339" xr:uid="{00000000-0005-0000-0000-000015700000}"/>
    <cellStyle name="Normal 6 2 3 11" xfId="31386" xr:uid="{00000000-0005-0000-0000-000016700000}"/>
    <cellStyle name="Normal 6 2 3 12" xfId="16324" xr:uid="{00000000-0005-0000-0000-000017700000}"/>
    <cellStyle name="Normal 6 2 3 2" xfId="1199" xr:uid="{00000000-0005-0000-0000-000018700000}"/>
    <cellStyle name="Normal 6 2 3 2 10" xfId="31615" xr:uid="{00000000-0005-0000-0000-000019700000}"/>
    <cellStyle name="Normal 6 2 3 2 11" xfId="16378" xr:uid="{00000000-0005-0000-0000-00001A700000}"/>
    <cellStyle name="Normal 6 2 3 2 2" xfId="1307" xr:uid="{00000000-0005-0000-0000-00001B700000}"/>
    <cellStyle name="Normal 6 2 3 2 2 10" xfId="16482" xr:uid="{00000000-0005-0000-0000-00001C700000}"/>
    <cellStyle name="Normal 6 2 3 2 2 2" xfId="1524" xr:uid="{00000000-0005-0000-0000-00001D700000}"/>
    <cellStyle name="Normal 6 2 3 2 2 2 2" xfId="1945" xr:uid="{00000000-0005-0000-0000-00001E700000}"/>
    <cellStyle name="Normal 6 2 3 2 2 2 2 2" xfId="2784" xr:uid="{00000000-0005-0000-0000-00001F700000}"/>
    <cellStyle name="Normal 6 2 3 2 2 2 2 2 2" xfId="4474" xr:uid="{00000000-0005-0000-0000-000020700000}"/>
    <cellStyle name="Normal 6 2 3 2 2 2 2 2 2 2" xfId="14547" xr:uid="{00000000-0005-0000-0000-000021700000}"/>
    <cellStyle name="Normal 6 2 3 2 2 2 2 2 2 2 2" xfId="44878" xr:uid="{00000000-0005-0000-0000-000022700000}"/>
    <cellStyle name="Normal 6 2 3 2 2 2 2 2 2 2 3" xfId="29645" xr:uid="{00000000-0005-0000-0000-000023700000}"/>
    <cellStyle name="Normal 6 2 3 2 2 2 2 2 2 3" xfId="9527" xr:uid="{00000000-0005-0000-0000-000024700000}"/>
    <cellStyle name="Normal 6 2 3 2 2 2 2 2 2 3 2" xfId="39861" xr:uid="{00000000-0005-0000-0000-000025700000}"/>
    <cellStyle name="Normal 6 2 3 2 2 2 2 2 2 3 3" xfId="24628" xr:uid="{00000000-0005-0000-0000-000026700000}"/>
    <cellStyle name="Normal 6 2 3 2 2 2 2 2 2 4" xfId="34848" xr:uid="{00000000-0005-0000-0000-000027700000}"/>
    <cellStyle name="Normal 6 2 3 2 2 2 2 2 2 5" xfId="19615" xr:uid="{00000000-0005-0000-0000-000028700000}"/>
    <cellStyle name="Normal 6 2 3 2 2 2 2 2 3" xfId="6166" xr:uid="{00000000-0005-0000-0000-000029700000}"/>
    <cellStyle name="Normal 6 2 3 2 2 2 2 2 3 2" xfId="16218" xr:uid="{00000000-0005-0000-0000-00002A700000}"/>
    <cellStyle name="Normal 6 2 3 2 2 2 2 2 3 2 2" xfId="46549" xr:uid="{00000000-0005-0000-0000-00002B700000}"/>
    <cellStyle name="Normal 6 2 3 2 2 2 2 2 3 2 3" xfId="31316" xr:uid="{00000000-0005-0000-0000-00002C700000}"/>
    <cellStyle name="Normal 6 2 3 2 2 2 2 2 3 3" xfId="11198" xr:uid="{00000000-0005-0000-0000-00002D700000}"/>
    <cellStyle name="Normal 6 2 3 2 2 2 2 2 3 3 2" xfId="41532" xr:uid="{00000000-0005-0000-0000-00002E700000}"/>
    <cellStyle name="Normal 6 2 3 2 2 2 2 2 3 3 3" xfId="26299" xr:uid="{00000000-0005-0000-0000-00002F700000}"/>
    <cellStyle name="Normal 6 2 3 2 2 2 2 2 3 4" xfId="36519" xr:uid="{00000000-0005-0000-0000-000030700000}"/>
    <cellStyle name="Normal 6 2 3 2 2 2 2 2 3 5" xfId="21286" xr:uid="{00000000-0005-0000-0000-000031700000}"/>
    <cellStyle name="Normal 6 2 3 2 2 2 2 2 4" xfId="12876" xr:uid="{00000000-0005-0000-0000-000032700000}"/>
    <cellStyle name="Normal 6 2 3 2 2 2 2 2 4 2" xfId="43207" xr:uid="{00000000-0005-0000-0000-000033700000}"/>
    <cellStyle name="Normal 6 2 3 2 2 2 2 2 4 3" xfId="27974" xr:uid="{00000000-0005-0000-0000-000034700000}"/>
    <cellStyle name="Normal 6 2 3 2 2 2 2 2 5" xfId="7855" xr:uid="{00000000-0005-0000-0000-000035700000}"/>
    <cellStyle name="Normal 6 2 3 2 2 2 2 2 5 2" xfId="38190" xr:uid="{00000000-0005-0000-0000-000036700000}"/>
    <cellStyle name="Normal 6 2 3 2 2 2 2 2 5 3" xfId="22957" xr:uid="{00000000-0005-0000-0000-000037700000}"/>
    <cellStyle name="Normal 6 2 3 2 2 2 2 2 6" xfId="33178" xr:uid="{00000000-0005-0000-0000-000038700000}"/>
    <cellStyle name="Normal 6 2 3 2 2 2 2 2 7" xfId="17944" xr:uid="{00000000-0005-0000-0000-000039700000}"/>
    <cellStyle name="Normal 6 2 3 2 2 2 2 3" xfId="3637" xr:uid="{00000000-0005-0000-0000-00003A700000}"/>
    <cellStyle name="Normal 6 2 3 2 2 2 2 3 2" xfId="13711" xr:uid="{00000000-0005-0000-0000-00003B700000}"/>
    <cellStyle name="Normal 6 2 3 2 2 2 2 3 2 2" xfId="44042" xr:uid="{00000000-0005-0000-0000-00003C700000}"/>
    <cellStyle name="Normal 6 2 3 2 2 2 2 3 2 3" xfId="28809" xr:uid="{00000000-0005-0000-0000-00003D700000}"/>
    <cellStyle name="Normal 6 2 3 2 2 2 2 3 3" xfId="8691" xr:uid="{00000000-0005-0000-0000-00003E700000}"/>
    <cellStyle name="Normal 6 2 3 2 2 2 2 3 3 2" xfId="39025" xr:uid="{00000000-0005-0000-0000-00003F700000}"/>
    <cellStyle name="Normal 6 2 3 2 2 2 2 3 3 3" xfId="23792" xr:uid="{00000000-0005-0000-0000-000040700000}"/>
    <cellStyle name="Normal 6 2 3 2 2 2 2 3 4" xfId="34012" xr:uid="{00000000-0005-0000-0000-000041700000}"/>
    <cellStyle name="Normal 6 2 3 2 2 2 2 3 5" xfId="18779" xr:uid="{00000000-0005-0000-0000-000042700000}"/>
    <cellStyle name="Normal 6 2 3 2 2 2 2 4" xfId="5330" xr:uid="{00000000-0005-0000-0000-000043700000}"/>
    <cellStyle name="Normal 6 2 3 2 2 2 2 4 2" xfId="15382" xr:uid="{00000000-0005-0000-0000-000044700000}"/>
    <cellStyle name="Normal 6 2 3 2 2 2 2 4 2 2" xfId="45713" xr:uid="{00000000-0005-0000-0000-000045700000}"/>
    <cellStyle name="Normal 6 2 3 2 2 2 2 4 2 3" xfId="30480" xr:uid="{00000000-0005-0000-0000-000046700000}"/>
    <cellStyle name="Normal 6 2 3 2 2 2 2 4 3" xfId="10362" xr:uid="{00000000-0005-0000-0000-000047700000}"/>
    <cellStyle name="Normal 6 2 3 2 2 2 2 4 3 2" xfId="40696" xr:uid="{00000000-0005-0000-0000-000048700000}"/>
    <cellStyle name="Normal 6 2 3 2 2 2 2 4 3 3" xfId="25463" xr:uid="{00000000-0005-0000-0000-000049700000}"/>
    <cellStyle name="Normal 6 2 3 2 2 2 2 4 4" xfId="35683" xr:uid="{00000000-0005-0000-0000-00004A700000}"/>
    <cellStyle name="Normal 6 2 3 2 2 2 2 4 5" xfId="20450" xr:uid="{00000000-0005-0000-0000-00004B700000}"/>
    <cellStyle name="Normal 6 2 3 2 2 2 2 5" xfId="12040" xr:uid="{00000000-0005-0000-0000-00004C700000}"/>
    <cellStyle name="Normal 6 2 3 2 2 2 2 5 2" xfId="42371" xr:uid="{00000000-0005-0000-0000-00004D700000}"/>
    <cellStyle name="Normal 6 2 3 2 2 2 2 5 3" xfId="27138" xr:uid="{00000000-0005-0000-0000-00004E700000}"/>
    <cellStyle name="Normal 6 2 3 2 2 2 2 6" xfId="7019" xr:uid="{00000000-0005-0000-0000-00004F700000}"/>
    <cellStyle name="Normal 6 2 3 2 2 2 2 6 2" xfId="37354" xr:uid="{00000000-0005-0000-0000-000050700000}"/>
    <cellStyle name="Normal 6 2 3 2 2 2 2 6 3" xfId="22121" xr:uid="{00000000-0005-0000-0000-000051700000}"/>
    <cellStyle name="Normal 6 2 3 2 2 2 2 7" xfId="32342" xr:uid="{00000000-0005-0000-0000-000052700000}"/>
    <cellStyle name="Normal 6 2 3 2 2 2 2 8" xfId="17108" xr:uid="{00000000-0005-0000-0000-000053700000}"/>
    <cellStyle name="Normal 6 2 3 2 2 2 3" xfId="2366" xr:uid="{00000000-0005-0000-0000-000054700000}"/>
    <cellStyle name="Normal 6 2 3 2 2 2 3 2" xfId="4056" xr:uid="{00000000-0005-0000-0000-000055700000}"/>
    <cellStyle name="Normal 6 2 3 2 2 2 3 2 2" xfId="14129" xr:uid="{00000000-0005-0000-0000-000056700000}"/>
    <cellStyle name="Normal 6 2 3 2 2 2 3 2 2 2" xfId="44460" xr:uid="{00000000-0005-0000-0000-000057700000}"/>
    <cellStyle name="Normal 6 2 3 2 2 2 3 2 2 3" xfId="29227" xr:uid="{00000000-0005-0000-0000-000058700000}"/>
    <cellStyle name="Normal 6 2 3 2 2 2 3 2 3" xfId="9109" xr:uid="{00000000-0005-0000-0000-000059700000}"/>
    <cellStyle name="Normal 6 2 3 2 2 2 3 2 3 2" xfId="39443" xr:uid="{00000000-0005-0000-0000-00005A700000}"/>
    <cellStyle name="Normal 6 2 3 2 2 2 3 2 3 3" xfId="24210" xr:uid="{00000000-0005-0000-0000-00005B700000}"/>
    <cellStyle name="Normal 6 2 3 2 2 2 3 2 4" xfId="34430" xr:uid="{00000000-0005-0000-0000-00005C700000}"/>
    <cellStyle name="Normal 6 2 3 2 2 2 3 2 5" xfId="19197" xr:uid="{00000000-0005-0000-0000-00005D700000}"/>
    <cellStyle name="Normal 6 2 3 2 2 2 3 3" xfId="5748" xr:uid="{00000000-0005-0000-0000-00005E700000}"/>
    <cellStyle name="Normal 6 2 3 2 2 2 3 3 2" xfId="15800" xr:uid="{00000000-0005-0000-0000-00005F700000}"/>
    <cellStyle name="Normal 6 2 3 2 2 2 3 3 2 2" xfId="46131" xr:uid="{00000000-0005-0000-0000-000060700000}"/>
    <cellStyle name="Normal 6 2 3 2 2 2 3 3 2 3" xfId="30898" xr:uid="{00000000-0005-0000-0000-000061700000}"/>
    <cellStyle name="Normal 6 2 3 2 2 2 3 3 3" xfId="10780" xr:uid="{00000000-0005-0000-0000-000062700000}"/>
    <cellStyle name="Normal 6 2 3 2 2 2 3 3 3 2" xfId="41114" xr:uid="{00000000-0005-0000-0000-000063700000}"/>
    <cellStyle name="Normal 6 2 3 2 2 2 3 3 3 3" xfId="25881" xr:uid="{00000000-0005-0000-0000-000064700000}"/>
    <cellStyle name="Normal 6 2 3 2 2 2 3 3 4" xfId="36101" xr:uid="{00000000-0005-0000-0000-000065700000}"/>
    <cellStyle name="Normal 6 2 3 2 2 2 3 3 5" xfId="20868" xr:uid="{00000000-0005-0000-0000-000066700000}"/>
    <cellStyle name="Normal 6 2 3 2 2 2 3 4" xfId="12458" xr:uid="{00000000-0005-0000-0000-000067700000}"/>
    <cellStyle name="Normal 6 2 3 2 2 2 3 4 2" xfId="42789" xr:uid="{00000000-0005-0000-0000-000068700000}"/>
    <cellStyle name="Normal 6 2 3 2 2 2 3 4 3" xfId="27556" xr:uid="{00000000-0005-0000-0000-000069700000}"/>
    <cellStyle name="Normal 6 2 3 2 2 2 3 5" xfId="7437" xr:uid="{00000000-0005-0000-0000-00006A700000}"/>
    <cellStyle name="Normal 6 2 3 2 2 2 3 5 2" xfId="37772" xr:uid="{00000000-0005-0000-0000-00006B700000}"/>
    <cellStyle name="Normal 6 2 3 2 2 2 3 5 3" xfId="22539" xr:uid="{00000000-0005-0000-0000-00006C700000}"/>
    <cellStyle name="Normal 6 2 3 2 2 2 3 6" xfId="32760" xr:uid="{00000000-0005-0000-0000-00006D700000}"/>
    <cellStyle name="Normal 6 2 3 2 2 2 3 7" xfId="17526" xr:uid="{00000000-0005-0000-0000-00006E700000}"/>
    <cellStyle name="Normal 6 2 3 2 2 2 4" xfId="3219" xr:uid="{00000000-0005-0000-0000-00006F700000}"/>
    <cellStyle name="Normal 6 2 3 2 2 2 4 2" xfId="13293" xr:uid="{00000000-0005-0000-0000-000070700000}"/>
    <cellStyle name="Normal 6 2 3 2 2 2 4 2 2" xfId="43624" xr:uid="{00000000-0005-0000-0000-000071700000}"/>
    <cellStyle name="Normal 6 2 3 2 2 2 4 2 3" xfId="28391" xr:uid="{00000000-0005-0000-0000-000072700000}"/>
    <cellStyle name="Normal 6 2 3 2 2 2 4 3" xfId="8273" xr:uid="{00000000-0005-0000-0000-000073700000}"/>
    <cellStyle name="Normal 6 2 3 2 2 2 4 3 2" xfId="38607" xr:uid="{00000000-0005-0000-0000-000074700000}"/>
    <cellStyle name="Normal 6 2 3 2 2 2 4 3 3" xfId="23374" xr:uid="{00000000-0005-0000-0000-000075700000}"/>
    <cellStyle name="Normal 6 2 3 2 2 2 4 4" xfId="33594" xr:uid="{00000000-0005-0000-0000-000076700000}"/>
    <cellStyle name="Normal 6 2 3 2 2 2 4 5" xfId="18361" xr:uid="{00000000-0005-0000-0000-000077700000}"/>
    <cellStyle name="Normal 6 2 3 2 2 2 5" xfId="4912" xr:uid="{00000000-0005-0000-0000-000078700000}"/>
    <cellStyle name="Normal 6 2 3 2 2 2 5 2" xfId="14964" xr:uid="{00000000-0005-0000-0000-000079700000}"/>
    <cellStyle name="Normal 6 2 3 2 2 2 5 2 2" xfId="45295" xr:uid="{00000000-0005-0000-0000-00007A700000}"/>
    <cellStyle name="Normal 6 2 3 2 2 2 5 2 3" xfId="30062" xr:uid="{00000000-0005-0000-0000-00007B700000}"/>
    <cellStyle name="Normal 6 2 3 2 2 2 5 3" xfId="9944" xr:uid="{00000000-0005-0000-0000-00007C700000}"/>
    <cellStyle name="Normal 6 2 3 2 2 2 5 3 2" xfId="40278" xr:uid="{00000000-0005-0000-0000-00007D700000}"/>
    <cellStyle name="Normal 6 2 3 2 2 2 5 3 3" xfId="25045" xr:uid="{00000000-0005-0000-0000-00007E700000}"/>
    <cellStyle name="Normal 6 2 3 2 2 2 5 4" xfId="35265" xr:uid="{00000000-0005-0000-0000-00007F700000}"/>
    <cellStyle name="Normal 6 2 3 2 2 2 5 5" xfId="20032" xr:uid="{00000000-0005-0000-0000-000080700000}"/>
    <cellStyle name="Normal 6 2 3 2 2 2 6" xfId="11622" xr:uid="{00000000-0005-0000-0000-000081700000}"/>
    <cellStyle name="Normal 6 2 3 2 2 2 6 2" xfId="41953" xr:uid="{00000000-0005-0000-0000-000082700000}"/>
    <cellStyle name="Normal 6 2 3 2 2 2 6 3" xfId="26720" xr:uid="{00000000-0005-0000-0000-000083700000}"/>
    <cellStyle name="Normal 6 2 3 2 2 2 7" xfId="6601" xr:uid="{00000000-0005-0000-0000-000084700000}"/>
    <cellStyle name="Normal 6 2 3 2 2 2 7 2" xfId="36936" xr:uid="{00000000-0005-0000-0000-000085700000}"/>
    <cellStyle name="Normal 6 2 3 2 2 2 7 3" xfId="21703" xr:uid="{00000000-0005-0000-0000-000086700000}"/>
    <cellStyle name="Normal 6 2 3 2 2 2 8" xfId="31924" xr:uid="{00000000-0005-0000-0000-000087700000}"/>
    <cellStyle name="Normal 6 2 3 2 2 2 9" xfId="16690" xr:uid="{00000000-0005-0000-0000-000088700000}"/>
    <cellStyle name="Normal 6 2 3 2 2 3" xfId="1737" xr:uid="{00000000-0005-0000-0000-000089700000}"/>
    <cellStyle name="Normal 6 2 3 2 2 3 2" xfId="2576" xr:uid="{00000000-0005-0000-0000-00008A700000}"/>
    <cellStyle name="Normal 6 2 3 2 2 3 2 2" xfId="4266" xr:uid="{00000000-0005-0000-0000-00008B700000}"/>
    <cellStyle name="Normal 6 2 3 2 2 3 2 2 2" xfId="14339" xr:uid="{00000000-0005-0000-0000-00008C700000}"/>
    <cellStyle name="Normal 6 2 3 2 2 3 2 2 2 2" xfId="44670" xr:uid="{00000000-0005-0000-0000-00008D700000}"/>
    <cellStyle name="Normal 6 2 3 2 2 3 2 2 2 3" xfId="29437" xr:uid="{00000000-0005-0000-0000-00008E700000}"/>
    <cellStyle name="Normal 6 2 3 2 2 3 2 2 3" xfId="9319" xr:uid="{00000000-0005-0000-0000-00008F700000}"/>
    <cellStyle name="Normal 6 2 3 2 2 3 2 2 3 2" xfId="39653" xr:uid="{00000000-0005-0000-0000-000090700000}"/>
    <cellStyle name="Normal 6 2 3 2 2 3 2 2 3 3" xfId="24420" xr:uid="{00000000-0005-0000-0000-000091700000}"/>
    <cellStyle name="Normal 6 2 3 2 2 3 2 2 4" xfId="34640" xr:uid="{00000000-0005-0000-0000-000092700000}"/>
    <cellStyle name="Normal 6 2 3 2 2 3 2 2 5" xfId="19407" xr:uid="{00000000-0005-0000-0000-000093700000}"/>
    <cellStyle name="Normal 6 2 3 2 2 3 2 3" xfId="5958" xr:uid="{00000000-0005-0000-0000-000094700000}"/>
    <cellStyle name="Normal 6 2 3 2 2 3 2 3 2" xfId="16010" xr:uid="{00000000-0005-0000-0000-000095700000}"/>
    <cellStyle name="Normal 6 2 3 2 2 3 2 3 2 2" xfId="46341" xr:uid="{00000000-0005-0000-0000-000096700000}"/>
    <cellStyle name="Normal 6 2 3 2 2 3 2 3 2 3" xfId="31108" xr:uid="{00000000-0005-0000-0000-000097700000}"/>
    <cellStyle name="Normal 6 2 3 2 2 3 2 3 3" xfId="10990" xr:uid="{00000000-0005-0000-0000-000098700000}"/>
    <cellStyle name="Normal 6 2 3 2 2 3 2 3 3 2" xfId="41324" xr:uid="{00000000-0005-0000-0000-000099700000}"/>
    <cellStyle name="Normal 6 2 3 2 2 3 2 3 3 3" xfId="26091" xr:uid="{00000000-0005-0000-0000-00009A700000}"/>
    <cellStyle name="Normal 6 2 3 2 2 3 2 3 4" xfId="36311" xr:uid="{00000000-0005-0000-0000-00009B700000}"/>
    <cellStyle name="Normal 6 2 3 2 2 3 2 3 5" xfId="21078" xr:uid="{00000000-0005-0000-0000-00009C700000}"/>
    <cellStyle name="Normal 6 2 3 2 2 3 2 4" xfId="12668" xr:uid="{00000000-0005-0000-0000-00009D700000}"/>
    <cellStyle name="Normal 6 2 3 2 2 3 2 4 2" xfId="42999" xr:uid="{00000000-0005-0000-0000-00009E700000}"/>
    <cellStyle name="Normal 6 2 3 2 2 3 2 4 3" xfId="27766" xr:uid="{00000000-0005-0000-0000-00009F700000}"/>
    <cellStyle name="Normal 6 2 3 2 2 3 2 5" xfId="7647" xr:uid="{00000000-0005-0000-0000-0000A0700000}"/>
    <cellStyle name="Normal 6 2 3 2 2 3 2 5 2" xfId="37982" xr:uid="{00000000-0005-0000-0000-0000A1700000}"/>
    <cellStyle name="Normal 6 2 3 2 2 3 2 5 3" xfId="22749" xr:uid="{00000000-0005-0000-0000-0000A2700000}"/>
    <cellStyle name="Normal 6 2 3 2 2 3 2 6" xfId="32970" xr:uid="{00000000-0005-0000-0000-0000A3700000}"/>
    <cellStyle name="Normal 6 2 3 2 2 3 2 7" xfId="17736" xr:uid="{00000000-0005-0000-0000-0000A4700000}"/>
    <cellStyle name="Normal 6 2 3 2 2 3 3" xfId="3429" xr:uid="{00000000-0005-0000-0000-0000A5700000}"/>
    <cellStyle name="Normal 6 2 3 2 2 3 3 2" xfId="13503" xr:uid="{00000000-0005-0000-0000-0000A6700000}"/>
    <cellStyle name="Normal 6 2 3 2 2 3 3 2 2" xfId="43834" xr:uid="{00000000-0005-0000-0000-0000A7700000}"/>
    <cellStyle name="Normal 6 2 3 2 2 3 3 2 3" xfId="28601" xr:uid="{00000000-0005-0000-0000-0000A8700000}"/>
    <cellStyle name="Normal 6 2 3 2 2 3 3 3" xfId="8483" xr:uid="{00000000-0005-0000-0000-0000A9700000}"/>
    <cellStyle name="Normal 6 2 3 2 2 3 3 3 2" xfId="38817" xr:uid="{00000000-0005-0000-0000-0000AA700000}"/>
    <cellStyle name="Normal 6 2 3 2 2 3 3 3 3" xfId="23584" xr:uid="{00000000-0005-0000-0000-0000AB700000}"/>
    <cellStyle name="Normal 6 2 3 2 2 3 3 4" xfId="33804" xr:uid="{00000000-0005-0000-0000-0000AC700000}"/>
    <cellStyle name="Normal 6 2 3 2 2 3 3 5" xfId="18571" xr:uid="{00000000-0005-0000-0000-0000AD700000}"/>
    <cellStyle name="Normal 6 2 3 2 2 3 4" xfId="5122" xr:uid="{00000000-0005-0000-0000-0000AE700000}"/>
    <cellStyle name="Normal 6 2 3 2 2 3 4 2" xfId="15174" xr:uid="{00000000-0005-0000-0000-0000AF700000}"/>
    <cellStyle name="Normal 6 2 3 2 2 3 4 2 2" xfId="45505" xr:uid="{00000000-0005-0000-0000-0000B0700000}"/>
    <cellStyle name="Normal 6 2 3 2 2 3 4 2 3" xfId="30272" xr:uid="{00000000-0005-0000-0000-0000B1700000}"/>
    <cellStyle name="Normal 6 2 3 2 2 3 4 3" xfId="10154" xr:uid="{00000000-0005-0000-0000-0000B2700000}"/>
    <cellStyle name="Normal 6 2 3 2 2 3 4 3 2" xfId="40488" xr:uid="{00000000-0005-0000-0000-0000B3700000}"/>
    <cellStyle name="Normal 6 2 3 2 2 3 4 3 3" xfId="25255" xr:uid="{00000000-0005-0000-0000-0000B4700000}"/>
    <cellStyle name="Normal 6 2 3 2 2 3 4 4" xfId="35475" xr:uid="{00000000-0005-0000-0000-0000B5700000}"/>
    <cellStyle name="Normal 6 2 3 2 2 3 4 5" xfId="20242" xr:uid="{00000000-0005-0000-0000-0000B6700000}"/>
    <cellStyle name="Normal 6 2 3 2 2 3 5" xfId="11832" xr:uid="{00000000-0005-0000-0000-0000B7700000}"/>
    <cellStyle name="Normal 6 2 3 2 2 3 5 2" xfId="42163" xr:uid="{00000000-0005-0000-0000-0000B8700000}"/>
    <cellStyle name="Normal 6 2 3 2 2 3 5 3" xfId="26930" xr:uid="{00000000-0005-0000-0000-0000B9700000}"/>
    <cellStyle name="Normal 6 2 3 2 2 3 6" xfId="6811" xr:uid="{00000000-0005-0000-0000-0000BA700000}"/>
    <cellStyle name="Normal 6 2 3 2 2 3 6 2" xfId="37146" xr:uid="{00000000-0005-0000-0000-0000BB700000}"/>
    <cellStyle name="Normal 6 2 3 2 2 3 6 3" xfId="21913" xr:uid="{00000000-0005-0000-0000-0000BC700000}"/>
    <cellStyle name="Normal 6 2 3 2 2 3 7" xfId="32134" xr:uid="{00000000-0005-0000-0000-0000BD700000}"/>
    <cellStyle name="Normal 6 2 3 2 2 3 8" xfId="16900" xr:uid="{00000000-0005-0000-0000-0000BE700000}"/>
    <cellStyle name="Normal 6 2 3 2 2 4" xfId="2158" xr:uid="{00000000-0005-0000-0000-0000BF700000}"/>
    <cellStyle name="Normal 6 2 3 2 2 4 2" xfId="3848" xr:uid="{00000000-0005-0000-0000-0000C0700000}"/>
    <cellStyle name="Normal 6 2 3 2 2 4 2 2" xfId="13921" xr:uid="{00000000-0005-0000-0000-0000C1700000}"/>
    <cellStyle name="Normal 6 2 3 2 2 4 2 2 2" xfId="44252" xr:uid="{00000000-0005-0000-0000-0000C2700000}"/>
    <cellStyle name="Normal 6 2 3 2 2 4 2 2 3" xfId="29019" xr:uid="{00000000-0005-0000-0000-0000C3700000}"/>
    <cellStyle name="Normal 6 2 3 2 2 4 2 3" xfId="8901" xr:uid="{00000000-0005-0000-0000-0000C4700000}"/>
    <cellStyle name="Normal 6 2 3 2 2 4 2 3 2" xfId="39235" xr:uid="{00000000-0005-0000-0000-0000C5700000}"/>
    <cellStyle name="Normal 6 2 3 2 2 4 2 3 3" xfId="24002" xr:uid="{00000000-0005-0000-0000-0000C6700000}"/>
    <cellStyle name="Normal 6 2 3 2 2 4 2 4" xfId="34222" xr:uid="{00000000-0005-0000-0000-0000C7700000}"/>
    <cellStyle name="Normal 6 2 3 2 2 4 2 5" xfId="18989" xr:uid="{00000000-0005-0000-0000-0000C8700000}"/>
    <cellStyle name="Normal 6 2 3 2 2 4 3" xfId="5540" xr:uid="{00000000-0005-0000-0000-0000C9700000}"/>
    <cellStyle name="Normal 6 2 3 2 2 4 3 2" xfId="15592" xr:uid="{00000000-0005-0000-0000-0000CA700000}"/>
    <cellStyle name="Normal 6 2 3 2 2 4 3 2 2" xfId="45923" xr:uid="{00000000-0005-0000-0000-0000CB700000}"/>
    <cellStyle name="Normal 6 2 3 2 2 4 3 2 3" xfId="30690" xr:uid="{00000000-0005-0000-0000-0000CC700000}"/>
    <cellStyle name="Normal 6 2 3 2 2 4 3 3" xfId="10572" xr:uid="{00000000-0005-0000-0000-0000CD700000}"/>
    <cellStyle name="Normal 6 2 3 2 2 4 3 3 2" xfId="40906" xr:uid="{00000000-0005-0000-0000-0000CE700000}"/>
    <cellStyle name="Normal 6 2 3 2 2 4 3 3 3" xfId="25673" xr:uid="{00000000-0005-0000-0000-0000CF700000}"/>
    <cellStyle name="Normal 6 2 3 2 2 4 3 4" xfId="35893" xr:uid="{00000000-0005-0000-0000-0000D0700000}"/>
    <cellStyle name="Normal 6 2 3 2 2 4 3 5" xfId="20660" xr:uid="{00000000-0005-0000-0000-0000D1700000}"/>
    <cellStyle name="Normal 6 2 3 2 2 4 4" xfId="12250" xr:uid="{00000000-0005-0000-0000-0000D2700000}"/>
    <cellStyle name="Normal 6 2 3 2 2 4 4 2" xfId="42581" xr:uid="{00000000-0005-0000-0000-0000D3700000}"/>
    <cellStyle name="Normal 6 2 3 2 2 4 4 3" xfId="27348" xr:uid="{00000000-0005-0000-0000-0000D4700000}"/>
    <cellStyle name="Normal 6 2 3 2 2 4 5" xfId="7229" xr:uid="{00000000-0005-0000-0000-0000D5700000}"/>
    <cellStyle name="Normal 6 2 3 2 2 4 5 2" xfId="37564" xr:uid="{00000000-0005-0000-0000-0000D6700000}"/>
    <cellStyle name="Normal 6 2 3 2 2 4 5 3" xfId="22331" xr:uid="{00000000-0005-0000-0000-0000D7700000}"/>
    <cellStyle name="Normal 6 2 3 2 2 4 6" xfId="32552" xr:uid="{00000000-0005-0000-0000-0000D8700000}"/>
    <cellStyle name="Normal 6 2 3 2 2 4 7" xfId="17318" xr:uid="{00000000-0005-0000-0000-0000D9700000}"/>
    <cellStyle name="Normal 6 2 3 2 2 5" xfId="3011" xr:uid="{00000000-0005-0000-0000-0000DA700000}"/>
    <cellStyle name="Normal 6 2 3 2 2 5 2" xfId="13085" xr:uid="{00000000-0005-0000-0000-0000DB700000}"/>
    <cellStyle name="Normal 6 2 3 2 2 5 2 2" xfId="43416" xr:uid="{00000000-0005-0000-0000-0000DC700000}"/>
    <cellStyle name="Normal 6 2 3 2 2 5 2 3" xfId="28183" xr:uid="{00000000-0005-0000-0000-0000DD700000}"/>
    <cellStyle name="Normal 6 2 3 2 2 5 3" xfId="8065" xr:uid="{00000000-0005-0000-0000-0000DE700000}"/>
    <cellStyle name="Normal 6 2 3 2 2 5 3 2" xfId="38399" xr:uid="{00000000-0005-0000-0000-0000DF700000}"/>
    <cellStyle name="Normal 6 2 3 2 2 5 3 3" xfId="23166" xr:uid="{00000000-0005-0000-0000-0000E0700000}"/>
    <cellStyle name="Normal 6 2 3 2 2 5 4" xfId="33386" xr:uid="{00000000-0005-0000-0000-0000E1700000}"/>
    <cellStyle name="Normal 6 2 3 2 2 5 5" xfId="18153" xr:uid="{00000000-0005-0000-0000-0000E2700000}"/>
    <cellStyle name="Normal 6 2 3 2 2 6" xfId="4704" xr:uid="{00000000-0005-0000-0000-0000E3700000}"/>
    <cellStyle name="Normal 6 2 3 2 2 6 2" xfId="14756" xr:uid="{00000000-0005-0000-0000-0000E4700000}"/>
    <cellStyle name="Normal 6 2 3 2 2 6 2 2" xfId="45087" xr:uid="{00000000-0005-0000-0000-0000E5700000}"/>
    <cellStyle name="Normal 6 2 3 2 2 6 2 3" xfId="29854" xr:uid="{00000000-0005-0000-0000-0000E6700000}"/>
    <cellStyle name="Normal 6 2 3 2 2 6 3" xfId="9736" xr:uid="{00000000-0005-0000-0000-0000E7700000}"/>
    <cellStyle name="Normal 6 2 3 2 2 6 3 2" xfId="40070" xr:uid="{00000000-0005-0000-0000-0000E8700000}"/>
    <cellStyle name="Normal 6 2 3 2 2 6 3 3" xfId="24837" xr:uid="{00000000-0005-0000-0000-0000E9700000}"/>
    <cellStyle name="Normal 6 2 3 2 2 6 4" xfId="35057" xr:uid="{00000000-0005-0000-0000-0000EA700000}"/>
    <cellStyle name="Normal 6 2 3 2 2 6 5" xfId="19824" xr:uid="{00000000-0005-0000-0000-0000EB700000}"/>
    <cellStyle name="Normal 6 2 3 2 2 7" xfId="11414" xr:uid="{00000000-0005-0000-0000-0000EC700000}"/>
    <cellStyle name="Normal 6 2 3 2 2 7 2" xfId="41745" xr:uid="{00000000-0005-0000-0000-0000ED700000}"/>
    <cellStyle name="Normal 6 2 3 2 2 7 3" xfId="26512" xr:uid="{00000000-0005-0000-0000-0000EE700000}"/>
    <cellStyle name="Normal 6 2 3 2 2 8" xfId="6393" xr:uid="{00000000-0005-0000-0000-0000EF700000}"/>
    <cellStyle name="Normal 6 2 3 2 2 8 2" xfId="36728" xr:uid="{00000000-0005-0000-0000-0000F0700000}"/>
    <cellStyle name="Normal 6 2 3 2 2 8 3" xfId="21495" xr:uid="{00000000-0005-0000-0000-0000F1700000}"/>
    <cellStyle name="Normal 6 2 3 2 2 9" xfId="31716" xr:uid="{00000000-0005-0000-0000-0000F2700000}"/>
    <cellStyle name="Normal 6 2 3 2 3" xfId="1420" xr:uid="{00000000-0005-0000-0000-0000F3700000}"/>
    <cellStyle name="Normal 6 2 3 2 3 2" xfId="1841" xr:uid="{00000000-0005-0000-0000-0000F4700000}"/>
    <cellStyle name="Normal 6 2 3 2 3 2 2" xfId="2680" xr:uid="{00000000-0005-0000-0000-0000F5700000}"/>
    <cellStyle name="Normal 6 2 3 2 3 2 2 2" xfId="4370" xr:uid="{00000000-0005-0000-0000-0000F6700000}"/>
    <cellStyle name="Normal 6 2 3 2 3 2 2 2 2" xfId="14443" xr:uid="{00000000-0005-0000-0000-0000F7700000}"/>
    <cellStyle name="Normal 6 2 3 2 3 2 2 2 2 2" xfId="44774" xr:uid="{00000000-0005-0000-0000-0000F8700000}"/>
    <cellStyle name="Normal 6 2 3 2 3 2 2 2 2 3" xfId="29541" xr:uid="{00000000-0005-0000-0000-0000F9700000}"/>
    <cellStyle name="Normal 6 2 3 2 3 2 2 2 3" xfId="9423" xr:uid="{00000000-0005-0000-0000-0000FA700000}"/>
    <cellStyle name="Normal 6 2 3 2 3 2 2 2 3 2" xfId="39757" xr:uid="{00000000-0005-0000-0000-0000FB700000}"/>
    <cellStyle name="Normal 6 2 3 2 3 2 2 2 3 3" xfId="24524" xr:uid="{00000000-0005-0000-0000-0000FC700000}"/>
    <cellStyle name="Normal 6 2 3 2 3 2 2 2 4" xfId="34744" xr:uid="{00000000-0005-0000-0000-0000FD700000}"/>
    <cellStyle name="Normal 6 2 3 2 3 2 2 2 5" xfId="19511" xr:uid="{00000000-0005-0000-0000-0000FE700000}"/>
    <cellStyle name="Normal 6 2 3 2 3 2 2 3" xfId="6062" xr:uid="{00000000-0005-0000-0000-0000FF700000}"/>
    <cellStyle name="Normal 6 2 3 2 3 2 2 3 2" xfId="16114" xr:uid="{00000000-0005-0000-0000-000000710000}"/>
    <cellStyle name="Normal 6 2 3 2 3 2 2 3 2 2" xfId="46445" xr:uid="{00000000-0005-0000-0000-000001710000}"/>
    <cellStyle name="Normal 6 2 3 2 3 2 2 3 2 3" xfId="31212" xr:uid="{00000000-0005-0000-0000-000002710000}"/>
    <cellStyle name="Normal 6 2 3 2 3 2 2 3 3" xfId="11094" xr:uid="{00000000-0005-0000-0000-000003710000}"/>
    <cellStyle name="Normal 6 2 3 2 3 2 2 3 3 2" xfId="41428" xr:uid="{00000000-0005-0000-0000-000004710000}"/>
    <cellStyle name="Normal 6 2 3 2 3 2 2 3 3 3" xfId="26195" xr:uid="{00000000-0005-0000-0000-000005710000}"/>
    <cellStyle name="Normal 6 2 3 2 3 2 2 3 4" xfId="36415" xr:uid="{00000000-0005-0000-0000-000006710000}"/>
    <cellStyle name="Normal 6 2 3 2 3 2 2 3 5" xfId="21182" xr:uid="{00000000-0005-0000-0000-000007710000}"/>
    <cellStyle name="Normal 6 2 3 2 3 2 2 4" xfId="12772" xr:uid="{00000000-0005-0000-0000-000008710000}"/>
    <cellStyle name="Normal 6 2 3 2 3 2 2 4 2" xfId="43103" xr:uid="{00000000-0005-0000-0000-000009710000}"/>
    <cellStyle name="Normal 6 2 3 2 3 2 2 4 3" xfId="27870" xr:uid="{00000000-0005-0000-0000-00000A710000}"/>
    <cellStyle name="Normal 6 2 3 2 3 2 2 5" xfId="7751" xr:uid="{00000000-0005-0000-0000-00000B710000}"/>
    <cellStyle name="Normal 6 2 3 2 3 2 2 5 2" xfId="38086" xr:uid="{00000000-0005-0000-0000-00000C710000}"/>
    <cellStyle name="Normal 6 2 3 2 3 2 2 5 3" xfId="22853" xr:uid="{00000000-0005-0000-0000-00000D710000}"/>
    <cellStyle name="Normal 6 2 3 2 3 2 2 6" xfId="33074" xr:uid="{00000000-0005-0000-0000-00000E710000}"/>
    <cellStyle name="Normal 6 2 3 2 3 2 2 7" xfId="17840" xr:uid="{00000000-0005-0000-0000-00000F710000}"/>
    <cellStyle name="Normal 6 2 3 2 3 2 3" xfId="3533" xr:uid="{00000000-0005-0000-0000-000010710000}"/>
    <cellStyle name="Normal 6 2 3 2 3 2 3 2" xfId="13607" xr:uid="{00000000-0005-0000-0000-000011710000}"/>
    <cellStyle name="Normal 6 2 3 2 3 2 3 2 2" xfId="43938" xr:uid="{00000000-0005-0000-0000-000012710000}"/>
    <cellStyle name="Normal 6 2 3 2 3 2 3 2 3" xfId="28705" xr:uid="{00000000-0005-0000-0000-000013710000}"/>
    <cellStyle name="Normal 6 2 3 2 3 2 3 3" xfId="8587" xr:uid="{00000000-0005-0000-0000-000014710000}"/>
    <cellStyle name="Normal 6 2 3 2 3 2 3 3 2" xfId="38921" xr:uid="{00000000-0005-0000-0000-000015710000}"/>
    <cellStyle name="Normal 6 2 3 2 3 2 3 3 3" xfId="23688" xr:uid="{00000000-0005-0000-0000-000016710000}"/>
    <cellStyle name="Normal 6 2 3 2 3 2 3 4" xfId="33908" xr:uid="{00000000-0005-0000-0000-000017710000}"/>
    <cellStyle name="Normal 6 2 3 2 3 2 3 5" xfId="18675" xr:uid="{00000000-0005-0000-0000-000018710000}"/>
    <cellStyle name="Normal 6 2 3 2 3 2 4" xfId="5226" xr:uid="{00000000-0005-0000-0000-000019710000}"/>
    <cellStyle name="Normal 6 2 3 2 3 2 4 2" xfId="15278" xr:uid="{00000000-0005-0000-0000-00001A710000}"/>
    <cellStyle name="Normal 6 2 3 2 3 2 4 2 2" xfId="45609" xr:uid="{00000000-0005-0000-0000-00001B710000}"/>
    <cellStyle name="Normal 6 2 3 2 3 2 4 2 3" xfId="30376" xr:uid="{00000000-0005-0000-0000-00001C710000}"/>
    <cellStyle name="Normal 6 2 3 2 3 2 4 3" xfId="10258" xr:uid="{00000000-0005-0000-0000-00001D710000}"/>
    <cellStyle name="Normal 6 2 3 2 3 2 4 3 2" xfId="40592" xr:uid="{00000000-0005-0000-0000-00001E710000}"/>
    <cellStyle name="Normal 6 2 3 2 3 2 4 3 3" xfId="25359" xr:uid="{00000000-0005-0000-0000-00001F710000}"/>
    <cellStyle name="Normal 6 2 3 2 3 2 4 4" xfId="35579" xr:uid="{00000000-0005-0000-0000-000020710000}"/>
    <cellStyle name="Normal 6 2 3 2 3 2 4 5" xfId="20346" xr:uid="{00000000-0005-0000-0000-000021710000}"/>
    <cellStyle name="Normal 6 2 3 2 3 2 5" xfId="11936" xr:uid="{00000000-0005-0000-0000-000022710000}"/>
    <cellStyle name="Normal 6 2 3 2 3 2 5 2" xfId="42267" xr:uid="{00000000-0005-0000-0000-000023710000}"/>
    <cellStyle name="Normal 6 2 3 2 3 2 5 3" xfId="27034" xr:uid="{00000000-0005-0000-0000-000024710000}"/>
    <cellStyle name="Normal 6 2 3 2 3 2 6" xfId="6915" xr:uid="{00000000-0005-0000-0000-000025710000}"/>
    <cellStyle name="Normal 6 2 3 2 3 2 6 2" xfId="37250" xr:uid="{00000000-0005-0000-0000-000026710000}"/>
    <cellStyle name="Normal 6 2 3 2 3 2 6 3" xfId="22017" xr:uid="{00000000-0005-0000-0000-000027710000}"/>
    <cellStyle name="Normal 6 2 3 2 3 2 7" xfId="32238" xr:uid="{00000000-0005-0000-0000-000028710000}"/>
    <cellStyle name="Normal 6 2 3 2 3 2 8" xfId="17004" xr:uid="{00000000-0005-0000-0000-000029710000}"/>
    <cellStyle name="Normal 6 2 3 2 3 3" xfId="2262" xr:uid="{00000000-0005-0000-0000-00002A710000}"/>
    <cellStyle name="Normal 6 2 3 2 3 3 2" xfId="3952" xr:uid="{00000000-0005-0000-0000-00002B710000}"/>
    <cellStyle name="Normal 6 2 3 2 3 3 2 2" xfId="14025" xr:uid="{00000000-0005-0000-0000-00002C710000}"/>
    <cellStyle name="Normal 6 2 3 2 3 3 2 2 2" xfId="44356" xr:uid="{00000000-0005-0000-0000-00002D710000}"/>
    <cellStyle name="Normal 6 2 3 2 3 3 2 2 3" xfId="29123" xr:uid="{00000000-0005-0000-0000-00002E710000}"/>
    <cellStyle name="Normal 6 2 3 2 3 3 2 3" xfId="9005" xr:uid="{00000000-0005-0000-0000-00002F710000}"/>
    <cellStyle name="Normal 6 2 3 2 3 3 2 3 2" xfId="39339" xr:uid="{00000000-0005-0000-0000-000030710000}"/>
    <cellStyle name="Normal 6 2 3 2 3 3 2 3 3" xfId="24106" xr:uid="{00000000-0005-0000-0000-000031710000}"/>
    <cellStyle name="Normal 6 2 3 2 3 3 2 4" xfId="34326" xr:uid="{00000000-0005-0000-0000-000032710000}"/>
    <cellStyle name="Normal 6 2 3 2 3 3 2 5" xfId="19093" xr:uid="{00000000-0005-0000-0000-000033710000}"/>
    <cellStyle name="Normal 6 2 3 2 3 3 3" xfId="5644" xr:uid="{00000000-0005-0000-0000-000034710000}"/>
    <cellStyle name="Normal 6 2 3 2 3 3 3 2" xfId="15696" xr:uid="{00000000-0005-0000-0000-000035710000}"/>
    <cellStyle name="Normal 6 2 3 2 3 3 3 2 2" xfId="46027" xr:uid="{00000000-0005-0000-0000-000036710000}"/>
    <cellStyle name="Normal 6 2 3 2 3 3 3 2 3" xfId="30794" xr:uid="{00000000-0005-0000-0000-000037710000}"/>
    <cellStyle name="Normal 6 2 3 2 3 3 3 3" xfId="10676" xr:uid="{00000000-0005-0000-0000-000038710000}"/>
    <cellStyle name="Normal 6 2 3 2 3 3 3 3 2" xfId="41010" xr:uid="{00000000-0005-0000-0000-000039710000}"/>
    <cellStyle name="Normal 6 2 3 2 3 3 3 3 3" xfId="25777" xr:uid="{00000000-0005-0000-0000-00003A710000}"/>
    <cellStyle name="Normal 6 2 3 2 3 3 3 4" xfId="35997" xr:uid="{00000000-0005-0000-0000-00003B710000}"/>
    <cellStyle name="Normal 6 2 3 2 3 3 3 5" xfId="20764" xr:uid="{00000000-0005-0000-0000-00003C710000}"/>
    <cellStyle name="Normal 6 2 3 2 3 3 4" xfId="12354" xr:uid="{00000000-0005-0000-0000-00003D710000}"/>
    <cellStyle name="Normal 6 2 3 2 3 3 4 2" xfId="42685" xr:uid="{00000000-0005-0000-0000-00003E710000}"/>
    <cellStyle name="Normal 6 2 3 2 3 3 4 3" xfId="27452" xr:uid="{00000000-0005-0000-0000-00003F710000}"/>
    <cellStyle name="Normal 6 2 3 2 3 3 5" xfId="7333" xr:uid="{00000000-0005-0000-0000-000040710000}"/>
    <cellStyle name="Normal 6 2 3 2 3 3 5 2" xfId="37668" xr:uid="{00000000-0005-0000-0000-000041710000}"/>
    <cellStyle name="Normal 6 2 3 2 3 3 5 3" xfId="22435" xr:uid="{00000000-0005-0000-0000-000042710000}"/>
    <cellStyle name="Normal 6 2 3 2 3 3 6" xfId="32656" xr:uid="{00000000-0005-0000-0000-000043710000}"/>
    <cellStyle name="Normal 6 2 3 2 3 3 7" xfId="17422" xr:uid="{00000000-0005-0000-0000-000044710000}"/>
    <cellStyle name="Normal 6 2 3 2 3 4" xfId="3115" xr:uid="{00000000-0005-0000-0000-000045710000}"/>
    <cellStyle name="Normal 6 2 3 2 3 4 2" xfId="13189" xr:uid="{00000000-0005-0000-0000-000046710000}"/>
    <cellStyle name="Normal 6 2 3 2 3 4 2 2" xfId="43520" xr:uid="{00000000-0005-0000-0000-000047710000}"/>
    <cellStyle name="Normal 6 2 3 2 3 4 2 3" xfId="28287" xr:uid="{00000000-0005-0000-0000-000048710000}"/>
    <cellStyle name="Normal 6 2 3 2 3 4 3" xfId="8169" xr:uid="{00000000-0005-0000-0000-000049710000}"/>
    <cellStyle name="Normal 6 2 3 2 3 4 3 2" xfId="38503" xr:uid="{00000000-0005-0000-0000-00004A710000}"/>
    <cellStyle name="Normal 6 2 3 2 3 4 3 3" xfId="23270" xr:uid="{00000000-0005-0000-0000-00004B710000}"/>
    <cellStyle name="Normal 6 2 3 2 3 4 4" xfId="33490" xr:uid="{00000000-0005-0000-0000-00004C710000}"/>
    <cellStyle name="Normal 6 2 3 2 3 4 5" xfId="18257" xr:uid="{00000000-0005-0000-0000-00004D710000}"/>
    <cellStyle name="Normal 6 2 3 2 3 5" xfId="4808" xr:uid="{00000000-0005-0000-0000-00004E710000}"/>
    <cellStyle name="Normal 6 2 3 2 3 5 2" xfId="14860" xr:uid="{00000000-0005-0000-0000-00004F710000}"/>
    <cellStyle name="Normal 6 2 3 2 3 5 2 2" xfId="45191" xr:uid="{00000000-0005-0000-0000-000050710000}"/>
    <cellStyle name="Normal 6 2 3 2 3 5 2 3" xfId="29958" xr:uid="{00000000-0005-0000-0000-000051710000}"/>
    <cellStyle name="Normal 6 2 3 2 3 5 3" xfId="9840" xr:uid="{00000000-0005-0000-0000-000052710000}"/>
    <cellStyle name="Normal 6 2 3 2 3 5 3 2" xfId="40174" xr:uid="{00000000-0005-0000-0000-000053710000}"/>
    <cellStyle name="Normal 6 2 3 2 3 5 3 3" xfId="24941" xr:uid="{00000000-0005-0000-0000-000054710000}"/>
    <cellStyle name="Normal 6 2 3 2 3 5 4" xfId="35161" xr:uid="{00000000-0005-0000-0000-000055710000}"/>
    <cellStyle name="Normal 6 2 3 2 3 5 5" xfId="19928" xr:uid="{00000000-0005-0000-0000-000056710000}"/>
    <cellStyle name="Normal 6 2 3 2 3 6" xfId="11518" xr:uid="{00000000-0005-0000-0000-000057710000}"/>
    <cellStyle name="Normal 6 2 3 2 3 6 2" xfId="41849" xr:uid="{00000000-0005-0000-0000-000058710000}"/>
    <cellStyle name="Normal 6 2 3 2 3 6 3" xfId="26616" xr:uid="{00000000-0005-0000-0000-000059710000}"/>
    <cellStyle name="Normal 6 2 3 2 3 7" xfId="6497" xr:uid="{00000000-0005-0000-0000-00005A710000}"/>
    <cellStyle name="Normal 6 2 3 2 3 7 2" xfId="36832" xr:uid="{00000000-0005-0000-0000-00005B710000}"/>
    <cellStyle name="Normal 6 2 3 2 3 7 3" xfId="21599" xr:uid="{00000000-0005-0000-0000-00005C710000}"/>
    <cellStyle name="Normal 6 2 3 2 3 8" xfId="31820" xr:uid="{00000000-0005-0000-0000-00005D710000}"/>
    <cellStyle name="Normal 6 2 3 2 3 9" xfId="16586" xr:uid="{00000000-0005-0000-0000-00005E710000}"/>
    <cellStyle name="Normal 6 2 3 2 4" xfId="1633" xr:uid="{00000000-0005-0000-0000-00005F710000}"/>
    <cellStyle name="Normal 6 2 3 2 4 2" xfId="2472" xr:uid="{00000000-0005-0000-0000-000060710000}"/>
    <cellStyle name="Normal 6 2 3 2 4 2 2" xfId="4162" xr:uid="{00000000-0005-0000-0000-000061710000}"/>
    <cellStyle name="Normal 6 2 3 2 4 2 2 2" xfId="14235" xr:uid="{00000000-0005-0000-0000-000062710000}"/>
    <cellStyle name="Normal 6 2 3 2 4 2 2 2 2" xfId="44566" xr:uid="{00000000-0005-0000-0000-000063710000}"/>
    <cellStyle name="Normal 6 2 3 2 4 2 2 2 3" xfId="29333" xr:uid="{00000000-0005-0000-0000-000064710000}"/>
    <cellStyle name="Normal 6 2 3 2 4 2 2 3" xfId="9215" xr:uid="{00000000-0005-0000-0000-000065710000}"/>
    <cellStyle name="Normal 6 2 3 2 4 2 2 3 2" xfId="39549" xr:uid="{00000000-0005-0000-0000-000066710000}"/>
    <cellStyle name="Normal 6 2 3 2 4 2 2 3 3" xfId="24316" xr:uid="{00000000-0005-0000-0000-000067710000}"/>
    <cellStyle name="Normal 6 2 3 2 4 2 2 4" xfId="34536" xr:uid="{00000000-0005-0000-0000-000068710000}"/>
    <cellStyle name="Normal 6 2 3 2 4 2 2 5" xfId="19303" xr:uid="{00000000-0005-0000-0000-000069710000}"/>
    <cellStyle name="Normal 6 2 3 2 4 2 3" xfId="5854" xr:uid="{00000000-0005-0000-0000-00006A710000}"/>
    <cellStyle name="Normal 6 2 3 2 4 2 3 2" xfId="15906" xr:uid="{00000000-0005-0000-0000-00006B710000}"/>
    <cellStyle name="Normal 6 2 3 2 4 2 3 2 2" xfId="46237" xr:uid="{00000000-0005-0000-0000-00006C710000}"/>
    <cellStyle name="Normal 6 2 3 2 4 2 3 2 3" xfId="31004" xr:uid="{00000000-0005-0000-0000-00006D710000}"/>
    <cellStyle name="Normal 6 2 3 2 4 2 3 3" xfId="10886" xr:uid="{00000000-0005-0000-0000-00006E710000}"/>
    <cellStyle name="Normal 6 2 3 2 4 2 3 3 2" xfId="41220" xr:uid="{00000000-0005-0000-0000-00006F710000}"/>
    <cellStyle name="Normal 6 2 3 2 4 2 3 3 3" xfId="25987" xr:uid="{00000000-0005-0000-0000-000070710000}"/>
    <cellStyle name="Normal 6 2 3 2 4 2 3 4" xfId="36207" xr:uid="{00000000-0005-0000-0000-000071710000}"/>
    <cellStyle name="Normal 6 2 3 2 4 2 3 5" xfId="20974" xr:uid="{00000000-0005-0000-0000-000072710000}"/>
    <cellStyle name="Normal 6 2 3 2 4 2 4" xfId="12564" xr:uid="{00000000-0005-0000-0000-000073710000}"/>
    <cellStyle name="Normal 6 2 3 2 4 2 4 2" xfId="42895" xr:uid="{00000000-0005-0000-0000-000074710000}"/>
    <cellStyle name="Normal 6 2 3 2 4 2 4 3" xfId="27662" xr:uid="{00000000-0005-0000-0000-000075710000}"/>
    <cellStyle name="Normal 6 2 3 2 4 2 5" xfId="7543" xr:uid="{00000000-0005-0000-0000-000076710000}"/>
    <cellStyle name="Normal 6 2 3 2 4 2 5 2" xfId="37878" xr:uid="{00000000-0005-0000-0000-000077710000}"/>
    <cellStyle name="Normal 6 2 3 2 4 2 5 3" xfId="22645" xr:uid="{00000000-0005-0000-0000-000078710000}"/>
    <cellStyle name="Normal 6 2 3 2 4 2 6" xfId="32866" xr:uid="{00000000-0005-0000-0000-000079710000}"/>
    <cellStyle name="Normal 6 2 3 2 4 2 7" xfId="17632" xr:uid="{00000000-0005-0000-0000-00007A710000}"/>
    <cellStyle name="Normal 6 2 3 2 4 3" xfId="3325" xr:uid="{00000000-0005-0000-0000-00007B710000}"/>
    <cellStyle name="Normal 6 2 3 2 4 3 2" xfId="13399" xr:uid="{00000000-0005-0000-0000-00007C710000}"/>
    <cellStyle name="Normal 6 2 3 2 4 3 2 2" xfId="43730" xr:uid="{00000000-0005-0000-0000-00007D710000}"/>
    <cellStyle name="Normal 6 2 3 2 4 3 2 3" xfId="28497" xr:uid="{00000000-0005-0000-0000-00007E710000}"/>
    <cellStyle name="Normal 6 2 3 2 4 3 3" xfId="8379" xr:uid="{00000000-0005-0000-0000-00007F710000}"/>
    <cellStyle name="Normal 6 2 3 2 4 3 3 2" xfId="38713" xr:uid="{00000000-0005-0000-0000-000080710000}"/>
    <cellStyle name="Normal 6 2 3 2 4 3 3 3" xfId="23480" xr:uid="{00000000-0005-0000-0000-000081710000}"/>
    <cellStyle name="Normal 6 2 3 2 4 3 4" xfId="33700" xr:uid="{00000000-0005-0000-0000-000082710000}"/>
    <cellStyle name="Normal 6 2 3 2 4 3 5" xfId="18467" xr:uid="{00000000-0005-0000-0000-000083710000}"/>
    <cellStyle name="Normal 6 2 3 2 4 4" xfId="5018" xr:uid="{00000000-0005-0000-0000-000084710000}"/>
    <cellStyle name="Normal 6 2 3 2 4 4 2" xfId="15070" xr:uid="{00000000-0005-0000-0000-000085710000}"/>
    <cellStyle name="Normal 6 2 3 2 4 4 2 2" xfId="45401" xr:uid="{00000000-0005-0000-0000-000086710000}"/>
    <cellStyle name="Normal 6 2 3 2 4 4 2 3" xfId="30168" xr:uid="{00000000-0005-0000-0000-000087710000}"/>
    <cellStyle name="Normal 6 2 3 2 4 4 3" xfId="10050" xr:uid="{00000000-0005-0000-0000-000088710000}"/>
    <cellStyle name="Normal 6 2 3 2 4 4 3 2" xfId="40384" xr:uid="{00000000-0005-0000-0000-000089710000}"/>
    <cellStyle name="Normal 6 2 3 2 4 4 3 3" xfId="25151" xr:uid="{00000000-0005-0000-0000-00008A710000}"/>
    <cellStyle name="Normal 6 2 3 2 4 4 4" xfId="35371" xr:uid="{00000000-0005-0000-0000-00008B710000}"/>
    <cellStyle name="Normal 6 2 3 2 4 4 5" xfId="20138" xr:uid="{00000000-0005-0000-0000-00008C710000}"/>
    <cellStyle name="Normal 6 2 3 2 4 5" xfId="11728" xr:uid="{00000000-0005-0000-0000-00008D710000}"/>
    <cellStyle name="Normal 6 2 3 2 4 5 2" xfId="42059" xr:uid="{00000000-0005-0000-0000-00008E710000}"/>
    <cellStyle name="Normal 6 2 3 2 4 5 3" xfId="26826" xr:uid="{00000000-0005-0000-0000-00008F710000}"/>
    <cellStyle name="Normal 6 2 3 2 4 6" xfId="6707" xr:uid="{00000000-0005-0000-0000-000090710000}"/>
    <cellStyle name="Normal 6 2 3 2 4 6 2" xfId="37042" xr:uid="{00000000-0005-0000-0000-000091710000}"/>
    <cellStyle name="Normal 6 2 3 2 4 6 3" xfId="21809" xr:uid="{00000000-0005-0000-0000-000092710000}"/>
    <cellStyle name="Normal 6 2 3 2 4 7" xfId="32030" xr:uid="{00000000-0005-0000-0000-000093710000}"/>
    <cellStyle name="Normal 6 2 3 2 4 8" xfId="16796" xr:uid="{00000000-0005-0000-0000-000094710000}"/>
    <cellStyle name="Normal 6 2 3 2 5" xfId="2054" xr:uid="{00000000-0005-0000-0000-000095710000}"/>
    <cellStyle name="Normal 6 2 3 2 5 2" xfId="3744" xr:uid="{00000000-0005-0000-0000-000096710000}"/>
    <cellStyle name="Normal 6 2 3 2 5 2 2" xfId="13817" xr:uid="{00000000-0005-0000-0000-000097710000}"/>
    <cellStyle name="Normal 6 2 3 2 5 2 2 2" xfId="44148" xr:uid="{00000000-0005-0000-0000-000098710000}"/>
    <cellStyle name="Normal 6 2 3 2 5 2 2 3" xfId="28915" xr:uid="{00000000-0005-0000-0000-000099710000}"/>
    <cellStyle name="Normal 6 2 3 2 5 2 3" xfId="8797" xr:uid="{00000000-0005-0000-0000-00009A710000}"/>
    <cellStyle name="Normal 6 2 3 2 5 2 3 2" xfId="39131" xr:uid="{00000000-0005-0000-0000-00009B710000}"/>
    <cellStyle name="Normal 6 2 3 2 5 2 3 3" xfId="23898" xr:uid="{00000000-0005-0000-0000-00009C710000}"/>
    <cellStyle name="Normal 6 2 3 2 5 2 4" xfId="34118" xr:uid="{00000000-0005-0000-0000-00009D710000}"/>
    <cellStyle name="Normal 6 2 3 2 5 2 5" xfId="18885" xr:uid="{00000000-0005-0000-0000-00009E710000}"/>
    <cellStyle name="Normal 6 2 3 2 5 3" xfId="5436" xr:uid="{00000000-0005-0000-0000-00009F710000}"/>
    <cellStyle name="Normal 6 2 3 2 5 3 2" xfId="15488" xr:uid="{00000000-0005-0000-0000-0000A0710000}"/>
    <cellStyle name="Normal 6 2 3 2 5 3 2 2" xfId="45819" xr:uid="{00000000-0005-0000-0000-0000A1710000}"/>
    <cellStyle name="Normal 6 2 3 2 5 3 2 3" xfId="30586" xr:uid="{00000000-0005-0000-0000-0000A2710000}"/>
    <cellStyle name="Normal 6 2 3 2 5 3 3" xfId="10468" xr:uid="{00000000-0005-0000-0000-0000A3710000}"/>
    <cellStyle name="Normal 6 2 3 2 5 3 3 2" xfId="40802" xr:uid="{00000000-0005-0000-0000-0000A4710000}"/>
    <cellStyle name="Normal 6 2 3 2 5 3 3 3" xfId="25569" xr:uid="{00000000-0005-0000-0000-0000A5710000}"/>
    <cellStyle name="Normal 6 2 3 2 5 3 4" xfId="35789" xr:uid="{00000000-0005-0000-0000-0000A6710000}"/>
    <cellStyle name="Normal 6 2 3 2 5 3 5" xfId="20556" xr:uid="{00000000-0005-0000-0000-0000A7710000}"/>
    <cellStyle name="Normal 6 2 3 2 5 4" xfId="12146" xr:uid="{00000000-0005-0000-0000-0000A8710000}"/>
    <cellStyle name="Normal 6 2 3 2 5 4 2" xfId="42477" xr:uid="{00000000-0005-0000-0000-0000A9710000}"/>
    <cellStyle name="Normal 6 2 3 2 5 4 3" xfId="27244" xr:uid="{00000000-0005-0000-0000-0000AA710000}"/>
    <cellStyle name="Normal 6 2 3 2 5 5" xfId="7125" xr:uid="{00000000-0005-0000-0000-0000AB710000}"/>
    <cellStyle name="Normal 6 2 3 2 5 5 2" xfId="37460" xr:uid="{00000000-0005-0000-0000-0000AC710000}"/>
    <cellStyle name="Normal 6 2 3 2 5 5 3" xfId="22227" xr:uid="{00000000-0005-0000-0000-0000AD710000}"/>
    <cellStyle name="Normal 6 2 3 2 5 6" xfId="32448" xr:uid="{00000000-0005-0000-0000-0000AE710000}"/>
    <cellStyle name="Normal 6 2 3 2 5 7" xfId="17214" xr:uid="{00000000-0005-0000-0000-0000AF710000}"/>
    <cellStyle name="Normal 6 2 3 2 6" xfId="2907" xr:uid="{00000000-0005-0000-0000-0000B0710000}"/>
    <cellStyle name="Normal 6 2 3 2 6 2" xfId="12981" xr:uid="{00000000-0005-0000-0000-0000B1710000}"/>
    <cellStyle name="Normal 6 2 3 2 6 2 2" xfId="43312" xr:uid="{00000000-0005-0000-0000-0000B2710000}"/>
    <cellStyle name="Normal 6 2 3 2 6 2 3" xfId="28079" xr:uid="{00000000-0005-0000-0000-0000B3710000}"/>
    <cellStyle name="Normal 6 2 3 2 6 3" xfId="7961" xr:uid="{00000000-0005-0000-0000-0000B4710000}"/>
    <cellStyle name="Normal 6 2 3 2 6 3 2" xfId="38295" xr:uid="{00000000-0005-0000-0000-0000B5710000}"/>
    <cellStyle name="Normal 6 2 3 2 6 3 3" xfId="23062" xr:uid="{00000000-0005-0000-0000-0000B6710000}"/>
    <cellStyle name="Normal 6 2 3 2 6 4" xfId="33282" xr:uid="{00000000-0005-0000-0000-0000B7710000}"/>
    <cellStyle name="Normal 6 2 3 2 6 5" xfId="18049" xr:uid="{00000000-0005-0000-0000-0000B8710000}"/>
    <cellStyle name="Normal 6 2 3 2 7" xfId="4600" xr:uid="{00000000-0005-0000-0000-0000B9710000}"/>
    <cellStyle name="Normal 6 2 3 2 7 2" xfId="14652" xr:uid="{00000000-0005-0000-0000-0000BA710000}"/>
    <cellStyle name="Normal 6 2 3 2 7 2 2" xfId="44983" xr:uid="{00000000-0005-0000-0000-0000BB710000}"/>
    <cellStyle name="Normal 6 2 3 2 7 2 3" xfId="29750" xr:uid="{00000000-0005-0000-0000-0000BC710000}"/>
    <cellStyle name="Normal 6 2 3 2 7 3" xfId="9632" xr:uid="{00000000-0005-0000-0000-0000BD710000}"/>
    <cellStyle name="Normal 6 2 3 2 7 3 2" xfId="39966" xr:uid="{00000000-0005-0000-0000-0000BE710000}"/>
    <cellStyle name="Normal 6 2 3 2 7 3 3" xfId="24733" xr:uid="{00000000-0005-0000-0000-0000BF710000}"/>
    <cellStyle name="Normal 6 2 3 2 7 4" xfId="34953" xr:uid="{00000000-0005-0000-0000-0000C0710000}"/>
    <cellStyle name="Normal 6 2 3 2 7 5" xfId="19720" xr:uid="{00000000-0005-0000-0000-0000C1710000}"/>
    <cellStyle name="Normal 6 2 3 2 8" xfId="11310" xr:uid="{00000000-0005-0000-0000-0000C2710000}"/>
    <cellStyle name="Normal 6 2 3 2 8 2" xfId="41641" xr:uid="{00000000-0005-0000-0000-0000C3710000}"/>
    <cellStyle name="Normal 6 2 3 2 8 3" xfId="26408" xr:uid="{00000000-0005-0000-0000-0000C4710000}"/>
    <cellStyle name="Normal 6 2 3 2 9" xfId="6289" xr:uid="{00000000-0005-0000-0000-0000C5710000}"/>
    <cellStyle name="Normal 6 2 3 2 9 2" xfId="36624" xr:uid="{00000000-0005-0000-0000-0000C6710000}"/>
    <cellStyle name="Normal 6 2 3 2 9 3" xfId="21391" xr:uid="{00000000-0005-0000-0000-0000C7710000}"/>
    <cellStyle name="Normal 6 2 3 3" xfId="1253" xr:uid="{00000000-0005-0000-0000-0000C8710000}"/>
    <cellStyle name="Normal 6 2 3 3 10" xfId="16430" xr:uid="{00000000-0005-0000-0000-0000C9710000}"/>
    <cellStyle name="Normal 6 2 3 3 2" xfId="1472" xr:uid="{00000000-0005-0000-0000-0000CA710000}"/>
    <cellStyle name="Normal 6 2 3 3 2 2" xfId="1893" xr:uid="{00000000-0005-0000-0000-0000CB710000}"/>
    <cellStyle name="Normal 6 2 3 3 2 2 2" xfId="2732" xr:uid="{00000000-0005-0000-0000-0000CC710000}"/>
    <cellStyle name="Normal 6 2 3 3 2 2 2 2" xfId="4422" xr:uid="{00000000-0005-0000-0000-0000CD710000}"/>
    <cellStyle name="Normal 6 2 3 3 2 2 2 2 2" xfId="14495" xr:uid="{00000000-0005-0000-0000-0000CE710000}"/>
    <cellStyle name="Normal 6 2 3 3 2 2 2 2 2 2" xfId="44826" xr:uid="{00000000-0005-0000-0000-0000CF710000}"/>
    <cellStyle name="Normal 6 2 3 3 2 2 2 2 2 3" xfId="29593" xr:uid="{00000000-0005-0000-0000-0000D0710000}"/>
    <cellStyle name="Normal 6 2 3 3 2 2 2 2 3" xfId="9475" xr:uid="{00000000-0005-0000-0000-0000D1710000}"/>
    <cellStyle name="Normal 6 2 3 3 2 2 2 2 3 2" xfId="39809" xr:uid="{00000000-0005-0000-0000-0000D2710000}"/>
    <cellStyle name="Normal 6 2 3 3 2 2 2 2 3 3" xfId="24576" xr:uid="{00000000-0005-0000-0000-0000D3710000}"/>
    <cellStyle name="Normal 6 2 3 3 2 2 2 2 4" xfId="34796" xr:uid="{00000000-0005-0000-0000-0000D4710000}"/>
    <cellStyle name="Normal 6 2 3 3 2 2 2 2 5" xfId="19563" xr:uid="{00000000-0005-0000-0000-0000D5710000}"/>
    <cellStyle name="Normal 6 2 3 3 2 2 2 3" xfId="6114" xr:uid="{00000000-0005-0000-0000-0000D6710000}"/>
    <cellStyle name="Normal 6 2 3 3 2 2 2 3 2" xfId="16166" xr:uid="{00000000-0005-0000-0000-0000D7710000}"/>
    <cellStyle name="Normal 6 2 3 3 2 2 2 3 2 2" xfId="46497" xr:uid="{00000000-0005-0000-0000-0000D8710000}"/>
    <cellStyle name="Normal 6 2 3 3 2 2 2 3 2 3" xfId="31264" xr:uid="{00000000-0005-0000-0000-0000D9710000}"/>
    <cellStyle name="Normal 6 2 3 3 2 2 2 3 3" xfId="11146" xr:uid="{00000000-0005-0000-0000-0000DA710000}"/>
    <cellStyle name="Normal 6 2 3 3 2 2 2 3 3 2" xfId="41480" xr:uid="{00000000-0005-0000-0000-0000DB710000}"/>
    <cellStyle name="Normal 6 2 3 3 2 2 2 3 3 3" xfId="26247" xr:uid="{00000000-0005-0000-0000-0000DC710000}"/>
    <cellStyle name="Normal 6 2 3 3 2 2 2 3 4" xfId="36467" xr:uid="{00000000-0005-0000-0000-0000DD710000}"/>
    <cellStyle name="Normal 6 2 3 3 2 2 2 3 5" xfId="21234" xr:uid="{00000000-0005-0000-0000-0000DE710000}"/>
    <cellStyle name="Normal 6 2 3 3 2 2 2 4" xfId="12824" xr:uid="{00000000-0005-0000-0000-0000DF710000}"/>
    <cellStyle name="Normal 6 2 3 3 2 2 2 4 2" xfId="43155" xr:uid="{00000000-0005-0000-0000-0000E0710000}"/>
    <cellStyle name="Normal 6 2 3 3 2 2 2 4 3" xfId="27922" xr:uid="{00000000-0005-0000-0000-0000E1710000}"/>
    <cellStyle name="Normal 6 2 3 3 2 2 2 5" xfId="7803" xr:uid="{00000000-0005-0000-0000-0000E2710000}"/>
    <cellStyle name="Normal 6 2 3 3 2 2 2 5 2" xfId="38138" xr:uid="{00000000-0005-0000-0000-0000E3710000}"/>
    <cellStyle name="Normal 6 2 3 3 2 2 2 5 3" xfId="22905" xr:uid="{00000000-0005-0000-0000-0000E4710000}"/>
    <cellStyle name="Normal 6 2 3 3 2 2 2 6" xfId="33126" xr:uid="{00000000-0005-0000-0000-0000E5710000}"/>
    <cellStyle name="Normal 6 2 3 3 2 2 2 7" xfId="17892" xr:uid="{00000000-0005-0000-0000-0000E6710000}"/>
    <cellStyle name="Normal 6 2 3 3 2 2 3" xfId="3585" xr:uid="{00000000-0005-0000-0000-0000E7710000}"/>
    <cellStyle name="Normal 6 2 3 3 2 2 3 2" xfId="13659" xr:uid="{00000000-0005-0000-0000-0000E8710000}"/>
    <cellStyle name="Normal 6 2 3 3 2 2 3 2 2" xfId="43990" xr:uid="{00000000-0005-0000-0000-0000E9710000}"/>
    <cellStyle name="Normal 6 2 3 3 2 2 3 2 3" xfId="28757" xr:uid="{00000000-0005-0000-0000-0000EA710000}"/>
    <cellStyle name="Normal 6 2 3 3 2 2 3 3" xfId="8639" xr:uid="{00000000-0005-0000-0000-0000EB710000}"/>
    <cellStyle name="Normal 6 2 3 3 2 2 3 3 2" xfId="38973" xr:uid="{00000000-0005-0000-0000-0000EC710000}"/>
    <cellStyle name="Normal 6 2 3 3 2 2 3 3 3" xfId="23740" xr:uid="{00000000-0005-0000-0000-0000ED710000}"/>
    <cellStyle name="Normal 6 2 3 3 2 2 3 4" xfId="33960" xr:uid="{00000000-0005-0000-0000-0000EE710000}"/>
    <cellStyle name="Normal 6 2 3 3 2 2 3 5" xfId="18727" xr:uid="{00000000-0005-0000-0000-0000EF710000}"/>
    <cellStyle name="Normal 6 2 3 3 2 2 4" xfId="5278" xr:uid="{00000000-0005-0000-0000-0000F0710000}"/>
    <cellStyle name="Normal 6 2 3 3 2 2 4 2" xfId="15330" xr:uid="{00000000-0005-0000-0000-0000F1710000}"/>
    <cellStyle name="Normal 6 2 3 3 2 2 4 2 2" xfId="45661" xr:uid="{00000000-0005-0000-0000-0000F2710000}"/>
    <cellStyle name="Normal 6 2 3 3 2 2 4 2 3" xfId="30428" xr:uid="{00000000-0005-0000-0000-0000F3710000}"/>
    <cellStyle name="Normal 6 2 3 3 2 2 4 3" xfId="10310" xr:uid="{00000000-0005-0000-0000-0000F4710000}"/>
    <cellStyle name="Normal 6 2 3 3 2 2 4 3 2" xfId="40644" xr:uid="{00000000-0005-0000-0000-0000F5710000}"/>
    <cellStyle name="Normal 6 2 3 3 2 2 4 3 3" xfId="25411" xr:uid="{00000000-0005-0000-0000-0000F6710000}"/>
    <cellStyle name="Normal 6 2 3 3 2 2 4 4" xfId="35631" xr:uid="{00000000-0005-0000-0000-0000F7710000}"/>
    <cellStyle name="Normal 6 2 3 3 2 2 4 5" xfId="20398" xr:uid="{00000000-0005-0000-0000-0000F8710000}"/>
    <cellStyle name="Normal 6 2 3 3 2 2 5" xfId="11988" xr:uid="{00000000-0005-0000-0000-0000F9710000}"/>
    <cellStyle name="Normal 6 2 3 3 2 2 5 2" xfId="42319" xr:uid="{00000000-0005-0000-0000-0000FA710000}"/>
    <cellStyle name="Normal 6 2 3 3 2 2 5 3" xfId="27086" xr:uid="{00000000-0005-0000-0000-0000FB710000}"/>
    <cellStyle name="Normal 6 2 3 3 2 2 6" xfId="6967" xr:uid="{00000000-0005-0000-0000-0000FC710000}"/>
    <cellStyle name="Normal 6 2 3 3 2 2 6 2" xfId="37302" xr:uid="{00000000-0005-0000-0000-0000FD710000}"/>
    <cellStyle name="Normal 6 2 3 3 2 2 6 3" xfId="22069" xr:uid="{00000000-0005-0000-0000-0000FE710000}"/>
    <cellStyle name="Normal 6 2 3 3 2 2 7" xfId="32290" xr:uid="{00000000-0005-0000-0000-0000FF710000}"/>
    <cellStyle name="Normal 6 2 3 3 2 2 8" xfId="17056" xr:uid="{00000000-0005-0000-0000-000000720000}"/>
    <cellStyle name="Normal 6 2 3 3 2 3" xfId="2314" xr:uid="{00000000-0005-0000-0000-000001720000}"/>
    <cellStyle name="Normal 6 2 3 3 2 3 2" xfId="4004" xr:uid="{00000000-0005-0000-0000-000002720000}"/>
    <cellStyle name="Normal 6 2 3 3 2 3 2 2" xfId="14077" xr:uid="{00000000-0005-0000-0000-000003720000}"/>
    <cellStyle name="Normal 6 2 3 3 2 3 2 2 2" xfId="44408" xr:uid="{00000000-0005-0000-0000-000004720000}"/>
    <cellStyle name="Normal 6 2 3 3 2 3 2 2 3" xfId="29175" xr:uid="{00000000-0005-0000-0000-000005720000}"/>
    <cellStyle name="Normal 6 2 3 3 2 3 2 3" xfId="9057" xr:uid="{00000000-0005-0000-0000-000006720000}"/>
    <cellStyle name="Normal 6 2 3 3 2 3 2 3 2" xfId="39391" xr:uid="{00000000-0005-0000-0000-000007720000}"/>
    <cellStyle name="Normal 6 2 3 3 2 3 2 3 3" xfId="24158" xr:uid="{00000000-0005-0000-0000-000008720000}"/>
    <cellStyle name="Normal 6 2 3 3 2 3 2 4" xfId="34378" xr:uid="{00000000-0005-0000-0000-000009720000}"/>
    <cellStyle name="Normal 6 2 3 3 2 3 2 5" xfId="19145" xr:uid="{00000000-0005-0000-0000-00000A720000}"/>
    <cellStyle name="Normal 6 2 3 3 2 3 3" xfId="5696" xr:uid="{00000000-0005-0000-0000-00000B720000}"/>
    <cellStyle name="Normal 6 2 3 3 2 3 3 2" xfId="15748" xr:uid="{00000000-0005-0000-0000-00000C720000}"/>
    <cellStyle name="Normal 6 2 3 3 2 3 3 2 2" xfId="46079" xr:uid="{00000000-0005-0000-0000-00000D720000}"/>
    <cellStyle name="Normal 6 2 3 3 2 3 3 2 3" xfId="30846" xr:uid="{00000000-0005-0000-0000-00000E720000}"/>
    <cellStyle name="Normal 6 2 3 3 2 3 3 3" xfId="10728" xr:uid="{00000000-0005-0000-0000-00000F720000}"/>
    <cellStyle name="Normal 6 2 3 3 2 3 3 3 2" xfId="41062" xr:uid="{00000000-0005-0000-0000-000010720000}"/>
    <cellStyle name="Normal 6 2 3 3 2 3 3 3 3" xfId="25829" xr:uid="{00000000-0005-0000-0000-000011720000}"/>
    <cellStyle name="Normal 6 2 3 3 2 3 3 4" xfId="36049" xr:uid="{00000000-0005-0000-0000-000012720000}"/>
    <cellStyle name="Normal 6 2 3 3 2 3 3 5" xfId="20816" xr:uid="{00000000-0005-0000-0000-000013720000}"/>
    <cellStyle name="Normal 6 2 3 3 2 3 4" xfId="12406" xr:uid="{00000000-0005-0000-0000-000014720000}"/>
    <cellStyle name="Normal 6 2 3 3 2 3 4 2" xfId="42737" xr:uid="{00000000-0005-0000-0000-000015720000}"/>
    <cellStyle name="Normal 6 2 3 3 2 3 4 3" xfId="27504" xr:uid="{00000000-0005-0000-0000-000016720000}"/>
    <cellStyle name="Normal 6 2 3 3 2 3 5" xfId="7385" xr:uid="{00000000-0005-0000-0000-000017720000}"/>
    <cellStyle name="Normal 6 2 3 3 2 3 5 2" xfId="37720" xr:uid="{00000000-0005-0000-0000-000018720000}"/>
    <cellStyle name="Normal 6 2 3 3 2 3 5 3" xfId="22487" xr:uid="{00000000-0005-0000-0000-000019720000}"/>
    <cellStyle name="Normal 6 2 3 3 2 3 6" xfId="32708" xr:uid="{00000000-0005-0000-0000-00001A720000}"/>
    <cellStyle name="Normal 6 2 3 3 2 3 7" xfId="17474" xr:uid="{00000000-0005-0000-0000-00001B720000}"/>
    <cellStyle name="Normal 6 2 3 3 2 4" xfId="3167" xr:uid="{00000000-0005-0000-0000-00001C720000}"/>
    <cellStyle name="Normal 6 2 3 3 2 4 2" xfId="13241" xr:uid="{00000000-0005-0000-0000-00001D720000}"/>
    <cellStyle name="Normal 6 2 3 3 2 4 2 2" xfId="43572" xr:uid="{00000000-0005-0000-0000-00001E720000}"/>
    <cellStyle name="Normal 6 2 3 3 2 4 2 3" xfId="28339" xr:uid="{00000000-0005-0000-0000-00001F720000}"/>
    <cellStyle name="Normal 6 2 3 3 2 4 3" xfId="8221" xr:uid="{00000000-0005-0000-0000-000020720000}"/>
    <cellStyle name="Normal 6 2 3 3 2 4 3 2" xfId="38555" xr:uid="{00000000-0005-0000-0000-000021720000}"/>
    <cellStyle name="Normal 6 2 3 3 2 4 3 3" xfId="23322" xr:uid="{00000000-0005-0000-0000-000022720000}"/>
    <cellStyle name="Normal 6 2 3 3 2 4 4" xfId="33542" xr:uid="{00000000-0005-0000-0000-000023720000}"/>
    <cellStyle name="Normal 6 2 3 3 2 4 5" xfId="18309" xr:uid="{00000000-0005-0000-0000-000024720000}"/>
    <cellStyle name="Normal 6 2 3 3 2 5" xfId="4860" xr:uid="{00000000-0005-0000-0000-000025720000}"/>
    <cellStyle name="Normal 6 2 3 3 2 5 2" xfId="14912" xr:uid="{00000000-0005-0000-0000-000026720000}"/>
    <cellStyle name="Normal 6 2 3 3 2 5 2 2" xfId="45243" xr:uid="{00000000-0005-0000-0000-000027720000}"/>
    <cellStyle name="Normal 6 2 3 3 2 5 2 3" xfId="30010" xr:uid="{00000000-0005-0000-0000-000028720000}"/>
    <cellStyle name="Normal 6 2 3 3 2 5 3" xfId="9892" xr:uid="{00000000-0005-0000-0000-000029720000}"/>
    <cellStyle name="Normal 6 2 3 3 2 5 3 2" xfId="40226" xr:uid="{00000000-0005-0000-0000-00002A720000}"/>
    <cellStyle name="Normal 6 2 3 3 2 5 3 3" xfId="24993" xr:uid="{00000000-0005-0000-0000-00002B720000}"/>
    <cellStyle name="Normal 6 2 3 3 2 5 4" xfId="35213" xr:uid="{00000000-0005-0000-0000-00002C720000}"/>
    <cellStyle name="Normal 6 2 3 3 2 5 5" xfId="19980" xr:uid="{00000000-0005-0000-0000-00002D720000}"/>
    <cellStyle name="Normal 6 2 3 3 2 6" xfId="11570" xr:uid="{00000000-0005-0000-0000-00002E720000}"/>
    <cellStyle name="Normal 6 2 3 3 2 6 2" xfId="41901" xr:uid="{00000000-0005-0000-0000-00002F720000}"/>
    <cellStyle name="Normal 6 2 3 3 2 6 3" xfId="26668" xr:uid="{00000000-0005-0000-0000-000030720000}"/>
    <cellStyle name="Normal 6 2 3 3 2 7" xfId="6549" xr:uid="{00000000-0005-0000-0000-000031720000}"/>
    <cellStyle name="Normal 6 2 3 3 2 7 2" xfId="36884" xr:uid="{00000000-0005-0000-0000-000032720000}"/>
    <cellStyle name="Normal 6 2 3 3 2 7 3" xfId="21651" xr:uid="{00000000-0005-0000-0000-000033720000}"/>
    <cellStyle name="Normal 6 2 3 3 2 8" xfId="31872" xr:uid="{00000000-0005-0000-0000-000034720000}"/>
    <cellStyle name="Normal 6 2 3 3 2 9" xfId="16638" xr:uid="{00000000-0005-0000-0000-000035720000}"/>
    <cellStyle name="Normal 6 2 3 3 3" xfId="1685" xr:uid="{00000000-0005-0000-0000-000036720000}"/>
    <cellStyle name="Normal 6 2 3 3 3 2" xfId="2524" xr:uid="{00000000-0005-0000-0000-000037720000}"/>
    <cellStyle name="Normal 6 2 3 3 3 2 2" xfId="4214" xr:uid="{00000000-0005-0000-0000-000038720000}"/>
    <cellStyle name="Normal 6 2 3 3 3 2 2 2" xfId="14287" xr:uid="{00000000-0005-0000-0000-000039720000}"/>
    <cellStyle name="Normal 6 2 3 3 3 2 2 2 2" xfId="44618" xr:uid="{00000000-0005-0000-0000-00003A720000}"/>
    <cellStyle name="Normal 6 2 3 3 3 2 2 2 3" xfId="29385" xr:uid="{00000000-0005-0000-0000-00003B720000}"/>
    <cellStyle name="Normal 6 2 3 3 3 2 2 3" xfId="9267" xr:uid="{00000000-0005-0000-0000-00003C720000}"/>
    <cellStyle name="Normal 6 2 3 3 3 2 2 3 2" xfId="39601" xr:uid="{00000000-0005-0000-0000-00003D720000}"/>
    <cellStyle name="Normal 6 2 3 3 3 2 2 3 3" xfId="24368" xr:uid="{00000000-0005-0000-0000-00003E720000}"/>
    <cellStyle name="Normal 6 2 3 3 3 2 2 4" xfId="34588" xr:uid="{00000000-0005-0000-0000-00003F720000}"/>
    <cellStyle name="Normal 6 2 3 3 3 2 2 5" xfId="19355" xr:uid="{00000000-0005-0000-0000-000040720000}"/>
    <cellStyle name="Normal 6 2 3 3 3 2 3" xfId="5906" xr:uid="{00000000-0005-0000-0000-000041720000}"/>
    <cellStyle name="Normal 6 2 3 3 3 2 3 2" xfId="15958" xr:uid="{00000000-0005-0000-0000-000042720000}"/>
    <cellStyle name="Normal 6 2 3 3 3 2 3 2 2" xfId="46289" xr:uid="{00000000-0005-0000-0000-000043720000}"/>
    <cellStyle name="Normal 6 2 3 3 3 2 3 2 3" xfId="31056" xr:uid="{00000000-0005-0000-0000-000044720000}"/>
    <cellStyle name="Normal 6 2 3 3 3 2 3 3" xfId="10938" xr:uid="{00000000-0005-0000-0000-000045720000}"/>
    <cellStyle name="Normal 6 2 3 3 3 2 3 3 2" xfId="41272" xr:uid="{00000000-0005-0000-0000-000046720000}"/>
    <cellStyle name="Normal 6 2 3 3 3 2 3 3 3" xfId="26039" xr:uid="{00000000-0005-0000-0000-000047720000}"/>
    <cellStyle name="Normal 6 2 3 3 3 2 3 4" xfId="36259" xr:uid="{00000000-0005-0000-0000-000048720000}"/>
    <cellStyle name="Normal 6 2 3 3 3 2 3 5" xfId="21026" xr:uid="{00000000-0005-0000-0000-000049720000}"/>
    <cellStyle name="Normal 6 2 3 3 3 2 4" xfId="12616" xr:uid="{00000000-0005-0000-0000-00004A720000}"/>
    <cellStyle name="Normal 6 2 3 3 3 2 4 2" xfId="42947" xr:uid="{00000000-0005-0000-0000-00004B720000}"/>
    <cellStyle name="Normal 6 2 3 3 3 2 4 3" xfId="27714" xr:uid="{00000000-0005-0000-0000-00004C720000}"/>
    <cellStyle name="Normal 6 2 3 3 3 2 5" xfId="7595" xr:uid="{00000000-0005-0000-0000-00004D720000}"/>
    <cellStyle name="Normal 6 2 3 3 3 2 5 2" xfId="37930" xr:uid="{00000000-0005-0000-0000-00004E720000}"/>
    <cellStyle name="Normal 6 2 3 3 3 2 5 3" xfId="22697" xr:uid="{00000000-0005-0000-0000-00004F720000}"/>
    <cellStyle name="Normal 6 2 3 3 3 2 6" xfId="32918" xr:uid="{00000000-0005-0000-0000-000050720000}"/>
    <cellStyle name="Normal 6 2 3 3 3 2 7" xfId="17684" xr:uid="{00000000-0005-0000-0000-000051720000}"/>
    <cellStyle name="Normal 6 2 3 3 3 3" xfId="3377" xr:uid="{00000000-0005-0000-0000-000052720000}"/>
    <cellStyle name="Normal 6 2 3 3 3 3 2" xfId="13451" xr:uid="{00000000-0005-0000-0000-000053720000}"/>
    <cellStyle name="Normal 6 2 3 3 3 3 2 2" xfId="43782" xr:uid="{00000000-0005-0000-0000-000054720000}"/>
    <cellStyle name="Normal 6 2 3 3 3 3 2 3" xfId="28549" xr:uid="{00000000-0005-0000-0000-000055720000}"/>
    <cellStyle name="Normal 6 2 3 3 3 3 3" xfId="8431" xr:uid="{00000000-0005-0000-0000-000056720000}"/>
    <cellStyle name="Normal 6 2 3 3 3 3 3 2" xfId="38765" xr:uid="{00000000-0005-0000-0000-000057720000}"/>
    <cellStyle name="Normal 6 2 3 3 3 3 3 3" xfId="23532" xr:uid="{00000000-0005-0000-0000-000058720000}"/>
    <cellStyle name="Normal 6 2 3 3 3 3 4" xfId="33752" xr:uid="{00000000-0005-0000-0000-000059720000}"/>
    <cellStyle name="Normal 6 2 3 3 3 3 5" xfId="18519" xr:uid="{00000000-0005-0000-0000-00005A720000}"/>
    <cellStyle name="Normal 6 2 3 3 3 4" xfId="5070" xr:uid="{00000000-0005-0000-0000-00005B720000}"/>
    <cellStyle name="Normal 6 2 3 3 3 4 2" xfId="15122" xr:uid="{00000000-0005-0000-0000-00005C720000}"/>
    <cellStyle name="Normal 6 2 3 3 3 4 2 2" xfId="45453" xr:uid="{00000000-0005-0000-0000-00005D720000}"/>
    <cellStyle name="Normal 6 2 3 3 3 4 2 3" xfId="30220" xr:uid="{00000000-0005-0000-0000-00005E720000}"/>
    <cellStyle name="Normal 6 2 3 3 3 4 3" xfId="10102" xr:uid="{00000000-0005-0000-0000-00005F720000}"/>
    <cellStyle name="Normal 6 2 3 3 3 4 3 2" xfId="40436" xr:uid="{00000000-0005-0000-0000-000060720000}"/>
    <cellStyle name="Normal 6 2 3 3 3 4 3 3" xfId="25203" xr:uid="{00000000-0005-0000-0000-000061720000}"/>
    <cellStyle name="Normal 6 2 3 3 3 4 4" xfId="35423" xr:uid="{00000000-0005-0000-0000-000062720000}"/>
    <cellStyle name="Normal 6 2 3 3 3 4 5" xfId="20190" xr:uid="{00000000-0005-0000-0000-000063720000}"/>
    <cellStyle name="Normal 6 2 3 3 3 5" xfId="11780" xr:uid="{00000000-0005-0000-0000-000064720000}"/>
    <cellStyle name="Normal 6 2 3 3 3 5 2" xfId="42111" xr:uid="{00000000-0005-0000-0000-000065720000}"/>
    <cellStyle name="Normal 6 2 3 3 3 5 3" xfId="26878" xr:uid="{00000000-0005-0000-0000-000066720000}"/>
    <cellStyle name="Normal 6 2 3 3 3 6" xfId="6759" xr:uid="{00000000-0005-0000-0000-000067720000}"/>
    <cellStyle name="Normal 6 2 3 3 3 6 2" xfId="37094" xr:uid="{00000000-0005-0000-0000-000068720000}"/>
    <cellStyle name="Normal 6 2 3 3 3 6 3" xfId="21861" xr:uid="{00000000-0005-0000-0000-000069720000}"/>
    <cellStyle name="Normal 6 2 3 3 3 7" xfId="32082" xr:uid="{00000000-0005-0000-0000-00006A720000}"/>
    <cellStyle name="Normal 6 2 3 3 3 8" xfId="16848" xr:uid="{00000000-0005-0000-0000-00006B720000}"/>
    <cellStyle name="Normal 6 2 3 3 4" xfId="2106" xr:uid="{00000000-0005-0000-0000-00006C720000}"/>
    <cellStyle name="Normal 6 2 3 3 4 2" xfId="3796" xr:uid="{00000000-0005-0000-0000-00006D720000}"/>
    <cellStyle name="Normal 6 2 3 3 4 2 2" xfId="13869" xr:uid="{00000000-0005-0000-0000-00006E720000}"/>
    <cellStyle name="Normal 6 2 3 3 4 2 2 2" xfId="44200" xr:uid="{00000000-0005-0000-0000-00006F720000}"/>
    <cellStyle name="Normal 6 2 3 3 4 2 2 3" xfId="28967" xr:uid="{00000000-0005-0000-0000-000070720000}"/>
    <cellStyle name="Normal 6 2 3 3 4 2 3" xfId="8849" xr:uid="{00000000-0005-0000-0000-000071720000}"/>
    <cellStyle name="Normal 6 2 3 3 4 2 3 2" xfId="39183" xr:uid="{00000000-0005-0000-0000-000072720000}"/>
    <cellStyle name="Normal 6 2 3 3 4 2 3 3" xfId="23950" xr:uid="{00000000-0005-0000-0000-000073720000}"/>
    <cellStyle name="Normal 6 2 3 3 4 2 4" xfId="34170" xr:uid="{00000000-0005-0000-0000-000074720000}"/>
    <cellStyle name="Normal 6 2 3 3 4 2 5" xfId="18937" xr:uid="{00000000-0005-0000-0000-000075720000}"/>
    <cellStyle name="Normal 6 2 3 3 4 3" xfId="5488" xr:uid="{00000000-0005-0000-0000-000076720000}"/>
    <cellStyle name="Normal 6 2 3 3 4 3 2" xfId="15540" xr:uid="{00000000-0005-0000-0000-000077720000}"/>
    <cellStyle name="Normal 6 2 3 3 4 3 2 2" xfId="45871" xr:uid="{00000000-0005-0000-0000-000078720000}"/>
    <cellStyle name="Normal 6 2 3 3 4 3 2 3" xfId="30638" xr:uid="{00000000-0005-0000-0000-000079720000}"/>
    <cellStyle name="Normal 6 2 3 3 4 3 3" xfId="10520" xr:uid="{00000000-0005-0000-0000-00007A720000}"/>
    <cellStyle name="Normal 6 2 3 3 4 3 3 2" xfId="40854" xr:uid="{00000000-0005-0000-0000-00007B720000}"/>
    <cellStyle name="Normal 6 2 3 3 4 3 3 3" xfId="25621" xr:uid="{00000000-0005-0000-0000-00007C720000}"/>
    <cellStyle name="Normal 6 2 3 3 4 3 4" xfId="35841" xr:uid="{00000000-0005-0000-0000-00007D720000}"/>
    <cellStyle name="Normal 6 2 3 3 4 3 5" xfId="20608" xr:uid="{00000000-0005-0000-0000-00007E720000}"/>
    <cellStyle name="Normal 6 2 3 3 4 4" xfId="12198" xr:uid="{00000000-0005-0000-0000-00007F720000}"/>
    <cellStyle name="Normal 6 2 3 3 4 4 2" xfId="42529" xr:uid="{00000000-0005-0000-0000-000080720000}"/>
    <cellStyle name="Normal 6 2 3 3 4 4 3" xfId="27296" xr:uid="{00000000-0005-0000-0000-000081720000}"/>
    <cellStyle name="Normal 6 2 3 3 4 5" xfId="7177" xr:uid="{00000000-0005-0000-0000-000082720000}"/>
    <cellStyle name="Normal 6 2 3 3 4 5 2" xfId="37512" xr:uid="{00000000-0005-0000-0000-000083720000}"/>
    <cellStyle name="Normal 6 2 3 3 4 5 3" xfId="22279" xr:uid="{00000000-0005-0000-0000-000084720000}"/>
    <cellStyle name="Normal 6 2 3 3 4 6" xfId="32500" xr:uid="{00000000-0005-0000-0000-000085720000}"/>
    <cellStyle name="Normal 6 2 3 3 4 7" xfId="17266" xr:uid="{00000000-0005-0000-0000-000086720000}"/>
    <cellStyle name="Normal 6 2 3 3 5" xfId="2959" xr:uid="{00000000-0005-0000-0000-000087720000}"/>
    <cellStyle name="Normal 6 2 3 3 5 2" xfId="13033" xr:uid="{00000000-0005-0000-0000-000088720000}"/>
    <cellStyle name="Normal 6 2 3 3 5 2 2" xfId="43364" xr:uid="{00000000-0005-0000-0000-000089720000}"/>
    <cellStyle name="Normal 6 2 3 3 5 2 3" xfId="28131" xr:uid="{00000000-0005-0000-0000-00008A720000}"/>
    <cellStyle name="Normal 6 2 3 3 5 3" xfId="8013" xr:uid="{00000000-0005-0000-0000-00008B720000}"/>
    <cellStyle name="Normal 6 2 3 3 5 3 2" xfId="38347" xr:uid="{00000000-0005-0000-0000-00008C720000}"/>
    <cellStyle name="Normal 6 2 3 3 5 3 3" xfId="23114" xr:uid="{00000000-0005-0000-0000-00008D720000}"/>
    <cellStyle name="Normal 6 2 3 3 5 4" xfId="33334" xr:uid="{00000000-0005-0000-0000-00008E720000}"/>
    <cellStyle name="Normal 6 2 3 3 5 5" xfId="18101" xr:uid="{00000000-0005-0000-0000-00008F720000}"/>
    <cellStyle name="Normal 6 2 3 3 6" xfId="4652" xr:uid="{00000000-0005-0000-0000-000090720000}"/>
    <cellStyle name="Normal 6 2 3 3 6 2" xfId="14704" xr:uid="{00000000-0005-0000-0000-000091720000}"/>
    <cellStyle name="Normal 6 2 3 3 6 2 2" xfId="45035" xr:uid="{00000000-0005-0000-0000-000092720000}"/>
    <cellStyle name="Normal 6 2 3 3 6 2 3" xfId="29802" xr:uid="{00000000-0005-0000-0000-000093720000}"/>
    <cellStyle name="Normal 6 2 3 3 6 3" xfId="9684" xr:uid="{00000000-0005-0000-0000-000094720000}"/>
    <cellStyle name="Normal 6 2 3 3 6 3 2" xfId="40018" xr:uid="{00000000-0005-0000-0000-000095720000}"/>
    <cellStyle name="Normal 6 2 3 3 6 3 3" xfId="24785" xr:uid="{00000000-0005-0000-0000-000096720000}"/>
    <cellStyle name="Normal 6 2 3 3 6 4" xfId="35005" xr:uid="{00000000-0005-0000-0000-000097720000}"/>
    <cellStyle name="Normal 6 2 3 3 6 5" xfId="19772" xr:uid="{00000000-0005-0000-0000-000098720000}"/>
    <cellStyle name="Normal 6 2 3 3 7" xfId="11362" xr:uid="{00000000-0005-0000-0000-000099720000}"/>
    <cellStyle name="Normal 6 2 3 3 7 2" xfId="41693" xr:uid="{00000000-0005-0000-0000-00009A720000}"/>
    <cellStyle name="Normal 6 2 3 3 7 3" xfId="26460" xr:uid="{00000000-0005-0000-0000-00009B720000}"/>
    <cellStyle name="Normal 6 2 3 3 8" xfId="6341" xr:uid="{00000000-0005-0000-0000-00009C720000}"/>
    <cellStyle name="Normal 6 2 3 3 8 2" xfId="36676" xr:uid="{00000000-0005-0000-0000-00009D720000}"/>
    <cellStyle name="Normal 6 2 3 3 8 3" xfId="21443" xr:uid="{00000000-0005-0000-0000-00009E720000}"/>
    <cellStyle name="Normal 6 2 3 3 9" xfId="31665" xr:uid="{00000000-0005-0000-0000-00009F720000}"/>
    <cellStyle name="Normal 6 2 3 4" xfId="1366" xr:uid="{00000000-0005-0000-0000-0000A0720000}"/>
    <cellStyle name="Normal 6 2 3 4 2" xfId="1789" xr:uid="{00000000-0005-0000-0000-0000A1720000}"/>
    <cellStyle name="Normal 6 2 3 4 2 2" xfId="2628" xr:uid="{00000000-0005-0000-0000-0000A2720000}"/>
    <cellStyle name="Normal 6 2 3 4 2 2 2" xfId="4318" xr:uid="{00000000-0005-0000-0000-0000A3720000}"/>
    <cellStyle name="Normal 6 2 3 4 2 2 2 2" xfId="14391" xr:uid="{00000000-0005-0000-0000-0000A4720000}"/>
    <cellStyle name="Normal 6 2 3 4 2 2 2 2 2" xfId="44722" xr:uid="{00000000-0005-0000-0000-0000A5720000}"/>
    <cellStyle name="Normal 6 2 3 4 2 2 2 2 3" xfId="29489" xr:uid="{00000000-0005-0000-0000-0000A6720000}"/>
    <cellStyle name="Normal 6 2 3 4 2 2 2 3" xfId="9371" xr:uid="{00000000-0005-0000-0000-0000A7720000}"/>
    <cellStyle name="Normal 6 2 3 4 2 2 2 3 2" xfId="39705" xr:uid="{00000000-0005-0000-0000-0000A8720000}"/>
    <cellStyle name="Normal 6 2 3 4 2 2 2 3 3" xfId="24472" xr:uid="{00000000-0005-0000-0000-0000A9720000}"/>
    <cellStyle name="Normal 6 2 3 4 2 2 2 4" xfId="34692" xr:uid="{00000000-0005-0000-0000-0000AA720000}"/>
    <cellStyle name="Normal 6 2 3 4 2 2 2 5" xfId="19459" xr:uid="{00000000-0005-0000-0000-0000AB720000}"/>
    <cellStyle name="Normal 6 2 3 4 2 2 3" xfId="6010" xr:uid="{00000000-0005-0000-0000-0000AC720000}"/>
    <cellStyle name="Normal 6 2 3 4 2 2 3 2" xfId="16062" xr:uid="{00000000-0005-0000-0000-0000AD720000}"/>
    <cellStyle name="Normal 6 2 3 4 2 2 3 2 2" xfId="46393" xr:uid="{00000000-0005-0000-0000-0000AE720000}"/>
    <cellStyle name="Normal 6 2 3 4 2 2 3 2 3" xfId="31160" xr:uid="{00000000-0005-0000-0000-0000AF720000}"/>
    <cellStyle name="Normal 6 2 3 4 2 2 3 3" xfId="11042" xr:uid="{00000000-0005-0000-0000-0000B0720000}"/>
    <cellStyle name="Normal 6 2 3 4 2 2 3 3 2" xfId="41376" xr:uid="{00000000-0005-0000-0000-0000B1720000}"/>
    <cellStyle name="Normal 6 2 3 4 2 2 3 3 3" xfId="26143" xr:uid="{00000000-0005-0000-0000-0000B2720000}"/>
    <cellStyle name="Normal 6 2 3 4 2 2 3 4" xfId="36363" xr:uid="{00000000-0005-0000-0000-0000B3720000}"/>
    <cellStyle name="Normal 6 2 3 4 2 2 3 5" xfId="21130" xr:uid="{00000000-0005-0000-0000-0000B4720000}"/>
    <cellStyle name="Normal 6 2 3 4 2 2 4" xfId="12720" xr:uid="{00000000-0005-0000-0000-0000B5720000}"/>
    <cellStyle name="Normal 6 2 3 4 2 2 4 2" xfId="43051" xr:uid="{00000000-0005-0000-0000-0000B6720000}"/>
    <cellStyle name="Normal 6 2 3 4 2 2 4 3" xfId="27818" xr:uid="{00000000-0005-0000-0000-0000B7720000}"/>
    <cellStyle name="Normal 6 2 3 4 2 2 5" xfId="7699" xr:uid="{00000000-0005-0000-0000-0000B8720000}"/>
    <cellStyle name="Normal 6 2 3 4 2 2 5 2" xfId="38034" xr:uid="{00000000-0005-0000-0000-0000B9720000}"/>
    <cellStyle name="Normal 6 2 3 4 2 2 5 3" xfId="22801" xr:uid="{00000000-0005-0000-0000-0000BA720000}"/>
    <cellStyle name="Normal 6 2 3 4 2 2 6" xfId="33022" xr:uid="{00000000-0005-0000-0000-0000BB720000}"/>
    <cellStyle name="Normal 6 2 3 4 2 2 7" xfId="17788" xr:uid="{00000000-0005-0000-0000-0000BC720000}"/>
    <cellStyle name="Normal 6 2 3 4 2 3" xfId="3481" xr:uid="{00000000-0005-0000-0000-0000BD720000}"/>
    <cellStyle name="Normal 6 2 3 4 2 3 2" xfId="13555" xr:uid="{00000000-0005-0000-0000-0000BE720000}"/>
    <cellStyle name="Normal 6 2 3 4 2 3 2 2" xfId="43886" xr:uid="{00000000-0005-0000-0000-0000BF720000}"/>
    <cellStyle name="Normal 6 2 3 4 2 3 2 3" xfId="28653" xr:uid="{00000000-0005-0000-0000-0000C0720000}"/>
    <cellStyle name="Normal 6 2 3 4 2 3 3" xfId="8535" xr:uid="{00000000-0005-0000-0000-0000C1720000}"/>
    <cellStyle name="Normal 6 2 3 4 2 3 3 2" xfId="38869" xr:uid="{00000000-0005-0000-0000-0000C2720000}"/>
    <cellStyle name="Normal 6 2 3 4 2 3 3 3" xfId="23636" xr:uid="{00000000-0005-0000-0000-0000C3720000}"/>
    <cellStyle name="Normal 6 2 3 4 2 3 4" xfId="33856" xr:uid="{00000000-0005-0000-0000-0000C4720000}"/>
    <cellStyle name="Normal 6 2 3 4 2 3 5" xfId="18623" xr:uid="{00000000-0005-0000-0000-0000C5720000}"/>
    <cellStyle name="Normal 6 2 3 4 2 4" xfId="5174" xr:uid="{00000000-0005-0000-0000-0000C6720000}"/>
    <cellStyle name="Normal 6 2 3 4 2 4 2" xfId="15226" xr:uid="{00000000-0005-0000-0000-0000C7720000}"/>
    <cellStyle name="Normal 6 2 3 4 2 4 2 2" xfId="45557" xr:uid="{00000000-0005-0000-0000-0000C8720000}"/>
    <cellStyle name="Normal 6 2 3 4 2 4 2 3" xfId="30324" xr:uid="{00000000-0005-0000-0000-0000C9720000}"/>
    <cellStyle name="Normal 6 2 3 4 2 4 3" xfId="10206" xr:uid="{00000000-0005-0000-0000-0000CA720000}"/>
    <cellStyle name="Normal 6 2 3 4 2 4 3 2" xfId="40540" xr:uid="{00000000-0005-0000-0000-0000CB720000}"/>
    <cellStyle name="Normal 6 2 3 4 2 4 3 3" xfId="25307" xr:uid="{00000000-0005-0000-0000-0000CC720000}"/>
    <cellStyle name="Normal 6 2 3 4 2 4 4" xfId="35527" xr:uid="{00000000-0005-0000-0000-0000CD720000}"/>
    <cellStyle name="Normal 6 2 3 4 2 4 5" xfId="20294" xr:uid="{00000000-0005-0000-0000-0000CE720000}"/>
    <cellStyle name="Normal 6 2 3 4 2 5" xfId="11884" xr:uid="{00000000-0005-0000-0000-0000CF720000}"/>
    <cellStyle name="Normal 6 2 3 4 2 5 2" xfId="42215" xr:uid="{00000000-0005-0000-0000-0000D0720000}"/>
    <cellStyle name="Normal 6 2 3 4 2 5 3" xfId="26982" xr:uid="{00000000-0005-0000-0000-0000D1720000}"/>
    <cellStyle name="Normal 6 2 3 4 2 6" xfId="6863" xr:uid="{00000000-0005-0000-0000-0000D2720000}"/>
    <cellStyle name="Normal 6 2 3 4 2 6 2" xfId="37198" xr:uid="{00000000-0005-0000-0000-0000D3720000}"/>
    <cellStyle name="Normal 6 2 3 4 2 6 3" xfId="21965" xr:uid="{00000000-0005-0000-0000-0000D4720000}"/>
    <cellStyle name="Normal 6 2 3 4 2 7" xfId="32186" xr:uid="{00000000-0005-0000-0000-0000D5720000}"/>
    <cellStyle name="Normal 6 2 3 4 2 8" xfId="16952" xr:uid="{00000000-0005-0000-0000-0000D6720000}"/>
    <cellStyle name="Normal 6 2 3 4 3" xfId="2210" xr:uid="{00000000-0005-0000-0000-0000D7720000}"/>
    <cellStyle name="Normal 6 2 3 4 3 2" xfId="3900" xr:uid="{00000000-0005-0000-0000-0000D8720000}"/>
    <cellStyle name="Normal 6 2 3 4 3 2 2" xfId="13973" xr:uid="{00000000-0005-0000-0000-0000D9720000}"/>
    <cellStyle name="Normal 6 2 3 4 3 2 2 2" xfId="44304" xr:uid="{00000000-0005-0000-0000-0000DA720000}"/>
    <cellStyle name="Normal 6 2 3 4 3 2 2 3" xfId="29071" xr:uid="{00000000-0005-0000-0000-0000DB720000}"/>
    <cellStyle name="Normal 6 2 3 4 3 2 3" xfId="8953" xr:uid="{00000000-0005-0000-0000-0000DC720000}"/>
    <cellStyle name="Normal 6 2 3 4 3 2 3 2" xfId="39287" xr:uid="{00000000-0005-0000-0000-0000DD720000}"/>
    <cellStyle name="Normal 6 2 3 4 3 2 3 3" xfId="24054" xr:uid="{00000000-0005-0000-0000-0000DE720000}"/>
    <cellStyle name="Normal 6 2 3 4 3 2 4" xfId="34274" xr:uid="{00000000-0005-0000-0000-0000DF720000}"/>
    <cellStyle name="Normal 6 2 3 4 3 2 5" xfId="19041" xr:uid="{00000000-0005-0000-0000-0000E0720000}"/>
    <cellStyle name="Normal 6 2 3 4 3 3" xfId="5592" xr:uid="{00000000-0005-0000-0000-0000E1720000}"/>
    <cellStyle name="Normal 6 2 3 4 3 3 2" xfId="15644" xr:uid="{00000000-0005-0000-0000-0000E2720000}"/>
    <cellStyle name="Normal 6 2 3 4 3 3 2 2" xfId="45975" xr:uid="{00000000-0005-0000-0000-0000E3720000}"/>
    <cellStyle name="Normal 6 2 3 4 3 3 2 3" xfId="30742" xr:uid="{00000000-0005-0000-0000-0000E4720000}"/>
    <cellStyle name="Normal 6 2 3 4 3 3 3" xfId="10624" xr:uid="{00000000-0005-0000-0000-0000E5720000}"/>
    <cellStyle name="Normal 6 2 3 4 3 3 3 2" xfId="40958" xr:uid="{00000000-0005-0000-0000-0000E6720000}"/>
    <cellStyle name="Normal 6 2 3 4 3 3 3 3" xfId="25725" xr:uid="{00000000-0005-0000-0000-0000E7720000}"/>
    <cellStyle name="Normal 6 2 3 4 3 3 4" xfId="35945" xr:uid="{00000000-0005-0000-0000-0000E8720000}"/>
    <cellStyle name="Normal 6 2 3 4 3 3 5" xfId="20712" xr:uid="{00000000-0005-0000-0000-0000E9720000}"/>
    <cellStyle name="Normal 6 2 3 4 3 4" xfId="12302" xr:uid="{00000000-0005-0000-0000-0000EA720000}"/>
    <cellStyle name="Normal 6 2 3 4 3 4 2" xfId="42633" xr:uid="{00000000-0005-0000-0000-0000EB720000}"/>
    <cellStyle name="Normal 6 2 3 4 3 4 3" xfId="27400" xr:uid="{00000000-0005-0000-0000-0000EC720000}"/>
    <cellStyle name="Normal 6 2 3 4 3 5" xfId="7281" xr:uid="{00000000-0005-0000-0000-0000ED720000}"/>
    <cellStyle name="Normal 6 2 3 4 3 5 2" xfId="37616" xr:uid="{00000000-0005-0000-0000-0000EE720000}"/>
    <cellStyle name="Normal 6 2 3 4 3 5 3" xfId="22383" xr:uid="{00000000-0005-0000-0000-0000EF720000}"/>
    <cellStyle name="Normal 6 2 3 4 3 6" xfId="32604" xr:uid="{00000000-0005-0000-0000-0000F0720000}"/>
    <cellStyle name="Normal 6 2 3 4 3 7" xfId="17370" xr:uid="{00000000-0005-0000-0000-0000F1720000}"/>
    <cellStyle name="Normal 6 2 3 4 4" xfId="3063" xr:uid="{00000000-0005-0000-0000-0000F2720000}"/>
    <cellStyle name="Normal 6 2 3 4 4 2" xfId="13137" xr:uid="{00000000-0005-0000-0000-0000F3720000}"/>
    <cellStyle name="Normal 6 2 3 4 4 2 2" xfId="43468" xr:uid="{00000000-0005-0000-0000-0000F4720000}"/>
    <cellStyle name="Normal 6 2 3 4 4 2 3" xfId="28235" xr:uid="{00000000-0005-0000-0000-0000F5720000}"/>
    <cellStyle name="Normal 6 2 3 4 4 3" xfId="8117" xr:uid="{00000000-0005-0000-0000-0000F6720000}"/>
    <cellStyle name="Normal 6 2 3 4 4 3 2" xfId="38451" xr:uid="{00000000-0005-0000-0000-0000F7720000}"/>
    <cellStyle name="Normal 6 2 3 4 4 3 3" xfId="23218" xr:uid="{00000000-0005-0000-0000-0000F8720000}"/>
    <cellStyle name="Normal 6 2 3 4 4 4" xfId="33438" xr:uid="{00000000-0005-0000-0000-0000F9720000}"/>
    <cellStyle name="Normal 6 2 3 4 4 5" xfId="18205" xr:uid="{00000000-0005-0000-0000-0000FA720000}"/>
    <cellStyle name="Normal 6 2 3 4 5" xfId="4756" xr:uid="{00000000-0005-0000-0000-0000FB720000}"/>
    <cellStyle name="Normal 6 2 3 4 5 2" xfId="14808" xr:uid="{00000000-0005-0000-0000-0000FC720000}"/>
    <cellStyle name="Normal 6 2 3 4 5 2 2" xfId="45139" xr:uid="{00000000-0005-0000-0000-0000FD720000}"/>
    <cellStyle name="Normal 6 2 3 4 5 2 3" xfId="29906" xr:uid="{00000000-0005-0000-0000-0000FE720000}"/>
    <cellStyle name="Normal 6 2 3 4 5 3" xfId="9788" xr:uid="{00000000-0005-0000-0000-0000FF720000}"/>
    <cellStyle name="Normal 6 2 3 4 5 3 2" xfId="40122" xr:uid="{00000000-0005-0000-0000-000000730000}"/>
    <cellStyle name="Normal 6 2 3 4 5 3 3" xfId="24889" xr:uid="{00000000-0005-0000-0000-000001730000}"/>
    <cellStyle name="Normal 6 2 3 4 5 4" xfId="35109" xr:uid="{00000000-0005-0000-0000-000002730000}"/>
    <cellStyle name="Normal 6 2 3 4 5 5" xfId="19876" xr:uid="{00000000-0005-0000-0000-000003730000}"/>
    <cellStyle name="Normal 6 2 3 4 6" xfId="11466" xr:uid="{00000000-0005-0000-0000-000004730000}"/>
    <cellStyle name="Normal 6 2 3 4 6 2" xfId="41797" xr:uid="{00000000-0005-0000-0000-000005730000}"/>
    <cellStyle name="Normal 6 2 3 4 6 3" xfId="26564" xr:uid="{00000000-0005-0000-0000-000006730000}"/>
    <cellStyle name="Normal 6 2 3 4 7" xfId="6445" xr:uid="{00000000-0005-0000-0000-000007730000}"/>
    <cellStyle name="Normal 6 2 3 4 7 2" xfId="36780" xr:uid="{00000000-0005-0000-0000-000008730000}"/>
    <cellStyle name="Normal 6 2 3 4 7 3" xfId="21547" xr:uid="{00000000-0005-0000-0000-000009730000}"/>
    <cellStyle name="Normal 6 2 3 4 8" xfId="31768" xr:uid="{00000000-0005-0000-0000-00000A730000}"/>
    <cellStyle name="Normal 6 2 3 4 9" xfId="16534" xr:uid="{00000000-0005-0000-0000-00000B730000}"/>
    <cellStyle name="Normal 6 2 3 5" xfId="1579" xr:uid="{00000000-0005-0000-0000-00000C730000}"/>
    <cellStyle name="Normal 6 2 3 5 2" xfId="2420" xr:uid="{00000000-0005-0000-0000-00000D730000}"/>
    <cellStyle name="Normal 6 2 3 5 2 2" xfId="4110" xr:uid="{00000000-0005-0000-0000-00000E730000}"/>
    <cellStyle name="Normal 6 2 3 5 2 2 2" xfId="14183" xr:uid="{00000000-0005-0000-0000-00000F730000}"/>
    <cellStyle name="Normal 6 2 3 5 2 2 2 2" xfId="44514" xr:uid="{00000000-0005-0000-0000-000010730000}"/>
    <cellStyle name="Normal 6 2 3 5 2 2 2 3" xfId="29281" xr:uid="{00000000-0005-0000-0000-000011730000}"/>
    <cellStyle name="Normal 6 2 3 5 2 2 3" xfId="9163" xr:uid="{00000000-0005-0000-0000-000012730000}"/>
    <cellStyle name="Normal 6 2 3 5 2 2 3 2" xfId="39497" xr:uid="{00000000-0005-0000-0000-000013730000}"/>
    <cellStyle name="Normal 6 2 3 5 2 2 3 3" xfId="24264" xr:uid="{00000000-0005-0000-0000-000014730000}"/>
    <cellStyle name="Normal 6 2 3 5 2 2 4" xfId="34484" xr:uid="{00000000-0005-0000-0000-000015730000}"/>
    <cellStyle name="Normal 6 2 3 5 2 2 5" xfId="19251" xr:uid="{00000000-0005-0000-0000-000016730000}"/>
    <cellStyle name="Normal 6 2 3 5 2 3" xfId="5802" xr:uid="{00000000-0005-0000-0000-000017730000}"/>
    <cellStyle name="Normal 6 2 3 5 2 3 2" xfId="15854" xr:uid="{00000000-0005-0000-0000-000018730000}"/>
    <cellStyle name="Normal 6 2 3 5 2 3 2 2" xfId="46185" xr:uid="{00000000-0005-0000-0000-000019730000}"/>
    <cellStyle name="Normal 6 2 3 5 2 3 2 3" xfId="30952" xr:uid="{00000000-0005-0000-0000-00001A730000}"/>
    <cellStyle name="Normal 6 2 3 5 2 3 3" xfId="10834" xr:uid="{00000000-0005-0000-0000-00001B730000}"/>
    <cellStyle name="Normal 6 2 3 5 2 3 3 2" xfId="41168" xr:uid="{00000000-0005-0000-0000-00001C730000}"/>
    <cellStyle name="Normal 6 2 3 5 2 3 3 3" xfId="25935" xr:uid="{00000000-0005-0000-0000-00001D730000}"/>
    <cellStyle name="Normal 6 2 3 5 2 3 4" xfId="36155" xr:uid="{00000000-0005-0000-0000-00001E730000}"/>
    <cellStyle name="Normal 6 2 3 5 2 3 5" xfId="20922" xr:uid="{00000000-0005-0000-0000-00001F730000}"/>
    <cellStyle name="Normal 6 2 3 5 2 4" xfId="12512" xr:uid="{00000000-0005-0000-0000-000020730000}"/>
    <cellStyle name="Normal 6 2 3 5 2 4 2" xfId="42843" xr:uid="{00000000-0005-0000-0000-000021730000}"/>
    <cellStyle name="Normal 6 2 3 5 2 4 3" xfId="27610" xr:uid="{00000000-0005-0000-0000-000022730000}"/>
    <cellStyle name="Normal 6 2 3 5 2 5" xfId="7491" xr:uid="{00000000-0005-0000-0000-000023730000}"/>
    <cellStyle name="Normal 6 2 3 5 2 5 2" xfId="37826" xr:uid="{00000000-0005-0000-0000-000024730000}"/>
    <cellStyle name="Normal 6 2 3 5 2 5 3" xfId="22593" xr:uid="{00000000-0005-0000-0000-000025730000}"/>
    <cellStyle name="Normal 6 2 3 5 2 6" xfId="32814" xr:uid="{00000000-0005-0000-0000-000026730000}"/>
    <cellStyle name="Normal 6 2 3 5 2 7" xfId="17580" xr:uid="{00000000-0005-0000-0000-000027730000}"/>
    <cellStyle name="Normal 6 2 3 5 3" xfId="3273" xr:uid="{00000000-0005-0000-0000-000028730000}"/>
    <cellStyle name="Normal 6 2 3 5 3 2" xfId="13347" xr:uid="{00000000-0005-0000-0000-000029730000}"/>
    <cellStyle name="Normal 6 2 3 5 3 2 2" xfId="43678" xr:uid="{00000000-0005-0000-0000-00002A730000}"/>
    <cellStyle name="Normal 6 2 3 5 3 2 3" xfId="28445" xr:uid="{00000000-0005-0000-0000-00002B730000}"/>
    <cellStyle name="Normal 6 2 3 5 3 3" xfId="8327" xr:uid="{00000000-0005-0000-0000-00002C730000}"/>
    <cellStyle name="Normal 6 2 3 5 3 3 2" xfId="38661" xr:uid="{00000000-0005-0000-0000-00002D730000}"/>
    <cellStyle name="Normal 6 2 3 5 3 3 3" xfId="23428" xr:uid="{00000000-0005-0000-0000-00002E730000}"/>
    <cellStyle name="Normal 6 2 3 5 3 4" xfId="33648" xr:uid="{00000000-0005-0000-0000-00002F730000}"/>
    <cellStyle name="Normal 6 2 3 5 3 5" xfId="18415" xr:uid="{00000000-0005-0000-0000-000030730000}"/>
    <cellStyle name="Normal 6 2 3 5 4" xfId="4966" xr:uid="{00000000-0005-0000-0000-000031730000}"/>
    <cellStyle name="Normal 6 2 3 5 4 2" xfId="15018" xr:uid="{00000000-0005-0000-0000-000032730000}"/>
    <cellStyle name="Normal 6 2 3 5 4 2 2" xfId="45349" xr:uid="{00000000-0005-0000-0000-000033730000}"/>
    <cellStyle name="Normal 6 2 3 5 4 2 3" xfId="30116" xr:uid="{00000000-0005-0000-0000-000034730000}"/>
    <cellStyle name="Normal 6 2 3 5 4 3" xfId="9998" xr:uid="{00000000-0005-0000-0000-000035730000}"/>
    <cellStyle name="Normal 6 2 3 5 4 3 2" xfId="40332" xr:uid="{00000000-0005-0000-0000-000036730000}"/>
    <cellStyle name="Normal 6 2 3 5 4 3 3" xfId="25099" xr:uid="{00000000-0005-0000-0000-000037730000}"/>
    <cellStyle name="Normal 6 2 3 5 4 4" xfId="35319" xr:uid="{00000000-0005-0000-0000-000038730000}"/>
    <cellStyle name="Normal 6 2 3 5 4 5" xfId="20086" xr:uid="{00000000-0005-0000-0000-000039730000}"/>
    <cellStyle name="Normal 6 2 3 5 5" xfId="11676" xr:uid="{00000000-0005-0000-0000-00003A730000}"/>
    <cellStyle name="Normal 6 2 3 5 5 2" xfId="42007" xr:uid="{00000000-0005-0000-0000-00003B730000}"/>
    <cellStyle name="Normal 6 2 3 5 5 3" xfId="26774" xr:uid="{00000000-0005-0000-0000-00003C730000}"/>
    <cellStyle name="Normal 6 2 3 5 6" xfId="6655" xr:uid="{00000000-0005-0000-0000-00003D730000}"/>
    <cellStyle name="Normal 6 2 3 5 6 2" xfId="36990" xr:uid="{00000000-0005-0000-0000-00003E730000}"/>
    <cellStyle name="Normal 6 2 3 5 6 3" xfId="21757" xr:uid="{00000000-0005-0000-0000-00003F730000}"/>
    <cellStyle name="Normal 6 2 3 5 7" xfId="31978" xr:uid="{00000000-0005-0000-0000-000040730000}"/>
    <cellStyle name="Normal 6 2 3 5 8" xfId="16744" xr:uid="{00000000-0005-0000-0000-000041730000}"/>
    <cellStyle name="Normal 6 2 3 6" xfId="2000" xr:uid="{00000000-0005-0000-0000-000042730000}"/>
    <cellStyle name="Normal 6 2 3 6 2" xfId="3692" xr:uid="{00000000-0005-0000-0000-000043730000}"/>
    <cellStyle name="Normal 6 2 3 6 2 2" xfId="13765" xr:uid="{00000000-0005-0000-0000-000044730000}"/>
    <cellStyle name="Normal 6 2 3 6 2 2 2" xfId="44096" xr:uid="{00000000-0005-0000-0000-000045730000}"/>
    <cellStyle name="Normal 6 2 3 6 2 2 3" xfId="28863" xr:uid="{00000000-0005-0000-0000-000046730000}"/>
    <cellStyle name="Normal 6 2 3 6 2 3" xfId="8745" xr:uid="{00000000-0005-0000-0000-000047730000}"/>
    <cellStyle name="Normal 6 2 3 6 2 3 2" xfId="39079" xr:uid="{00000000-0005-0000-0000-000048730000}"/>
    <cellStyle name="Normal 6 2 3 6 2 3 3" xfId="23846" xr:uid="{00000000-0005-0000-0000-000049730000}"/>
    <cellStyle name="Normal 6 2 3 6 2 4" xfId="34066" xr:uid="{00000000-0005-0000-0000-00004A730000}"/>
    <cellStyle name="Normal 6 2 3 6 2 5" xfId="18833" xr:uid="{00000000-0005-0000-0000-00004B730000}"/>
    <cellStyle name="Normal 6 2 3 6 3" xfId="5384" xr:uid="{00000000-0005-0000-0000-00004C730000}"/>
    <cellStyle name="Normal 6 2 3 6 3 2" xfId="15436" xr:uid="{00000000-0005-0000-0000-00004D730000}"/>
    <cellStyle name="Normal 6 2 3 6 3 2 2" xfId="45767" xr:uid="{00000000-0005-0000-0000-00004E730000}"/>
    <cellStyle name="Normal 6 2 3 6 3 2 3" xfId="30534" xr:uid="{00000000-0005-0000-0000-00004F730000}"/>
    <cellStyle name="Normal 6 2 3 6 3 3" xfId="10416" xr:uid="{00000000-0005-0000-0000-000050730000}"/>
    <cellStyle name="Normal 6 2 3 6 3 3 2" xfId="40750" xr:uid="{00000000-0005-0000-0000-000051730000}"/>
    <cellStyle name="Normal 6 2 3 6 3 3 3" xfId="25517" xr:uid="{00000000-0005-0000-0000-000052730000}"/>
    <cellStyle name="Normal 6 2 3 6 3 4" xfId="35737" xr:uid="{00000000-0005-0000-0000-000053730000}"/>
    <cellStyle name="Normal 6 2 3 6 3 5" xfId="20504" xr:uid="{00000000-0005-0000-0000-000054730000}"/>
    <cellStyle name="Normal 6 2 3 6 4" xfId="12094" xr:uid="{00000000-0005-0000-0000-000055730000}"/>
    <cellStyle name="Normal 6 2 3 6 4 2" xfId="42425" xr:uid="{00000000-0005-0000-0000-000056730000}"/>
    <cellStyle name="Normal 6 2 3 6 4 3" xfId="27192" xr:uid="{00000000-0005-0000-0000-000057730000}"/>
    <cellStyle name="Normal 6 2 3 6 5" xfId="7073" xr:uid="{00000000-0005-0000-0000-000058730000}"/>
    <cellStyle name="Normal 6 2 3 6 5 2" xfId="37408" xr:uid="{00000000-0005-0000-0000-000059730000}"/>
    <cellStyle name="Normal 6 2 3 6 5 3" xfId="22175" xr:uid="{00000000-0005-0000-0000-00005A730000}"/>
    <cellStyle name="Normal 6 2 3 6 6" xfId="32396" xr:uid="{00000000-0005-0000-0000-00005B730000}"/>
    <cellStyle name="Normal 6 2 3 6 7" xfId="17162" xr:uid="{00000000-0005-0000-0000-00005C730000}"/>
    <cellStyle name="Normal 6 2 3 7" xfId="2851" xr:uid="{00000000-0005-0000-0000-00005D730000}"/>
    <cellStyle name="Normal 6 2 3 7 2" xfId="12929" xr:uid="{00000000-0005-0000-0000-00005E730000}"/>
    <cellStyle name="Normal 6 2 3 7 2 2" xfId="43260" xr:uid="{00000000-0005-0000-0000-00005F730000}"/>
    <cellStyle name="Normal 6 2 3 7 2 3" xfId="28027" xr:uid="{00000000-0005-0000-0000-000060730000}"/>
    <cellStyle name="Normal 6 2 3 7 3" xfId="7909" xr:uid="{00000000-0005-0000-0000-000061730000}"/>
    <cellStyle name="Normal 6 2 3 7 3 2" xfId="38243" xr:uid="{00000000-0005-0000-0000-000062730000}"/>
    <cellStyle name="Normal 6 2 3 7 3 3" xfId="23010" xr:uid="{00000000-0005-0000-0000-000063730000}"/>
    <cellStyle name="Normal 6 2 3 7 4" xfId="33230" xr:uid="{00000000-0005-0000-0000-000064730000}"/>
    <cellStyle name="Normal 6 2 3 7 5" xfId="17997" xr:uid="{00000000-0005-0000-0000-000065730000}"/>
    <cellStyle name="Normal 6 2 3 8" xfId="4545" xr:uid="{00000000-0005-0000-0000-000066730000}"/>
    <cellStyle name="Normal 6 2 3 8 2" xfId="14600" xr:uid="{00000000-0005-0000-0000-000067730000}"/>
    <cellStyle name="Normal 6 2 3 8 2 2" xfId="44931" xr:uid="{00000000-0005-0000-0000-000068730000}"/>
    <cellStyle name="Normal 6 2 3 8 2 3" xfId="29698" xr:uid="{00000000-0005-0000-0000-000069730000}"/>
    <cellStyle name="Normal 6 2 3 8 3" xfId="9580" xr:uid="{00000000-0005-0000-0000-00006A730000}"/>
    <cellStyle name="Normal 6 2 3 8 3 2" xfId="39914" xr:uid="{00000000-0005-0000-0000-00006B730000}"/>
    <cellStyle name="Normal 6 2 3 8 3 3" xfId="24681" xr:uid="{00000000-0005-0000-0000-00006C730000}"/>
    <cellStyle name="Normal 6 2 3 8 4" xfId="34901" xr:uid="{00000000-0005-0000-0000-00006D730000}"/>
    <cellStyle name="Normal 6 2 3 8 5" xfId="19668" xr:uid="{00000000-0005-0000-0000-00006E730000}"/>
    <cellStyle name="Normal 6 2 3 9" xfId="11256" xr:uid="{00000000-0005-0000-0000-00006F730000}"/>
    <cellStyle name="Normal 6 2 3 9 2" xfId="41589" xr:uid="{00000000-0005-0000-0000-000070730000}"/>
    <cellStyle name="Normal 6 2 3 9 3" xfId="26356" xr:uid="{00000000-0005-0000-0000-000071730000}"/>
    <cellStyle name="Normal 6 2 4" xfId="881" xr:uid="{00000000-0005-0000-0000-000072730000}"/>
    <cellStyle name="Normal 6 2 5" xfId="882" xr:uid="{00000000-0005-0000-0000-000073730000}"/>
    <cellStyle name="Normal 6 2 6" xfId="878" xr:uid="{00000000-0005-0000-0000-000074730000}"/>
    <cellStyle name="Normal 6 2 7" xfId="1168" xr:uid="{00000000-0005-0000-0000-000075730000}"/>
    <cellStyle name="Normal 6 2 7 10" xfId="31584" xr:uid="{00000000-0005-0000-0000-000076730000}"/>
    <cellStyle name="Normal 6 2 7 11" xfId="16347" xr:uid="{00000000-0005-0000-0000-000077730000}"/>
    <cellStyle name="Normal 6 2 7 2" xfId="1276" xr:uid="{00000000-0005-0000-0000-000078730000}"/>
    <cellStyle name="Normal 6 2 7 2 10" xfId="16451" xr:uid="{00000000-0005-0000-0000-000079730000}"/>
    <cellStyle name="Normal 6 2 7 2 2" xfId="1493" xr:uid="{00000000-0005-0000-0000-00007A730000}"/>
    <cellStyle name="Normal 6 2 7 2 2 2" xfId="1914" xr:uid="{00000000-0005-0000-0000-00007B730000}"/>
    <cellStyle name="Normal 6 2 7 2 2 2 2" xfId="2753" xr:uid="{00000000-0005-0000-0000-00007C730000}"/>
    <cellStyle name="Normal 6 2 7 2 2 2 2 2" xfId="4443" xr:uid="{00000000-0005-0000-0000-00007D730000}"/>
    <cellStyle name="Normal 6 2 7 2 2 2 2 2 2" xfId="14516" xr:uid="{00000000-0005-0000-0000-00007E730000}"/>
    <cellStyle name="Normal 6 2 7 2 2 2 2 2 2 2" xfId="44847" xr:uid="{00000000-0005-0000-0000-00007F730000}"/>
    <cellStyle name="Normal 6 2 7 2 2 2 2 2 2 3" xfId="29614" xr:uid="{00000000-0005-0000-0000-000080730000}"/>
    <cellStyle name="Normal 6 2 7 2 2 2 2 2 3" xfId="9496" xr:uid="{00000000-0005-0000-0000-000081730000}"/>
    <cellStyle name="Normal 6 2 7 2 2 2 2 2 3 2" xfId="39830" xr:uid="{00000000-0005-0000-0000-000082730000}"/>
    <cellStyle name="Normal 6 2 7 2 2 2 2 2 3 3" xfId="24597" xr:uid="{00000000-0005-0000-0000-000083730000}"/>
    <cellStyle name="Normal 6 2 7 2 2 2 2 2 4" xfId="34817" xr:uid="{00000000-0005-0000-0000-000084730000}"/>
    <cellStyle name="Normal 6 2 7 2 2 2 2 2 5" xfId="19584" xr:uid="{00000000-0005-0000-0000-000085730000}"/>
    <cellStyle name="Normal 6 2 7 2 2 2 2 3" xfId="6135" xr:uid="{00000000-0005-0000-0000-000086730000}"/>
    <cellStyle name="Normal 6 2 7 2 2 2 2 3 2" xfId="16187" xr:uid="{00000000-0005-0000-0000-000087730000}"/>
    <cellStyle name="Normal 6 2 7 2 2 2 2 3 2 2" xfId="46518" xr:uid="{00000000-0005-0000-0000-000088730000}"/>
    <cellStyle name="Normal 6 2 7 2 2 2 2 3 2 3" xfId="31285" xr:uid="{00000000-0005-0000-0000-000089730000}"/>
    <cellStyle name="Normal 6 2 7 2 2 2 2 3 3" xfId="11167" xr:uid="{00000000-0005-0000-0000-00008A730000}"/>
    <cellStyle name="Normal 6 2 7 2 2 2 2 3 3 2" xfId="41501" xr:uid="{00000000-0005-0000-0000-00008B730000}"/>
    <cellStyle name="Normal 6 2 7 2 2 2 2 3 3 3" xfId="26268" xr:uid="{00000000-0005-0000-0000-00008C730000}"/>
    <cellStyle name="Normal 6 2 7 2 2 2 2 3 4" xfId="36488" xr:uid="{00000000-0005-0000-0000-00008D730000}"/>
    <cellStyle name="Normal 6 2 7 2 2 2 2 3 5" xfId="21255" xr:uid="{00000000-0005-0000-0000-00008E730000}"/>
    <cellStyle name="Normal 6 2 7 2 2 2 2 4" xfId="12845" xr:uid="{00000000-0005-0000-0000-00008F730000}"/>
    <cellStyle name="Normal 6 2 7 2 2 2 2 4 2" xfId="43176" xr:uid="{00000000-0005-0000-0000-000090730000}"/>
    <cellStyle name="Normal 6 2 7 2 2 2 2 4 3" xfId="27943" xr:uid="{00000000-0005-0000-0000-000091730000}"/>
    <cellStyle name="Normal 6 2 7 2 2 2 2 5" xfId="7824" xr:uid="{00000000-0005-0000-0000-000092730000}"/>
    <cellStyle name="Normal 6 2 7 2 2 2 2 5 2" xfId="38159" xr:uid="{00000000-0005-0000-0000-000093730000}"/>
    <cellStyle name="Normal 6 2 7 2 2 2 2 5 3" xfId="22926" xr:uid="{00000000-0005-0000-0000-000094730000}"/>
    <cellStyle name="Normal 6 2 7 2 2 2 2 6" xfId="33147" xr:uid="{00000000-0005-0000-0000-000095730000}"/>
    <cellStyle name="Normal 6 2 7 2 2 2 2 7" xfId="17913" xr:uid="{00000000-0005-0000-0000-000096730000}"/>
    <cellStyle name="Normal 6 2 7 2 2 2 3" xfId="3606" xr:uid="{00000000-0005-0000-0000-000097730000}"/>
    <cellStyle name="Normal 6 2 7 2 2 2 3 2" xfId="13680" xr:uid="{00000000-0005-0000-0000-000098730000}"/>
    <cellStyle name="Normal 6 2 7 2 2 2 3 2 2" xfId="44011" xr:uid="{00000000-0005-0000-0000-000099730000}"/>
    <cellStyle name="Normal 6 2 7 2 2 2 3 2 3" xfId="28778" xr:uid="{00000000-0005-0000-0000-00009A730000}"/>
    <cellStyle name="Normal 6 2 7 2 2 2 3 3" xfId="8660" xr:uid="{00000000-0005-0000-0000-00009B730000}"/>
    <cellStyle name="Normal 6 2 7 2 2 2 3 3 2" xfId="38994" xr:uid="{00000000-0005-0000-0000-00009C730000}"/>
    <cellStyle name="Normal 6 2 7 2 2 2 3 3 3" xfId="23761" xr:uid="{00000000-0005-0000-0000-00009D730000}"/>
    <cellStyle name="Normal 6 2 7 2 2 2 3 4" xfId="33981" xr:uid="{00000000-0005-0000-0000-00009E730000}"/>
    <cellStyle name="Normal 6 2 7 2 2 2 3 5" xfId="18748" xr:uid="{00000000-0005-0000-0000-00009F730000}"/>
    <cellStyle name="Normal 6 2 7 2 2 2 4" xfId="5299" xr:uid="{00000000-0005-0000-0000-0000A0730000}"/>
    <cellStyle name="Normal 6 2 7 2 2 2 4 2" xfId="15351" xr:uid="{00000000-0005-0000-0000-0000A1730000}"/>
    <cellStyle name="Normal 6 2 7 2 2 2 4 2 2" xfId="45682" xr:uid="{00000000-0005-0000-0000-0000A2730000}"/>
    <cellStyle name="Normal 6 2 7 2 2 2 4 2 3" xfId="30449" xr:uid="{00000000-0005-0000-0000-0000A3730000}"/>
    <cellStyle name="Normal 6 2 7 2 2 2 4 3" xfId="10331" xr:uid="{00000000-0005-0000-0000-0000A4730000}"/>
    <cellStyle name="Normal 6 2 7 2 2 2 4 3 2" xfId="40665" xr:uid="{00000000-0005-0000-0000-0000A5730000}"/>
    <cellStyle name="Normal 6 2 7 2 2 2 4 3 3" xfId="25432" xr:uid="{00000000-0005-0000-0000-0000A6730000}"/>
    <cellStyle name="Normal 6 2 7 2 2 2 4 4" xfId="35652" xr:uid="{00000000-0005-0000-0000-0000A7730000}"/>
    <cellStyle name="Normal 6 2 7 2 2 2 4 5" xfId="20419" xr:uid="{00000000-0005-0000-0000-0000A8730000}"/>
    <cellStyle name="Normal 6 2 7 2 2 2 5" xfId="12009" xr:uid="{00000000-0005-0000-0000-0000A9730000}"/>
    <cellStyle name="Normal 6 2 7 2 2 2 5 2" xfId="42340" xr:uid="{00000000-0005-0000-0000-0000AA730000}"/>
    <cellStyle name="Normal 6 2 7 2 2 2 5 3" xfId="27107" xr:uid="{00000000-0005-0000-0000-0000AB730000}"/>
    <cellStyle name="Normal 6 2 7 2 2 2 6" xfId="6988" xr:uid="{00000000-0005-0000-0000-0000AC730000}"/>
    <cellStyle name="Normal 6 2 7 2 2 2 6 2" xfId="37323" xr:uid="{00000000-0005-0000-0000-0000AD730000}"/>
    <cellStyle name="Normal 6 2 7 2 2 2 6 3" xfId="22090" xr:uid="{00000000-0005-0000-0000-0000AE730000}"/>
    <cellStyle name="Normal 6 2 7 2 2 2 7" xfId="32311" xr:uid="{00000000-0005-0000-0000-0000AF730000}"/>
    <cellStyle name="Normal 6 2 7 2 2 2 8" xfId="17077" xr:uid="{00000000-0005-0000-0000-0000B0730000}"/>
    <cellStyle name="Normal 6 2 7 2 2 3" xfId="2335" xr:uid="{00000000-0005-0000-0000-0000B1730000}"/>
    <cellStyle name="Normal 6 2 7 2 2 3 2" xfId="4025" xr:uid="{00000000-0005-0000-0000-0000B2730000}"/>
    <cellStyle name="Normal 6 2 7 2 2 3 2 2" xfId="14098" xr:uid="{00000000-0005-0000-0000-0000B3730000}"/>
    <cellStyle name="Normal 6 2 7 2 2 3 2 2 2" xfId="44429" xr:uid="{00000000-0005-0000-0000-0000B4730000}"/>
    <cellStyle name="Normal 6 2 7 2 2 3 2 2 3" xfId="29196" xr:uid="{00000000-0005-0000-0000-0000B5730000}"/>
    <cellStyle name="Normal 6 2 7 2 2 3 2 3" xfId="9078" xr:uid="{00000000-0005-0000-0000-0000B6730000}"/>
    <cellStyle name="Normal 6 2 7 2 2 3 2 3 2" xfId="39412" xr:uid="{00000000-0005-0000-0000-0000B7730000}"/>
    <cellStyle name="Normal 6 2 7 2 2 3 2 3 3" xfId="24179" xr:uid="{00000000-0005-0000-0000-0000B8730000}"/>
    <cellStyle name="Normal 6 2 7 2 2 3 2 4" xfId="34399" xr:uid="{00000000-0005-0000-0000-0000B9730000}"/>
    <cellStyle name="Normal 6 2 7 2 2 3 2 5" xfId="19166" xr:uid="{00000000-0005-0000-0000-0000BA730000}"/>
    <cellStyle name="Normal 6 2 7 2 2 3 3" xfId="5717" xr:uid="{00000000-0005-0000-0000-0000BB730000}"/>
    <cellStyle name="Normal 6 2 7 2 2 3 3 2" xfId="15769" xr:uid="{00000000-0005-0000-0000-0000BC730000}"/>
    <cellStyle name="Normal 6 2 7 2 2 3 3 2 2" xfId="46100" xr:uid="{00000000-0005-0000-0000-0000BD730000}"/>
    <cellStyle name="Normal 6 2 7 2 2 3 3 2 3" xfId="30867" xr:uid="{00000000-0005-0000-0000-0000BE730000}"/>
    <cellStyle name="Normal 6 2 7 2 2 3 3 3" xfId="10749" xr:uid="{00000000-0005-0000-0000-0000BF730000}"/>
    <cellStyle name="Normal 6 2 7 2 2 3 3 3 2" xfId="41083" xr:uid="{00000000-0005-0000-0000-0000C0730000}"/>
    <cellStyle name="Normal 6 2 7 2 2 3 3 3 3" xfId="25850" xr:uid="{00000000-0005-0000-0000-0000C1730000}"/>
    <cellStyle name="Normal 6 2 7 2 2 3 3 4" xfId="36070" xr:uid="{00000000-0005-0000-0000-0000C2730000}"/>
    <cellStyle name="Normal 6 2 7 2 2 3 3 5" xfId="20837" xr:uid="{00000000-0005-0000-0000-0000C3730000}"/>
    <cellStyle name="Normal 6 2 7 2 2 3 4" xfId="12427" xr:uid="{00000000-0005-0000-0000-0000C4730000}"/>
    <cellStyle name="Normal 6 2 7 2 2 3 4 2" xfId="42758" xr:uid="{00000000-0005-0000-0000-0000C5730000}"/>
    <cellStyle name="Normal 6 2 7 2 2 3 4 3" xfId="27525" xr:uid="{00000000-0005-0000-0000-0000C6730000}"/>
    <cellStyle name="Normal 6 2 7 2 2 3 5" xfId="7406" xr:uid="{00000000-0005-0000-0000-0000C7730000}"/>
    <cellStyle name="Normal 6 2 7 2 2 3 5 2" xfId="37741" xr:uid="{00000000-0005-0000-0000-0000C8730000}"/>
    <cellStyle name="Normal 6 2 7 2 2 3 5 3" xfId="22508" xr:uid="{00000000-0005-0000-0000-0000C9730000}"/>
    <cellStyle name="Normal 6 2 7 2 2 3 6" xfId="32729" xr:uid="{00000000-0005-0000-0000-0000CA730000}"/>
    <cellStyle name="Normal 6 2 7 2 2 3 7" xfId="17495" xr:uid="{00000000-0005-0000-0000-0000CB730000}"/>
    <cellStyle name="Normal 6 2 7 2 2 4" xfId="3188" xr:uid="{00000000-0005-0000-0000-0000CC730000}"/>
    <cellStyle name="Normal 6 2 7 2 2 4 2" xfId="13262" xr:uid="{00000000-0005-0000-0000-0000CD730000}"/>
    <cellStyle name="Normal 6 2 7 2 2 4 2 2" xfId="43593" xr:uid="{00000000-0005-0000-0000-0000CE730000}"/>
    <cellStyle name="Normal 6 2 7 2 2 4 2 3" xfId="28360" xr:uid="{00000000-0005-0000-0000-0000CF730000}"/>
    <cellStyle name="Normal 6 2 7 2 2 4 3" xfId="8242" xr:uid="{00000000-0005-0000-0000-0000D0730000}"/>
    <cellStyle name="Normal 6 2 7 2 2 4 3 2" xfId="38576" xr:uid="{00000000-0005-0000-0000-0000D1730000}"/>
    <cellStyle name="Normal 6 2 7 2 2 4 3 3" xfId="23343" xr:uid="{00000000-0005-0000-0000-0000D2730000}"/>
    <cellStyle name="Normal 6 2 7 2 2 4 4" xfId="33563" xr:uid="{00000000-0005-0000-0000-0000D3730000}"/>
    <cellStyle name="Normal 6 2 7 2 2 4 5" xfId="18330" xr:uid="{00000000-0005-0000-0000-0000D4730000}"/>
    <cellStyle name="Normal 6 2 7 2 2 5" xfId="4881" xr:uid="{00000000-0005-0000-0000-0000D5730000}"/>
    <cellStyle name="Normal 6 2 7 2 2 5 2" xfId="14933" xr:uid="{00000000-0005-0000-0000-0000D6730000}"/>
    <cellStyle name="Normal 6 2 7 2 2 5 2 2" xfId="45264" xr:uid="{00000000-0005-0000-0000-0000D7730000}"/>
    <cellStyle name="Normal 6 2 7 2 2 5 2 3" xfId="30031" xr:uid="{00000000-0005-0000-0000-0000D8730000}"/>
    <cellStyle name="Normal 6 2 7 2 2 5 3" xfId="9913" xr:uid="{00000000-0005-0000-0000-0000D9730000}"/>
    <cellStyle name="Normal 6 2 7 2 2 5 3 2" xfId="40247" xr:uid="{00000000-0005-0000-0000-0000DA730000}"/>
    <cellStyle name="Normal 6 2 7 2 2 5 3 3" xfId="25014" xr:uid="{00000000-0005-0000-0000-0000DB730000}"/>
    <cellStyle name="Normal 6 2 7 2 2 5 4" xfId="35234" xr:uid="{00000000-0005-0000-0000-0000DC730000}"/>
    <cellStyle name="Normal 6 2 7 2 2 5 5" xfId="20001" xr:uid="{00000000-0005-0000-0000-0000DD730000}"/>
    <cellStyle name="Normal 6 2 7 2 2 6" xfId="11591" xr:uid="{00000000-0005-0000-0000-0000DE730000}"/>
    <cellStyle name="Normal 6 2 7 2 2 6 2" xfId="41922" xr:uid="{00000000-0005-0000-0000-0000DF730000}"/>
    <cellStyle name="Normal 6 2 7 2 2 6 3" xfId="26689" xr:uid="{00000000-0005-0000-0000-0000E0730000}"/>
    <cellStyle name="Normal 6 2 7 2 2 7" xfId="6570" xr:uid="{00000000-0005-0000-0000-0000E1730000}"/>
    <cellStyle name="Normal 6 2 7 2 2 7 2" xfId="36905" xr:uid="{00000000-0005-0000-0000-0000E2730000}"/>
    <cellStyle name="Normal 6 2 7 2 2 7 3" xfId="21672" xr:uid="{00000000-0005-0000-0000-0000E3730000}"/>
    <cellStyle name="Normal 6 2 7 2 2 8" xfId="31893" xr:uid="{00000000-0005-0000-0000-0000E4730000}"/>
    <cellStyle name="Normal 6 2 7 2 2 9" xfId="16659" xr:uid="{00000000-0005-0000-0000-0000E5730000}"/>
    <cellStyle name="Normal 6 2 7 2 3" xfId="1706" xr:uid="{00000000-0005-0000-0000-0000E6730000}"/>
    <cellStyle name="Normal 6 2 7 2 3 2" xfId="2545" xr:uid="{00000000-0005-0000-0000-0000E7730000}"/>
    <cellStyle name="Normal 6 2 7 2 3 2 2" xfId="4235" xr:uid="{00000000-0005-0000-0000-0000E8730000}"/>
    <cellStyle name="Normal 6 2 7 2 3 2 2 2" xfId="14308" xr:uid="{00000000-0005-0000-0000-0000E9730000}"/>
    <cellStyle name="Normal 6 2 7 2 3 2 2 2 2" xfId="44639" xr:uid="{00000000-0005-0000-0000-0000EA730000}"/>
    <cellStyle name="Normal 6 2 7 2 3 2 2 2 3" xfId="29406" xr:uid="{00000000-0005-0000-0000-0000EB730000}"/>
    <cellStyle name="Normal 6 2 7 2 3 2 2 3" xfId="9288" xr:uid="{00000000-0005-0000-0000-0000EC730000}"/>
    <cellStyle name="Normal 6 2 7 2 3 2 2 3 2" xfId="39622" xr:uid="{00000000-0005-0000-0000-0000ED730000}"/>
    <cellStyle name="Normal 6 2 7 2 3 2 2 3 3" xfId="24389" xr:uid="{00000000-0005-0000-0000-0000EE730000}"/>
    <cellStyle name="Normal 6 2 7 2 3 2 2 4" xfId="34609" xr:uid="{00000000-0005-0000-0000-0000EF730000}"/>
    <cellStyle name="Normal 6 2 7 2 3 2 2 5" xfId="19376" xr:uid="{00000000-0005-0000-0000-0000F0730000}"/>
    <cellStyle name="Normal 6 2 7 2 3 2 3" xfId="5927" xr:uid="{00000000-0005-0000-0000-0000F1730000}"/>
    <cellStyle name="Normal 6 2 7 2 3 2 3 2" xfId="15979" xr:uid="{00000000-0005-0000-0000-0000F2730000}"/>
    <cellStyle name="Normal 6 2 7 2 3 2 3 2 2" xfId="46310" xr:uid="{00000000-0005-0000-0000-0000F3730000}"/>
    <cellStyle name="Normal 6 2 7 2 3 2 3 2 3" xfId="31077" xr:uid="{00000000-0005-0000-0000-0000F4730000}"/>
    <cellStyle name="Normal 6 2 7 2 3 2 3 3" xfId="10959" xr:uid="{00000000-0005-0000-0000-0000F5730000}"/>
    <cellStyle name="Normal 6 2 7 2 3 2 3 3 2" xfId="41293" xr:uid="{00000000-0005-0000-0000-0000F6730000}"/>
    <cellStyle name="Normal 6 2 7 2 3 2 3 3 3" xfId="26060" xr:uid="{00000000-0005-0000-0000-0000F7730000}"/>
    <cellStyle name="Normal 6 2 7 2 3 2 3 4" xfId="36280" xr:uid="{00000000-0005-0000-0000-0000F8730000}"/>
    <cellStyle name="Normal 6 2 7 2 3 2 3 5" xfId="21047" xr:uid="{00000000-0005-0000-0000-0000F9730000}"/>
    <cellStyle name="Normal 6 2 7 2 3 2 4" xfId="12637" xr:uid="{00000000-0005-0000-0000-0000FA730000}"/>
    <cellStyle name="Normal 6 2 7 2 3 2 4 2" xfId="42968" xr:uid="{00000000-0005-0000-0000-0000FB730000}"/>
    <cellStyle name="Normal 6 2 7 2 3 2 4 3" xfId="27735" xr:uid="{00000000-0005-0000-0000-0000FC730000}"/>
    <cellStyle name="Normal 6 2 7 2 3 2 5" xfId="7616" xr:uid="{00000000-0005-0000-0000-0000FD730000}"/>
    <cellStyle name="Normal 6 2 7 2 3 2 5 2" xfId="37951" xr:uid="{00000000-0005-0000-0000-0000FE730000}"/>
    <cellStyle name="Normal 6 2 7 2 3 2 5 3" xfId="22718" xr:uid="{00000000-0005-0000-0000-0000FF730000}"/>
    <cellStyle name="Normal 6 2 7 2 3 2 6" xfId="32939" xr:uid="{00000000-0005-0000-0000-000000740000}"/>
    <cellStyle name="Normal 6 2 7 2 3 2 7" xfId="17705" xr:uid="{00000000-0005-0000-0000-000001740000}"/>
    <cellStyle name="Normal 6 2 7 2 3 3" xfId="3398" xr:uid="{00000000-0005-0000-0000-000002740000}"/>
    <cellStyle name="Normal 6 2 7 2 3 3 2" xfId="13472" xr:uid="{00000000-0005-0000-0000-000003740000}"/>
    <cellStyle name="Normal 6 2 7 2 3 3 2 2" xfId="43803" xr:uid="{00000000-0005-0000-0000-000004740000}"/>
    <cellStyle name="Normal 6 2 7 2 3 3 2 3" xfId="28570" xr:uid="{00000000-0005-0000-0000-000005740000}"/>
    <cellStyle name="Normal 6 2 7 2 3 3 3" xfId="8452" xr:uid="{00000000-0005-0000-0000-000006740000}"/>
    <cellStyle name="Normal 6 2 7 2 3 3 3 2" xfId="38786" xr:uid="{00000000-0005-0000-0000-000007740000}"/>
    <cellStyle name="Normal 6 2 7 2 3 3 3 3" xfId="23553" xr:uid="{00000000-0005-0000-0000-000008740000}"/>
    <cellStyle name="Normal 6 2 7 2 3 3 4" xfId="33773" xr:uid="{00000000-0005-0000-0000-000009740000}"/>
    <cellStyle name="Normal 6 2 7 2 3 3 5" xfId="18540" xr:uid="{00000000-0005-0000-0000-00000A740000}"/>
    <cellStyle name="Normal 6 2 7 2 3 4" xfId="5091" xr:uid="{00000000-0005-0000-0000-00000B740000}"/>
    <cellStyle name="Normal 6 2 7 2 3 4 2" xfId="15143" xr:uid="{00000000-0005-0000-0000-00000C740000}"/>
    <cellStyle name="Normal 6 2 7 2 3 4 2 2" xfId="45474" xr:uid="{00000000-0005-0000-0000-00000D740000}"/>
    <cellStyle name="Normal 6 2 7 2 3 4 2 3" xfId="30241" xr:uid="{00000000-0005-0000-0000-00000E740000}"/>
    <cellStyle name="Normal 6 2 7 2 3 4 3" xfId="10123" xr:uid="{00000000-0005-0000-0000-00000F740000}"/>
    <cellStyle name="Normal 6 2 7 2 3 4 3 2" xfId="40457" xr:uid="{00000000-0005-0000-0000-000010740000}"/>
    <cellStyle name="Normal 6 2 7 2 3 4 3 3" xfId="25224" xr:uid="{00000000-0005-0000-0000-000011740000}"/>
    <cellStyle name="Normal 6 2 7 2 3 4 4" xfId="35444" xr:uid="{00000000-0005-0000-0000-000012740000}"/>
    <cellStyle name="Normal 6 2 7 2 3 4 5" xfId="20211" xr:uid="{00000000-0005-0000-0000-000013740000}"/>
    <cellStyle name="Normal 6 2 7 2 3 5" xfId="11801" xr:uid="{00000000-0005-0000-0000-000014740000}"/>
    <cellStyle name="Normal 6 2 7 2 3 5 2" xfId="42132" xr:uid="{00000000-0005-0000-0000-000015740000}"/>
    <cellStyle name="Normal 6 2 7 2 3 5 3" xfId="26899" xr:uid="{00000000-0005-0000-0000-000016740000}"/>
    <cellStyle name="Normal 6 2 7 2 3 6" xfId="6780" xr:uid="{00000000-0005-0000-0000-000017740000}"/>
    <cellStyle name="Normal 6 2 7 2 3 6 2" xfId="37115" xr:uid="{00000000-0005-0000-0000-000018740000}"/>
    <cellStyle name="Normal 6 2 7 2 3 6 3" xfId="21882" xr:uid="{00000000-0005-0000-0000-000019740000}"/>
    <cellStyle name="Normal 6 2 7 2 3 7" xfId="32103" xr:uid="{00000000-0005-0000-0000-00001A740000}"/>
    <cellStyle name="Normal 6 2 7 2 3 8" xfId="16869" xr:uid="{00000000-0005-0000-0000-00001B740000}"/>
    <cellStyle name="Normal 6 2 7 2 4" xfId="2127" xr:uid="{00000000-0005-0000-0000-00001C740000}"/>
    <cellStyle name="Normal 6 2 7 2 4 2" xfId="3817" xr:uid="{00000000-0005-0000-0000-00001D740000}"/>
    <cellStyle name="Normal 6 2 7 2 4 2 2" xfId="13890" xr:uid="{00000000-0005-0000-0000-00001E740000}"/>
    <cellStyle name="Normal 6 2 7 2 4 2 2 2" xfId="44221" xr:uid="{00000000-0005-0000-0000-00001F740000}"/>
    <cellStyle name="Normal 6 2 7 2 4 2 2 3" xfId="28988" xr:uid="{00000000-0005-0000-0000-000020740000}"/>
    <cellStyle name="Normal 6 2 7 2 4 2 3" xfId="8870" xr:uid="{00000000-0005-0000-0000-000021740000}"/>
    <cellStyle name="Normal 6 2 7 2 4 2 3 2" xfId="39204" xr:uid="{00000000-0005-0000-0000-000022740000}"/>
    <cellStyle name="Normal 6 2 7 2 4 2 3 3" xfId="23971" xr:uid="{00000000-0005-0000-0000-000023740000}"/>
    <cellStyle name="Normal 6 2 7 2 4 2 4" xfId="34191" xr:uid="{00000000-0005-0000-0000-000024740000}"/>
    <cellStyle name="Normal 6 2 7 2 4 2 5" xfId="18958" xr:uid="{00000000-0005-0000-0000-000025740000}"/>
    <cellStyle name="Normal 6 2 7 2 4 3" xfId="5509" xr:uid="{00000000-0005-0000-0000-000026740000}"/>
    <cellStyle name="Normal 6 2 7 2 4 3 2" xfId="15561" xr:uid="{00000000-0005-0000-0000-000027740000}"/>
    <cellStyle name="Normal 6 2 7 2 4 3 2 2" xfId="45892" xr:uid="{00000000-0005-0000-0000-000028740000}"/>
    <cellStyle name="Normal 6 2 7 2 4 3 2 3" xfId="30659" xr:uid="{00000000-0005-0000-0000-000029740000}"/>
    <cellStyle name="Normal 6 2 7 2 4 3 3" xfId="10541" xr:uid="{00000000-0005-0000-0000-00002A740000}"/>
    <cellStyle name="Normal 6 2 7 2 4 3 3 2" xfId="40875" xr:uid="{00000000-0005-0000-0000-00002B740000}"/>
    <cellStyle name="Normal 6 2 7 2 4 3 3 3" xfId="25642" xr:uid="{00000000-0005-0000-0000-00002C740000}"/>
    <cellStyle name="Normal 6 2 7 2 4 3 4" xfId="35862" xr:uid="{00000000-0005-0000-0000-00002D740000}"/>
    <cellStyle name="Normal 6 2 7 2 4 3 5" xfId="20629" xr:uid="{00000000-0005-0000-0000-00002E740000}"/>
    <cellStyle name="Normal 6 2 7 2 4 4" xfId="12219" xr:uid="{00000000-0005-0000-0000-00002F740000}"/>
    <cellStyle name="Normal 6 2 7 2 4 4 2" xfId="42550" xr:uid="{00000000-0005-0000-0000-000030740000}"/>
    <cellStyle name="Normal 6 2 7 2 4 4 3" xfId="27317" xr:uid="{00000000-0005-0000-0000-000031740000}"/>
    <cellStyle name="Normal 6 2 7 2 4 5" xfId="7198" xr:uid="{00000000-0005-0000-0000-000032740000}"/>
    <cellStyle name="Normal 6 2 7 2 4 5 2" xfId="37533" xr:uid="{00000000-0005-0000-0000-000033740000}"/>
    <cellStyle name="Normal 6 2 7 2 4 5 3" xfId="22300" xr:uid="{00000000-0005-0000-0000-000034740000}"/>
    <cellStyle name="Normal 6 2 7 2 4 6" xfId="32521" xr:uid="{00000000-0005-0000-0000-000035740000}"/>
    <cellStyle name="Normal 6 2 7 2 4 7" xfId="17287" xr:uid="{00000000-0005-0000-0000-000036740000}"/>
    <cellStyle name="Normal 6 2 7 2 5" xfId="2980" xr:uid="{00000000-0005-0000-0000-000037740000}"/>
    <cellStyle name="Normal 6 2 7 2 5 2" xfId="13054" xr:uid="{00000000-0005-0000-0000-000038740000}"/>
    <cellStyle name="Normal 6 2 7 2 5 2 2" xfId="43385" xr:uid="{00000000-0005-0000-0000-000039740000}"/>
    <cellStyle name="Normal 6 2 7 2 5 2 3" xfId="28152" xr:uid="{00000000-0005-0000-0000-00003A740000}"/>
    <cellStyle name="Normal 6 2 7 2 5 3" xfId="8034" xr:uid="{00000000-0005-0000-0000-00003B740000}"/>
    <cellStyle name="Normal 6 2 7 2 5 3 2" xfId="38368" xr:uid="{00000000-0005-0000-0000-00003C740000}"/>
    <cellStyle name="Normal 6 2 7 2 5 3 3" xfId="23135" xr:uid="{00000000-0005-0000-0000-00003D740000}"/>
    <cellStyle name="Normal 6 2 7 2 5 4" xfId="33355" xr:uid="{00000000-0005-0000-0000-00003E740000}"/>
    <cellStyle name="Normal 6 2 7 2 5 5" xfId="18122" xr:uid="{00000000-0005-0000-0000-00003F740000}"/>
    <cellStyle name="Normal 6 2 7 2 6" xfId="4673" xr:uid="{00000000-0005-0000-0000-000040740000}"/>
    <cellStyle name="Normal 6 2 7 2 6 2" xfId="14725" xr:uid="{00000000-0005-0000-0000-000041740000}"/>
    <cellStyle name="Normal 6 2 7 2 6 2 2" xfId="45056" xr:uid="{00000000-0005-0000-0000-000042740000}"/>
    <cellStyle name="Normal 6 2 7 2 6 2 3" xfId="29823" xr:uid="{00000000-0005-0000-0000-000043740000}"/>
    <cellStyle name="Normal 6 2 7 2 6 3" xfId="9705" xr:uid="{00000000-0005-0000-0000-000044740000}"/>
    <cellStyle name="Normal 6 2 7 2 6 3 2" xfId="40039" xr:uid="{00000000-0005-0000-0000-000045740000}"/>
    <cellStyle name="Normal 6 2 7 2 6 3 3" xfId="24806" xr:uid="{00000000-0005-0000-0000-000046740000}"/>
    <cellStyle name="Normal 6 2 7 2 6 4" xfId="35026" xr:uid="{00000000-0005-0000-0000-000047740000}"/>
    <cellStyle name="Normal 6 2 7 2 6 5" xfId="19793" xr:uid="{00000000-0005-0000-0000-000048740000}"/>
    <cellStyle name="Normal 6 2 7 2 7" xfId="11383" xr:uid="{00000000-0005-0000-0000-000049740000}"/>
    <cellStyle name="Normal 6 2 7 2 7 2" xfId="41714" xr:uid="{00000000-0005-0000-0000-00004A740000}"/>
    <cellStyle name="Normal 6 2 7 2 7 3" xfId="26481" xr:uid="{00000000-0005-0000-0000-00004B740000}"/>
    <cellStyle name="Normal 6 2 7 2 8" xfId="6362" xr:uid="{00000000-0005-0000-0000-00004C740000}"/>
    <cellStyle name="Normal 6 2 7 2 8 2" xfId="36697" xr:uid="{00000000-0005-0000-0000-00004D740000}"/>
    <cellStyle name="Normal 6 2 7 2 8 3" xfId="21464" xr:uid="{00000000-0005-0000-0000-00004E740000}"/>
    <cellStyle name="Normal 6 2 7 2 9" xfId="31685" xr:uid="{00000000-0005-0000-0000-00004F740000}"/>
    <cellStyle name="Normal 6 2 7 3" xfId="1389" xr:uid="{00000000-0005-0000-0000-000050740000}"/>
    <cellStyle name="Normal 6 2 7 3 2" xfId="1810" xr:uid="{00000000-0005-0000-0000-000051740000}"/>
    <cellStyle name="Normal 6 2 7 3 2 2" xfId="2649" xr:uid="{00000000-0005-0000-0000-000052740000}"/>
    <cellStyle name="Normal 6 2 7 3 2 2 2" xfId="4339" xr:uid="{00000000-0005-0000-0000-000053740000}"/>
    <cellStyle name="Normal 6 2 7 3 2 2 2 2" xfId="14412" xr:uid="{00000000-0005-0000-0000-000054740000}"/>
    <cellStyle name="Normal 6 2 7 3 2 2 2 2 2" xfId="44743" xr:uid="{00000000-0005-0000-0000-000055740000}"/>
    <cellStyle name="Normal 6 2 7 3 2 2 2 2 3" xfId="29510" xr:uid="{00000000-0005-0000-0000-000056740000}"/>
    <cellStyle name="Normal 6 2 7 3 2 2 2 3" xfId="9392" xr:uid="{00000000-0005-0000-0000-000057740000}"/>
    <cellStyle name="Normal 6 2 7 3 2 2 2 3 2" xfId="39726" xr:uid="{00000000-0005-0000-0000-000058740000}"/>
    <cellStyle name="Normal 6 2 7 3 2 2 2 3 3" xfId="24493" xr:uid="{00000000-0005-0000-0000-000059740000}"/>
    <cellStyle name="Normal 6 2 7 3 2 2 2 4" xfId="34713" xr:uid="{00000000-0005-0000-0000-00005A740000}"/>
    <cellStyle name="Normal 6 2 7 3 2 2 2 5" xfId="19480" xr:uid="{00000000-0005-0000-0000-00005B740000}"/>
    <cellStyle name="Normal 6 2 7 3 2 2 3" xfId="6031" xr:uid="{00000000-0005-0000-0000-00005C740000}"/>
    <cellStyle name="Normal 6 2 7 3 2 2 3 2" xfId="16083" xr:uid="{00000000-0005-0000-0000-00005D740000}"/>
    <cellStyle name="Normal 6 2 7 3 2 2 3 2 2" xfId="46414" xr:uid="{00000000-0005-0000-0000-00005E740000}"/>
    <cellStyle name="Normal 6 2 7 3 2 2 3 2 3" xfId="31181" xr:uid="{00000000-0005-0000-0000-00005F740000}"/>
    <cellStyle name="Normal 6 2 7 3 2 2 3 3" xfId="11063" xr:uid="{00000000-0005-0000-0000-000060740000}"/>
    <cellStyle name="Normal 6 2 7 3 2 2 3 3 2" xfId="41397" xr:uid="{00000000-0005-0000-0000-000061740000}"/>
    <cellStyle name="Normal 6 2 7 3 2 2 3 3 3" xfId="26164" xr:uid="{00000000-0005-0000-0000-000062740000}"/>
    <cellStyle name="Normal 6 2 7 3 2 2 3 4" xfId="36384" xr:uid="{00000000-0005-0000-0000-000063740000}"/>
    <cellStyle name="Normal 6 2 7 3 2 2 3 5" xfId="21151" xr:uid="{00000000-0005-0000-0000-000064740000}"/>
    <cellStyle name="Normal 6 2 7 3 2 2 4" xfId="12741" xr:uid="{00000000-0005-0000-0000-000065740000}"/>
    <cellStyle name="Normal 6 2 7 3 2 2 4 2" xfId="43072" xr:uid="{00000000-0005-0000-0000-000066740000}"/>
    <cellStyle name="Normal 6 2 7 3 2 2 4 3" xfId="27839" xr:uid="{00000000-0005-0000-0000-000067740000}"/>
    <cellStyle name="Normal 6 2 7 3 2 2 5" xfId="7720" xr:uid="{00000000-0005-0000-0000-000068740000}"/>
    <cellStyle name="Normal 6 2 7 3 2 2 5 2" xfId="38055" xr:uid="{00000000-0005-0000-0000-000069740000}"/>
    <cellStyle name="Normal 6 2 7 3 2 2 5 3" xfId="22822" xr:uid="{00000000-0005-0000-0000-00006A740000}"/>
    <cellStyle name="Normal 6 2 7 3 2 2 6" xfId="33043" xr:uid="{00000000-0005-0000-0000-00006B740000}"/>
    <cellStyle name="Normal 6 2 7 3 2 2 7" xfId="17809" xr:uid="{00000000-0005-0000-0000-00006C740000}"/>
    <cellStyle name="Normal 6 2 7 3 2 3" xfId="3502" xr:uid="{00000000-0005-0000-0000-00006D740000}"/>
    <cellStyle name="Normal 6 2 7 3 2 3 2" xfId="13576" xr:uid="{00000000-0005-0000-0000-00006E740000}"/>
    <cellStyle name="Normal 6 2 7 3 2 3 2 2" xfId="43907" xr:uid="{00000000-0005-0000-0000-00006F740000}"/>
    <cellStyle name="Normal 6 2 7 3 2 3 2 3" xfId="28674" xr:uid="{00000000-0005-0000-0000-000070740000}"/>
    <cellStyle name="Normal 6 2 7 3 2 3 3" xfId="8556" xr:uid="{00000000-0005-0000-0000-000071740000}"/>
    <cellStyle name="Normal 6 2 7 3 2 3 3 2" xfId="38890" xr:uid="{00000000-0005-0000-0000-000072740000}"/>
    <cellStyle name="Normal 6 2 7 3 2 3 3 3" xfId="23657" xr:uid="{00000000-0005-0000-0000-000073740000}"/>
    <cellStyle name="Normal 6 2 7 3 2 3 4" xfId="33877" xr:uid="{00000000-0005-0000-0000-000074740000}"/>
    <cellStyle name="Normal 6 2 7 3 2 3 5" xfId="18644" xr:uid="{00000000-0005-0000-0000-000075740000}"/>
    <cellStyle name="Normal 6 2 7 3 2 4" xfId="5195" xr:uid="{00000000-0005-0000-0000-000076740000}"/>
    <cellStyle name="Normal 6 2 7 3 2 4 2" xfId="15247" xr:uid="{00000000-0005-0000-0000-000077740000}"/>
    <cellStyle name="Normal 6 2 7 3 2 4 2 2" xfId="45578" xr:uid="{00000000-0005-0000-0000-000078740000}"/>
    <cellStyle name="Normal 6 2 7 3 2 4 2 3" xfId="30345" xr:uid="{00000000-0005-0000-0000-000079740000}"/>
    <cellStyle name="Normal 6 2 7 3 2 4 3" xfId="10227" xr:uid="{00000000-0005-0000-0000-00007A740000}"/>
    <cellStyle name="Normal 6 2 7 3 2 4 3 2" xfId="40561" xr:uid="{00000000-0005-0000-0000-00007B740000}"/>
    <cellStyle name="Normal 6 2 7 3 2 4 3 3" xfId="25328" xr:uid="{00000000-0005-0000-0000-00007C740000}"/>
    <cellStyle name="Normal 6 2 7 3 2 4 4" xfId="35548" xr:uid="{00000000-0005-0000-0000-00007D740000}"/>
    <cellStyle name="Normal 6 2 7 3 2 4 5" xfId="20315" xr:uid="{00000000-0005-0000-0000-00007E740000}"/>
    <cellStyle name="Normal 6 2 7 3 2 5" xfId="11905" xr:uid="{00000000-0005-0000-0000-00007F740000}"/>
    <cellStyle name="Normal 6 2 7 3 2 5 2" xfId="42236" xr:uid="{00000000-0005-0000-0000-000080740000}"/>
    <cellStyle name="Normal 6 2 7 3 2 5 3" xfId="27003" xr:uid="{00000000-0005-0000-0000-000081740000}"/>
    <cellStyle name="Normal 6 2 7 3 2 6" xfId="6884" xr:uid="{00000000-0005-0000-0000-000082740000}"/>
    <cellStyle name="Normal 6 2 7 3 2 6 2" xfId="37219" xr:uid="{00000000-0005-0000-0000-000083740000}"/>
    <cellStyle name="Normal 6 2 7 3 2 6 3" xfId="21986" xr:uid="{00000000-0005-0000-0000-000084740000}"/>
    <cellStyle name="Normal 6 2 7 3 2 7" xfId="32207" xr:uid="{00000000-0005-0000-0000-000085740000}"/>
    <cellStyle name="Normal 6 2 7 3 2 8" xfId="16973" xr:uid="{00000000-0005-0000-0000-000086740000}"/>
    <cellStyle name="Normal 6 2 7 3 3" xfId="2231" xr:uid="{00000000-0005-0000-0000-000087740000}"/>
    <cellStyle name="Normal 6 2 7 3 3 2" xfId="3921" xr:uid="{00000000-0005-0000-0000-000088740000}"/>
    <cellStyle name="Normal 6 2 7 3 3 2 2" xfId="13994" xr:uid="{00000000-0005-0000-0000-000089740000}"/>
    <cellStyle name="Normal 6 2 7 3 3 2 2 2" xfId="44325" xr:uid="{00000000-0005-0000-0000-00008A740000}"/>
    <cellStyle name="Normal 6 2 7 3 3 2 2 3" xfId="29092" xr:uid="{00000000-0005-0000-0000-00008B740000}"/>
    <cellStyle name="Normal 6 2 7 3 3 2 3" xfId="8974" xr:uid="{00000000-0005-0000-0000-00008C740000}"/>
    <cellStyle name="Normal 6 2 7 3 3 2 3 2" xfId="39308" xr:uid="{00000000-0005-0000-0000-00008D740000}"/>
    <cellStyle name="Normal 6 2 7 3 3 2 3 3" xfId="24075" xr:uid="{00000000-0005-0000-0000-00008E740000}"/>
    <cellStyle name="Normal 6 2 7 3 3 2 4" xfId="34295" xr:uid="{00000000-0005-0000-0000-00008F740000}"/>
    <cellStyle name="Normal 6 2 7 3 3 2 5" xfId="19062" xr:uid="{00000000-0005-0000-0000-000090740000}"/>
    <cellStyle name="Normal 6 2 7 3 3 3" xfId="5613" xr:uid="{00000000-0005-0000-0000-000091740000}"/>
    <cellStyle name="Normal 6 2 7 3 3 3 2" xfId="15665" xr:uid="{00000000-0005-0000-0000-000092740000}"/>
    <cellStyle name="Normal 6 2 7 3 3 3 2 2" xfId="45996" xr:uid="{00000000-0005-0000-0000-000093740000}"/>
    <cellStyle name="Normal 6 2 7 3 3 3 2 3" xfId="30763" xr:uid="{00000000-0005-0000-0000-000094740000}"/>
    <cellStyle name="Normal 6 2 7 3 3 3 3" xfId="10645" xr:uid="{00000000-0005-0000-0000-000095740000}"/>
    <cellStyle name="Normal 6 2 7 3 3 3 3 2" xfId="40979" xr:uid="{00000000-0005-0000-0000-000096740000}"/>
    <cellStyle name="Normal 6 2 7 3 3 3 3 3" xfId="25746" xr:uid="{00000000-0005-0000-0000-000097740000}"/>
    <cellStyle name="Normal 6 2 7 3 3 3 4" xfId="35966" xr:uid="{00000000-0005-0000-0000-000098740000}"/>
    <cellStyle name="Normal 6 2 7 3 3 3 5" xfId="20733" xr:uid="{00000000-0005-0000-0000-000099740000}"/>
    <cellStyle name="Normal 6 2 7 3 3 4" xfId="12323" xr:uid="{00000000-0005-0000-0000-00009A740000}"/>
    <cellStyle name="Normal 6 2 7 3 3 4 2" xfId="42654" xr:uid="{00000000-0005-0000-0000-00009B740000}"/>
    <cellStyle name="Normal 6 2 7 3 3 4 3" xfId="27421" xr:uid="{00000000-0005-0000-0000-00009C740000}"/>
    <cellStyle name="Normal 6 2 7 3 3 5" xfId="7302" xr:uid="{00000000-0005-0000-0000-00009D740000}"/>
    <cellStyle name="Normal 6 2 7 3 3 5 2" xfId="37637" xr:uid="{00000000-0005-0000-0000-00009E740000}"/>
    <cellStyle name="Normal 6 2 7 3 3 5 3" xfId="22404" xr:uid="{00000000-0005-0000-0000-00009F740000}"/>
    <cellStyle name="Normal 6 2 7 3 3 6" xfId="32625" xr:uid="{00000000-0005-0000-0000-0000A0740000}"/>
    <cellStyle name="Normal 6 2 7 3 3 7" xfId="17391" xr:uid="{00000000-0005-0000-0000-0000A1740000}"/>
    <cellStyle name="Normal 6 2 7 3 4" xfId="3084" xr:uid="{00000000-0005-0000-0000-0000A2740000}"/>
    <cellStyle name="Normal 6 2 7 3 4 2" xfId="13158" xr:uid="{00000000-0005-0000-0000-0000A3740000}"/>
    <cellStyle name="Normal 6 2 7 3 4 2 2" xfId="43489" xr:uid="{00000000-0005-0000-0000-0000A4740000}"/>
    <cellStyle name="Normal 6 2 7 3 4 2 3" xfId="28256" xr:uid="{00000000-0005-0000-0000-0000A5740000}"/>
    <cellStyle name="Normal 6 2 7 3 4 3" xfId="8138" xr:uid="{00000000-0005-0000-0000-0000A6740000}"/>
    <cellStyle name="Normal 6 2 7 3 4 3 2" xfId="38472" xr:uid="{00000000-0005-0000-0000-0000A7740000}"/>
    <cellStyle name="Normal 6 2 7 3 4 3 3" xfId="23239" xr:uid="{00000000-0005-0000-0000-0000A8740000}"/>
    <cellStyle name="Normal 6 2 7 3 4 4" xfId="33459" xr:uid="{00000000-0005-0000-0000-0000A9740000}"/>
    <cellStyle name="Normal 6 2 7 3 4 5" xfId="18226" xr:uid="{00000000-0005-0000-0000-0000AA740000}"/>
    <cellStyle name="Normal 6 2 7 3 5" xfId="4777" xr:uid="{00000000-0005-0000-0000-0000AB740000}"/>
    <cellStyle name="Normal 6 2 7 3 5 2" xfId="14829" xr:uid="{00000000-0005-0000-0000-0000AC740000}"/>
    <cellStyle name="Normal 6 2 7 3 5 2 2" xfId="45160" xr:uid="{00000000-0005-0000-0000-0000AD740000}"/>
    <cellStyle name="Normal 6 2 7 3 5 2 3" xfId="29927" xr:uid="{00000000-0005-0000-0000-0000AE740000}"/>
    <cellStyle name="Normal 6 2 7 3 5 3" xfId="9809" xr:uid="{00000000-0005-0000-0000-0000AF740000}"/>
    <cellStyle name="Normal 6 2 7 3 5 3 2" xfId="40143" xr:uid="{00000000-0005-0000-0000-0000B0740000}"/>
    <cellStyle name="Normal 6 2 7 3 5 3 3" xfId="24910" xr:uid="{00000000-0005-0000-0000-0000B1740000}"/>
    <cellStyle name="Normal 6 2 7 3 5 4" xfId="35130" xr:uid="{00000000-0005-0000-0000-0000B2740000}"/>
    <cellStyle name="Normal 6 2 7 3 5 5" xfId="19897" xr:uid="{00000000-0005-0000-0000-0000B3740000}"/>
    <cellStyle name="Normal 6 2 7 3 6" xfId="11487" xr:uid="{00000000-0005-0000-0000-0000B4740000}"/>
    <cellStyle name="Normal 6 2 7 3 6 2" xfId="41818" xr:uid="{00000000-0005-0000-0000-0000B5740000}"/>
    <cellStyle name="Normal 6 2 7 3 6 3" xfId="26585" xr:uid="{00000000-0005-0000-0000-0000B6740000}"/>
    <cellStyle name="Normal 6 2 7 3 7" xfId="6466" xr:uid="{00000000-0005-0000-0000-0000B7740000}"/>
    <cellStyle name="Normal 6 2 7 3 7 2" xfId="36801" xr:uid="{00000000-0005-0000-0000-0000B8740000}"/>
    <cellStyle name="Normal 6 2 7 3 7 3" xfId="21568" xr:uid="{00000000-0005-0000-0000-0000B9740000}"/>
    <cellStyle name="Normal 6 2 7 3 8" xfId="31789" xr:uid="{00000000-0005-0000-0000-0000BA740000}"/>
    <cellStyle name="Normal 6 2 7 3 9" xfId="16555" xr:uid="{00000000-0005-0000-0000-0000BB740000}"/>
    <cellStyle name="Normal 6 2 7 4" xfId="1602" xr:uid="{00000000-0005-0000-0000-0000BC740000}"/>
    <cellStyle name="Normal 6 2 7 4 2" xfId="2441" xr:uid="{00000000-0005-0000-0000-0000BD740000}"/>
    <cellStyle name="Normal 6 2 7 4 2 2" xfId="4131" xr:uid="{00000000-0005-0000-0000-0000BE740000}"/>
    <cellStyle name="Normal 6 2 7 4 2 2 2" xfId="14204" xr:uid="{00000000-0005-0000-0000-0000BF740000}"/>
    <cellStyle name="Normal 6 2 7 4 2 2 2 2" xfId="44535" xr:uid="{00000000-0005-0000-0000-0000C0740000}"/>
    <cellStyle name="Normal 6 2 7 4 2 2 2 3" xfId="29302" xr:uid="{00000000-0005-0000-0000-0000C1740000}"/>
    <cellStyle name="Normal 6 2 7 4 2 2 3" xfId="9184" xr:uid="{00000000-0005-0000-0000-0000C2740000}"/>
    <cellStyle name="Normal 6 2 7 4 2 2 3 2" xfId="39518" xr:uid="{00000000-0005-0000-0000-0000C3740000}"/>
    <cellStyle name="Normal 6 2 7 4 2 2 3 3" xfId="24285" xr:uid="{00000000-0005-0000-0000-0000C4740000}"/>
    <cellStyle name="Normal 6 2 7 4 2 2 4" xfId="34505" xr:uid="{00000000-0005-0000-0000-0000C5740000}"/>
    <cellStyle name="Normal 6 2 7 4 2 2 5" xfId="19272" xr:uid="{00000000-0005-0000-0000-0000C6740000}"/>
    <cellStyle name="Normal 6 2 7 4 2 3" xfId="5823" xr:uid="{00000000-0005-0000-0000-0000C7740000}"/>
    <cellStyle name="Normal 6 2 7 4 2 3 2" xfId="15875" xr:uid="{00000000-0005-0000-0000-0000C8740000}"/>
    <cellStyle name="Normal 6 2 7 4 2 3 2 2" xfId="46206" xr:uid="{00000000-0005-0000-0000-0000C9740000}"/>
    <cellStyle name="Normal 6 2 7 4 2 3 2 3" xfId="30973" xr:uid="{00000000-0005-0000-0000-0000CA740000}"/>
    <cellStyle name="Normal 6 2 7 4 2 3 3" xfId="10855" xr:uid="{00000000-0005-0000-0000-0000CB740000}"/>
    <cellStyle name="Normal 6 2 7 4 2 3 3 2" xfId="41189" xr:uid="{00000000-0005-0000-0000-0000CC740000}"/>
    <cellStyle name="Normal 6 2 7 4 2 3 3 3" xfId="25956" xr:uid="{00000000-0005-0000-0000-0000CD740000}"/>
    <cellStyle name="Normal 6 2 7 4 2 3 4" xfId="36176" xr:uid="{00000000-0005-0000-0000-0000CE740000}"/>
    <cellStyle name="Normal 6 2 7 4 2 3 5" xfId="20943" xr:uid="{00000000-0005-0000-0000-0000CF740000}"/>
    <cellStyle name="Normal 6 2 7 4 2 4" xfId="12533" xr:uid="{00000000-0005-0000-0000-0000D0740000}"/>
    <cellStyle name="Normal 6 2 7 4 2 4 2" xfId="42864" xr:uid="{00000000-0005-0000-0000-0000D1740000}"/>
    <cellStyle name="Normal 6 2 7 4 2 4 3" xfId="27631" xr:uid="{00000000-0005-0000-0000-0000D2740000}"/>
    <cellStyle name="Normal 6 2 7 4 2 5" xfId="7512" xr:uid="{00000000-0005-0000-0000-0000D3740000}"/>
    <cellStyle name="Normal 6 2 7 4 2 5 2" xfId="37847" xr:uid="{00000000-0005-0000-0000-0000D4740000}"/>
    <cellStyle name="Normal 6 2 7 4 2 5 3" xfId="22614" xr:uid="{00000000-0005-0000-0000-0000D5740000}"/>
    <cellStyle name="Normal 6 2 7 4 2 6" xfId="32835" xr:uid="{00000000-0005-0000-0000-0000D6740000}"/>
    <cellStyle name="Normal 6 2 7 4 2 7" xfId="17601" xr:uid="{00000000-0005-0000-0000-0000D7740000}"/>
    <cellStyle name="Normal 6 2 7 4 3" xfId="3294" xr:uid="{00000000-0005-0000-0000-0000D8740000}"/>
    <cellStyle name="Normal 6 2 7 4 3 2" xfId="13368" xr:uid="{00000000-0005-0000-0000-0000D9740000}"/>
    <cellStyle name="Normal 6 2 7 4 3 2 2" xfId="43699" xr:uid="{00000000-0005-0000-0000-0000DA740000}"/>
    <cellStyle name="Normal 6 2 7 4 3 2 3" xfId="28466" xr:uid="{00000000-0005-0000-0000-0000DB740000}"/>
    <cellStyle name="Normal 6 2 7 4 3 3" xfId="8348" xr:uid="{00000000-0005-0000-0000-0000DC740000}"/>
    <cellStyle name="Normal 6 2 7 4 3 3 2" xfId="38682" xr:uid="{00000000-0005-0000-0000-0000DD740000}"/>
    <cellStyle name="Normal 6 2 7 4 3 3 3" xfId="23449" xr:uid="{00000000-0005-0000-0000-0000DE740000}"/>
    <cellStyle name="Normal 6 2 7 4 3 4" xfId="33669" xr:uid="{00000000-0005-0000-0000-0000DF740000}"/>
    <cellStyle name="Normal 6 2 7 4 3 5" xfId="18436" xr:uid="{00000000-0005-0000-0000-0000E0740000}"/>
    <cellStyle name="Normal 6 2 7 4 4" xfId="4987" xr:uid="{00000000-0005-0000-0000-0000E1740000}"/>
    <cellStyle name="Normal 6 2 7 4 4 2" xfId="15039" xr:uid="{00000000-0005-0000-0000-0000E2740000}"/>
    <cellStyle name="Normal 6 2 7 4 4 2 2" xfId="45370" xr:uid="{00000000-0005-0000-0000-0000E3740000}"/>
    <cellStyle name="Normal 6 2 7 4 4 2 3" xfId="30137" xr:uid="{00000000-0005-0000-0000-0000E4740000}"/>
    <cellStyle name="Normal 6 2 7 4 4 3" xfId="10019" xr:uid="{00000000-0005-0000-0000-0000E5740000}"/>
    <cellStyle name="Normal 6 2 7 4 4 3 2" xfId="40353" xr:uid="{00000000-0005-0000-0000-0000E6740000}"/>
    <cellStyle name="Normal 6 2 7 4 4 3 3" xfId="25120" xr:uid="{00000000-0005-0000-0000-0000E7740000}"/>
    <cellStyle name="Normal 6 2 7 4 4 4" xfId="35340" xr:uid="{00000000-0005-0000-0000-0000E8740000}"/>
    <cellStyle name="Normal 6 2 7 4 4 5" xfId="20107" xr:uid="{00000000-0005-0000-0000-0000E9740000}"/>
    <cellStyle name="Normal 6 2 7 4 5" xfId="11697" xr:uid="{00000000-0005-0000-0000-0000EA740000}"/>
    <cellStyle name="Normal 6 2 7 4 5 2" xfId="42028" xr:uid="{00000000-0005-0000-0000-0000EB740000}"/>
    <cellStyle name="Normal 6 2 7 4 5 3" xfId="26795" xr:uid="{00000000-0005-0000-0000-0000EC740000}"/>
    <cellStyle name="Normal 6 2 7 4 6" xfId="6676" xr:uid="{00000000-0005-0000-0000-0000ED740000}"/>
    <cellStyle name="Normal 6 2 7 4 6 2" xfId="37011" xr:uid="{00000000-0005-0000-0000-0000EE740000}"/>
    <cellStyle name="Normal 6 2 7 4 6 3" xfId="21778" xr:uid="{00000000-0005-0000-0000-0000EF740000}"/>
    <cellStyle name="Normal 6 2 7 4 7" xfId="31999" xr:uid="{00000000-0005-0000-0000-0000F0740000}"/>
    <cellStyle name="Normal 6 2 7 4 8" xfId="16765" xr:uid="{00000000-0005-0000-0000-0000F1740000}"/>
    <cellStyle name="Normal 6 2 7 5" xfId="2023" xr:uid="{00000000-0005-0000-0000-0000F2740000}"/>
    <cellStyle name="Normal 6 2 7 5 2" xfId="3713" xr:uid="{00000000-0005-0000-0000-0000F3740000}"/>
    <cellStyle name="Normal 6 2 7 5 2 2" xfId="13786" xr:uid="{00000000-0005-0000-0000-0000F4740000}"/>
    <cellStyle name="Normal 6 2 7 5 2 2 2" xfId="44117" xr:uid="{00000000-0005-0000-0000-0000F5740000}"/>
    <cellStyle name="Normal 6 2 7 5 2 2 3" xfId="28884" xr:uid="{00000000-0005-0000-0000-0000F6740000}"/>
    <cellStyle name="Normal 6 2 7 5 2 3" xfId="8766" xr:uid="{00000000-0005-0000-0000-0000F7740000}"/>
    <cellStyle name="Normal 6 2 7 5 2 3 2" xfId="39100" xr:uid="{00000000-0005-0000-0000-0000F8740000}"/>
    <cellStyle name="Normal 6 2 7 5 2 3 3" xfId="23867" xr:uid="{00000000-0005-0000-0000-0000F9740000}"/>
    <cellStyle name="Normal 6 2 7 5 2 4" xfId="34087" xr:uid="{00000000-0005-0000-0000-0000FA740000}"/>
    <cellStyle name="Normal 6 2 7 5 2 5" xfId="18854" xr:uid="{00000000-0005-0000-0000-0000FB740000}"/>
    <cellStyle name="Normal 6 2 7 5 3" xfId="5405" xr:uid="{00000000-0005-0000-0000-0000FC740000}"/>
    <cellStyle name="Normal 6 2 7 5 3 2" xfId="15457" xr:uid="{00000000-0005-0000-0000-0000FD740000}"/>
    <cellStyle name="Normal 6 2 7 5 3 2 2" xfId="45788" xr:uid="{00000000-0005-0000-0000-0000FE740000}"/>
    <cellStyle name="Normal 6 2 7 5 3 2 3" xfId="30555" xr:uid="{00000000-0005-0000-0000-0000FF740000}"/>
    <cellStyle name="Normal 6 2 7 5 3 3" xfId="10437" xr:uid="{00000000-0005-0000-0000-000000750000}"/>
    <cellStyle name="Normal 6 2 7 5 3 3 2" xfId="40771" xr:uid="{00000000-0005-0000-0000-000001750000}"/>
    <cellStyle name="Normal 6 2 7 5 3 3 3" xfId="25538" xr:uid="{00000000-0005-0000-0000-000002750000}"/>
    <cellStyle name="Normal 6 2 7 5 3 4" xfId="35758" xr:uid="{00000000-0005-0000-0000-000003750000}"/>
    <cellStyle name="Normal 6 2 7 5 3 5" xfId="20525" xr:uid="{00000000-0005-0000-0000-000004750000}"/>
    <cellStyle name="Normal 6 2 7 5 4" xfId="12115" xr:uid="{00000000-0005-0000-0000-000005750000}"/>
    <cellStyle name="Normal 6 2 7 5 4 2" xfId="42446" xr:uid="{00000000-0005-0000-0000-000006750000}"/>
    <cellStyle name="Normal 6 2 7 5 4 3" xfId="27213" xr:uid="{00000000-0005-0000-0000-000007750000}"/>
    <cellStyle name="Normal 6 2 7 5 5" xfId="7094" xr:uid="{00000000-0005-0000-0000-000008750000}"/>
    <cellStyle name="Normal 6 2 7 5 5 2" xfId="37429" xr:uid="{00000000-0005-0000-0000-000009750000}"/>
    <cellStyle name="Normal 6 2 7 5 5 3" xfId="22196" xr:uid="{00000000-0005-0000-0000-00000A750000}"/>
    <cellStyle name="Normal 6 2 7 5 6" xfId="32417" xr:uid="{00000000-0005-0000-0000-00000B750000}"/>
    <cellStyle name="Normal 6 2 7 5 7" xfId="17183" xr:uid="{00000000-0005-0000-0000-00000C750000}"/>
    <cellStyle name="Normal 6 2 7 6" xfId="2876" xr:uid="{00000000-0005-0000-0000-00000D750000}"/>
    <cellStyle name="Normal 6 2 7 6 2" xfId="12950" xr:uid="{00000000-0005-0000-0000-00000E750000}"/>
    <cellStyle name="Normal 6 2 7 6 2 2" xfId="43281" xr:uid="{00000000-0005-0000-0000-00000F750000}"/>
    <cellStyle name="Normal 6 2 7 6 2 3" xfId="28048" xr:uid="{00000000-0005-0000-0000-000010750000}"/>
    <cellStyle name="Normal 6 2 7 6 3" xfId="7930" xr:uid="{00000000-0005-0000-0000-000011750000}"/>
    <cellStyle name="Normal 6 2 7 6 3 2" xfId="38264" xr:uid="{00000000-0005-0000-0000-000012750000}"/>
    <cellStyle name="Normal 6 2 7 6 3 3" xfId="23031" xr:uid="{00000000-0005-0000-0000-000013750000}"/>
    <cellStyle name="Normal 6 2 7 6 4" xfId="33251" xr:uid="{00000000-0005-0000-0000-000014750000}"/>
    <cellStyle name="Normal 6 2 7 6 5" xfId="18018" xr:uid="{00000000-0005-0000-0000-000015750000}"/>
    <cellStyle name="Normal 6 2 7 7" xfId="4569" xr:uid="{00000000-0005-0000-0000-000016750000}"/>
    <cellStyle name="Normal 6 2 7 7 2" xfId="14621" xr:uid="{00000000-0005-0000-0000-000017750000}"/>
    <cellStyle name="Normal 6 2 7 7 2 2" xfId="44952" xr:uid="{00000000-0005-0000-0000-000018750000}"/>
    <cellStyle name="Normal 6 2 7 7 2 3" xfId="29719" xr:uid="{00000000-0005-0000-0000-000019750000}"/>
    <cellStyle name="Normal 6 2 7 7 3" xfId="9601" xr:uid="{00000000-0005-0000-0000-00001A750000}"/>
    <cellStyle name="Normal 6 2 7 7 3 2" xfId="39935" xr:uid="{00000000-0005-0000-0000-00001B750000}"/>
    <cellStyle name="Normal 6 2 7 7 3 3" xfId="24702" xr:uid="{00000000-0005-0000-0000-00001C750000}"/>
    <cellStyle name="Normal 6 2 7 7 4" xfId="34922" xr:uid="{00000000-0005-0000-0000-00001D750000}"/>
    <cellStyle name="Normal 6 2 7 7 5" xfId="19689" xr:uid="{00000000-0005-0000-0000-00001E750000}"/>
    <cellStyle name="Normal 6 2 7 8" xfId="11279" xr:uid="{00000000-0005-0000-0000-00001F750000}"/>
    <cellStyle name="Normal 6 2 7 8 2" xfId="41610" xr:uid="{00000000-0005-0000-0000-000020750000}"/>
    <cellStyle name="Normal 6 2 7 8 3" xfId="26377" xr:uid="{00000000-0005-0000-0000-000021750000}"/>
    <cellStyle name="Normal 6 2 7 9" xfId="6258" xr:uid="{00000000-0005-0000-0000-000022750000}"/>
    <cellStyle name="Normal 6 2 7 9 2" xfId="36593" xr:uid="{00000000-0005-0000-0000-000023750000}"/>
    <cellStyle name="Normal 6 2 7 9 3" xfId="21360" xr:uid="{00000000-0005-0000-0000-000024750000}"/>
    <cellStyle name="Normal 6 2 8" xfId="1222" xr:uid="{00000000-0005-0000-0000-000025750000}"/>
    <cellStyle name="Normal 6 2 8 10" xfId="16399" xr:uid="{00000000-0005-0000-0000-000026750000}"/>
    <cellStyle name="Normal 6 2 8 2" xfId="1441" xr:uid="{00000000-0005-0000-0000-000027750000}"/>
    <cellStyle name="Normal 6 2 8 2 2" xfId="1862" xr:uid="{00000000-0005-0000-0000-000028750000}"/>
    <cellStyle name="Normal 6 2 8 2 2 2" xfId="2701" xr:uid="{00000000-0005-0000-0000-000029750000}"/>
    <cellStyle name="Normal 6 2 8 2 2 2 2" xfId="4391" xr:uid="{00000000-0005-0000-0000-00002A750000}"/>
    <cellStyle name="Normal 6 2 8 2 2 2 2 2" xfId="14464" xr:uid="{00000000-0005-0000-0000-00002B750000}"/>
    <cellStyle name="Normal 6 2 8 2 2 2 2 2 2" xfId="44795" xr:uid="{00000000-0005-0000-0000-00002C750000}"/>
    <cellStyle name="Normal 6 2 8 2 2 2 2 2 3" xfId="29562" xr:uid="{00000000-0005-0000-0000-00002D750000}"/>
    <cellStyle name="Normal 6 2 8 2 2 2 2 3" xfId="9444" xr:uid="{00000000-0005-0000-0000-00002E750000}"/>
    <cellStyle name="Normal 6 2 8 2 2 2 2 3 2" xfId="39778" xr:uid="{00000000-0005-0000-0000-00002F750000}"/>
    <cellStyle name="Normal 6 2 8 2 2 2 2 3 3" xfId="24545" xr:uid="{00000000-0005-0000-0000-000030750000}"/>
    <cellStyle name="Normal 6 2 8 2 2 2 2 4" xfId="34765" xr:uid="{00000000-0005-0000-0000-000031750000}"/>
    <cellStyle name="Normal 6 2 8 2 2 2 2 5" xfId="19532" xr:uid="{00000000-0005-0000-0000-000032750000}"/>
    <cellStyle name="Normal 6 2 8 2 2 2 3" xfId="6083" xr:uid="{00000000-0005-0000-0000-000033750000}"/>
    <cellStyle name="Normal 6 2 8 2 2 2 3 2" xfId="16135" xr:uid="{00000000-0005-0000-0000-000034750000}"/>
    <cellStyle name="Normal 6 2 8 2 2 2 3 2 2" xfId="46466" xr:uid="{00000000-0005-0000-0000-000035750000}"/>
    <cellStyle name="Normal 6 2 8 2 2 2 3 2 3" xfId="31233" xr:uid="{00000000-0005-0000-0000-000036750000}"/>
    <cellStyle name="Normal 6 2 8 2 2 2 3 3" xfId="11115" xr:uid="{00000000-0005-0000-0000-000037750000}"/>
    <cellStyle name="Normal 6 2 8 2 2 2 3 3 2" xfId="41449" xr:uid="{00000000-0005-0000-0000-000038750000}"/>
    <cellStyle name="Normal 6 2 8 2 2 2 3 3 3" xfId="26216" xr:uid="{00000000-0005-0000-0000-000039750000}"/>
    <cellStyle name="Normal 6 2 8 2 2 2 3 4" xfId="36436" xr:uid="{00000000-0005-0000-0000-00003A750000}"/>
    <cellStyle name="Normal 6 2 8 2 2 2 3 5" xfId="21203" xr:uid="{00000000-0005-0000-0000-00003B750000}"/>
    <cellStyle name="Normal 6 2 8 2 2 2 4" xfId="12793" xr:uid="{00000000-0005-0000-0000-00003C750000}"/>
    <cellStyle name="Normal 6 2 8 2 2 2 4 2" xfId="43124" xr:uid="{00000000-0005-0000-0000-00003D750000}"/>
    <cellStyle name="Normal 6 2 8 2 2 2 4 3" xfId="27891" xr:uid="{00000000-0005-0000-0000-00003E750000}"/>
    <cellStyle name="Normal 6 2 8 2 2 2 5" xfId="7772" xr:uid="{00000000-0005-0000-0000-00003F750000}"/>
    <cellStyle name="Normal 6 2 8 2 2 2 5 2" xfId="38107" xr:uid="{00000000-0005-0000-0000-000040750000}"/>
    <cellStyle name="Normal 6 2 8 2 2 2 5 3" xfId="22874" xr:uid="{00000000-0005-0000-0000-000041750000}"/>
    <cellStyle name="Normal 6 2 8 2 2 2 6" xfId="33095" xr:uid="{00000000-0005-0000-0000-000042750000}"/>
    <cellStyle name="Normal 6 2 8 2 2 2 7" xfId="17861" xr:uid="{00000000-0005-0000-0000-000043750000}"/>
    <cellStyle name="Normal 6 2 8 2 2 3" xfId="3554" xr:uid="{00000000-0005-0000-0000-000044750000}"/>
    <cellStyle name="Normal 6 2 8 2 2 3 2" xfId="13628" xr:uid="{00000000-0005-0000-0000-000045750000}"/>
    <cellStyle name="Normal 6 2 8 2 2 3 2 2" xfId="43959" xr:uid="{00000000-0005-0000-0000-000046750000}"/>
    <cellStyle name="Normal 6 2 8 2 2 3 2 3" xfId="28726" xr:uid="{00000000-0005-0000-0000-000047750000}"/>
    <cellStyle name="Normal 6 2 8 2 2 3 3" xfId="8608" xr:uid="{00000000-0005-0000-0000-000048750000}"/>
    <cellStyle name="Normal 6 2 8 2 2 3 3 2" xfId="38942" xr:uid="{00000000-0005-0000-0000-000049750000}"/>
    <cellStyle name="Normal 6 2 8 2 2 3 3 3" xfId="23709" xr:uid="{00000000-0005-0000-0000-00004A750000}"/>
    <cellStyle name="Normal 6 2 8 2 2 3 4" xfId="33929" xr:uid="{00000000-0005-0000-0000-00004B750000}"/>
    <cellStyle name="Normal 6 2 8 2 2 3 5" xfId="18696" xr:uid="{00000000-0005-0000-0000-00004C750000}"/>
    <cellStyle name="Normal 6 2 8 2 2 4" xfId="5247" xr:uid="{00000000-0005-0000-0000-00004D750000}"/>
    <cellStyle name="Normal 6 2 8 2 2 4 2" xfId="15299" xr:uid="{00000000-0005-0000-0000-00004E750000}"/>
    <cellStyle name="Normal 6 2 8 2 2 4 2 2" xfId="45630" xr:uid="{00000000-0005-0000-0000-00004F750000}"/>
    <cellStyle name="Normal 6 2 8 2 2 4 2 3" xfId="30397" xr:uid="{00000000-0005-0000-0000-000050750000}"/>
    <cellStyle name="Normal 6 2 8 2 2 4 3" xfId="10279" xr:uid="{00000000-0005-0000-0000-000051750000}"/>
    <cellStyle name="Normal 6 2 8 2 2 4 3 2" xfId="40613" xr:uid="{00000000-0005-0000-0000-000052750000}"/>
    <cellStyle name="Normal 6 2 8 2 2 4 3 3" xfId="25380" xr:uid="{00000000-0005-0000-0000-000053750000}"/>
    <cellStyle name="Normal 6 2 8 2 2 4 4" xfId="35600" xr:uid="{00000000-0005-0000-0000-000054750000}"/>
    <cellStyle name="Normal 6 2 8 2 2 4 5" xfId="20367" xr:uid="{00000000-0005-0000-0000-000055750000}"/>
    <cellStyle name="Normal 6 2 8 2 2 5" xfId="11957" xr:uid="{00000000-0005-0000-0000-000056750000}"/>
    <cellStyle name="Normal 6 2 8 2 2 5 2" xfId="42288" xr:uid="{00000000-0005-0000-0000-000057750000}"/>
    <cellStyle name="Normal 6 2 8 2 2 5 3" xfId="27055" xr:uid="{00000000-0005-0000-0000-000058750000}"/>
    <cellStyle name="Normal 6 2 8 2 2 6" xfId="6936" xr:uid="{00000000-0005-0000-0000-000059750000}"/>
    <cellStyle name="Normal 6 2 8 2 2 6 2" xfId="37271" xr:uid="{00000000-0005-0000-0000-00005A750000}"/>
    <cellStyle name="Normal 6 2 8 2 2 6 3" xfId="22038" xr:uid="{00000000-0005-0000-0000-00005B750000}"/>
    <cellStyle name="Normal 6 2 8 2 2 7" xfId="32259" xr:uid="{00000000-0005-0000-0000-00005C750000}"/>
    <cellStyle name="Normal 6 2 8 2 2 8" xfId="17025" xr:uid="{00000000-0005-0000-0000-00005D750000}"/>
    <cellStyle name="Normal 6 2 8 2 3" xfId="2283" xr:uid="{00000000-0005-0000-0000-00005E750000}"/>
    <cellStyle name="Normal 6 2 8 2 3 2" xfId="3973" xr:uid="{00000000-0005-0000-0000-00005F750000}"/>
    <cellStyle name="Normal 6 2 8 2 3 2 2" xfId="14046" xr:uid="{00000000-0005-0000-0000-000060750000}"/>
    <cellStyle name="Normal 6 2 8 2 3 2 2 2" xfId="44377" xr:uid="{00000000-0005-0000-0000-000061750000}"/>
    <cellStyle name="Normal 6 2 8 2 3 2 2 3" xfId="29144" xr:uid="{00000000-0005-0000-0000-000062750000}"/>
    <cellStyle name="Normal 6 2 8 2 3 2 3" xfId="9026" xr:uid="{00000000-0005-0000-0000-000063750000}"/>
    <cellStyle name="Normal 6 2 8 2 3 2 3 2" xfId="39360" xr:uid="{00000000-0005-0000-0000-000064750000}"/>
    <cellStyle name="Normal 6 2 8 2 3 2 3 3" xfId="24127" xr:uid="{00000000-0005-0000-0000-000065750000}"/>
    <cellStyle name="Normal 6 2 8 2 3 2 4" xfId="34347" xr:uid="{00000000-0005-0000-0000-000066750000}"/>
    <cellStyle name="Normal 6 2 8 2 3 2 5" xfId="19114" xr:uid="{00000000-0005-0000-0000-000067750000}"/>
    <cellStyle name="Normal 6 2 8 2 3 3" xfId="5665" xr:uid="{00000000-0005-0000-0000-000068750000}"/>
    <cellStyle name="Normal 6 2 8 2 3 3 2" xfId="15717" xr:uid="{00000000-0005-0000-0000-000069750000}"/>
    <cellStyle name="Normal 6 2 8 2 3 3 2 2" xfId="46048" xr:uid="{00000000-0005-0000-0000-00006A750000}"/>
    <cellStyle name="Normal 6 2 8 2 3 3 2 3" xfId="30815" xr:uid="{00000000-0005-0000-0000-00006B750000}"/>
    <cellStyle name="Normal 6 2 8 2 3 3 3" xfId="10697" xr:uid="{00000000-0005-0000-0000-00006C750000}"/>
    <cellStyle name="Normal 6 2 8 2 3 3 3 2" xfId="41031" xr:uid="{00000000-0005-0000-0000-00006D750000}"/>
    <cellStyle name="Normal 6 2 8 2 3 3 3 3" xfId="25798" xr:uid="{00000000-0005-0000-0000-00006E750000}"/>
    <cellStyle name="Normal 6 2 8 2 3 3 4" xfId="36018" xr:uid="{00000000-0005-0000-0000-00006F750000}"/>
    <cellStyle name="Normal 6 2 8 2 3 3 5" xfId="20785" xr:uid="{00000000-0005-0000-0000-000070750000}"/>
    <cellStyle name="Normal 6 2 8 2 3 4" xfId="12375" xr:uid="{00000000-0005-0000-0000-000071750000}"/>
    <cellStyle name="Normal 6 2 8 2 3 4 2" xfId="42706" xr:uid="{00000000-0005-0000-0000-000072750000}"/>
    <cellStyle name="Normal 6 2 8 2 3 4 3" xfId="27473" xr:uid="{00000000-0005-0000-0000-000073750000}"/>
    <cellStyle name="Normal 6 2 8 2 3 5" xfId="7354" xr:uid="{00000000-0005-0000-0000-000074750000}"/>
    <cellStyle name="Normal 6 2 8 2 3 5 2" xfId="37689" xr:uid="{00000000-0005-0000-0000-000075750000}"/>
    <cellStyle name="Normal 6 2 8 2 3 5 3" xfId="22456" xr:uid="{00000000-0005-0000-0000-000076750000}"/>
    <cellStyle name="Normal 6 2 8 2 3 6" xfId="32677" xr:uid="{00000000-0005-0000-0000-000077750000}"/>
    <cellStyle name="Normal 6 2 8 2 3 7" xfId="17443" xr:uid="{00000000-0005-0000-0000-000078750000}"/>
    <cellStyle name="Normal 6 2 8 2 4" xfId="3136" xr:uid="{00000000-0005-0000-0000-000079750000}"/>
    <cellStyle name="Normal 6 2 8 2 4 2" xfId="13210" xr:uid="{00000000-0005-0000-0000-00007A750000}"/>
    <cellStyle name="Normal 6 2 8 2 4 2 2" xfId="43541" xr:uid="{00000000-0005-0000-0000-00007B750000}"/>
    <cellStyle name="Normal 6 2 8 2 4 2 3" xfId="28308" xr:uid="{00000000-0005-0000-0000-00007C750000}"/>
    <cellStyle name="Normal 6 2 8 2 4 3" xfId="8190" xr:uid="{00000000-0005-0000-0000-00007D750000}"/>
    <cellStyle name="Normal 6 2 8 2 4 3 2" xfId="38524" xr:uid="{00000000-0005-0000-0000-00007E750000}"/>
    <cellStyle name="Normal 6 2 8 2 4 3 3" xfId="23291" xr:uid="{00000000-0005-0000-0000-00007F750000}"/>
    <cellStyle name="Normal 6 2 8 2 4 4" xfId="33511" xr:uid="{00000000-0005-0000-0000-000080750000}"/>
    <cellStyle name="Normal 6 2 8 2 4 5" xfId="18278" xr:uid="{00000000-0005-0000-0000-000081750000}"/>
    <cellStyle name="Normal 6 2 8 2 5" xfId="4829" xr:uid="{00000000-0005-0000-0000-000082750000}"/>
    <cellStyle name="Normal 6 2 8 2 5 2" xfId="14881" xr:uid="{00000000-0005-0000-0000-000083750000}"/>
    <cellStyle name="Normal 6 2 8 2 5 2 2" xfId="45212" xr:uid="{00000000-0005-0000-0000-000084750000}"/>
    <cellStyle name="Normal 6 2 8 2 5 2 3" xfId="29979" xr:uid="{00000000-0005-0000-0000-000085750000}"/>
    <cellStyle name="Normal 6 2 8 2 5 3" xfId="9861" xr:uid="{00000000-0005-0000-0000-000086750000}"/>
    <cellStyle name="Normal 6 2 8 2 5 3 2" xfId="40195" xr:uid="{00000000-0005-0000-0000-000087750000}"/>
    <cellStyle name="Normal 6 2 8 2 5 3 3" xfId="24962" xr:uid="{00000000-0005-0000-0000-000088750000}"/>
    <cellStyle name="Normal 6 2 8 2 5 4" xfId="35182" xr:uid="{00000000-0005-0000-0000-000089750000}"/>
    <cellStyle name="Normal 6 2 8 2 5 5" xfId="19949" xr:uid="{00000000-0005-0000-0000-00008A750000}"/>
    <cellStyle name="Normal 6 2 8 2 6" xfId="11539" xr:uid="{00000000-0005-0000-0000-00008B750000}"/>
    <cellStyle name="Normal 6 2 8 2 6 2" xfId="41870" xr:uid="{00000000-0005-0000-0000-00008C750000}"/>
    <cellStyle name="Normal 6 2 8 2 6 3" xfId="26637" xr:uid="{00000000-0005-0000-0000-00008D750000}"/>
    <cellStyle name="Normal 6 2 8 2 7" xfId="6518" xr:uid="{00000000-0005-0000-0000-00008E750000}"/>
    <cellStyle name="Normal 6 2 8 2 7 2" xfId="36853" xr:uid="{00000000-0005-0000-0000-00008F750000}"/>
    <cellStyle name="Normal 6 2 8 2 7 3" xfId="21620" xr:uid="{00000000-0005-0000-0000-000090750000}"/>
    <cellStyle name="Normal 6 2 8 2 8" xfId="31841" xr:uid="{00000000-0005-0000-0000-000091750000}"/>
    <cellStyle name="Normal 6 2 8 2 9" xfId="16607" xr:uid="{00000000-0005-0000-0000-000092750000}"/>
    <cellStyle name="Normal 6 2 8 3" xfId="1654" xr:uid="{00000000-0005-0000-0000-000093750000}"/>
    <cellStyle name="Normal 6 2 8 3 2" xfId="2493" xr:uid="{00000000-0005-0000-0000-000094750000}"/>
    <cellStyle name="Normal 6 2 8 3 2 2" xfId="4183" xr:uid="{00000000-0005-0000-0000-000095750000}"/>
    <cellStyle name="Normal 6 2 8 3 2 2 2" xfId="14256" xr:uid="{00000000-0005-0000-0000-000096750000}"/>
    <cellStyle name="Normal 6 2 8 3 2 2 2 2" xfId="44587" xr:uid="{00000000-0005-0000-0000-000097750000}"/>
    <cellStyle name="Normal 6 2 8 3 2 2 2 3" xfId="29354" xr:uid="{00000000-0005-0000-0000-000098750000}"/>
    <cellStyle name="Normal 6 2 8 3 2 2 3" xfId="9236" xr:uid="{00000000-0005-0000-0000-000099750000}"/>
    <cellStyle name="Normal 6 2 8 3 2 2 3 2" xfId="39570" xr:uid="{00000000-0005-0000-0000-00009A750000}"/>
    <cellStyle name="Normal 6 2 8 3 2 2 3 3" xfId="24337" xr:uid="{00000000-0005-0000-0000-00009B750000}"/>
    <cellStyle name="Normal 6 2 8 3 2 2 4" xfId="34557" xr:uid="{00000000-0005-0000-0000-00009C750000}"/>
    <cellStyle name="Normal 6 2 8 3 2 2 5" xfId="19324" xr:uid="{00000000-0005-0000-0000-00009D750000}"/>
    <cellStyle name="Normal 6 2 8 3 2 3" xfId="5875" xr:uid="{00000000-0005-0000-0000-00009E750000}"/>
    <cellStyle name="Normal 6 2 8 3 2 3 2" xfId="15927" xr:uid="{00000000-0005-0000-0000-00009F750000}"/>
    <cellStyle name="Normal 6 2 8 3 2 3 2 2" xfId="46258" xr:uid="{00000000-0005-0000-0000-0000A0750000}"/>
    <cellStyle name="Normal 6 2 8 3 2 3 2 3" xfId="31025" xr:uid="{00000000-0005-0000-0000-0000A1750000}"/>
    <cellStyle name="Normal 6 2 8 3 2 3 3" xfId="10907" xr:uid="{00000000-0005-0000-0000-0000A2750000}"/>
    <cellStyle name="Normal 6 2 8 3 2 3 3 2" xfId="41241" xr:uid="{00000000-0005-0000-0000-0000A3750000}"/>
    <cellStyle name="Normal 6 2 8 3 2 3 3 3" xfId="26008" xr:uid="{00000000-0005-0000-0000-0000A4750000}"/>
    <cellStyle name="Normal 6 2 8 3 2 3 4" xfId="36228" xr:uid="{00000000-0005-0000-0000-0000A5750000}"/>
    <cellStyle name="Normal 6 2 8 3 2 3 5" xfId="20995" xr:uid="{00000000-0005-0000-0000-0000A6750000}"/>
    <cellStyle name="Normal 6 2 8 3 2 4" xfId="12585" xr:uid="{00000000-0005-0000-0000-0000A7750000}"/>
    <cellStyle name="Normal 6 2 8 3 2 4 2" xfId="42916" xr:uid="{00000000-0005-0000-0000-0000A8750000}"/>
    <cellStyle name="Normal 6 2 8 3 2 4 3" xfId="27683" xr:uid="{00000000-0005-0000-0000-0000A9750000}"/>
    <cellStyle name="Normal 6 2 8 3 2 5" xfId="7564" xr:uid="{00000000-0005-0000-0000-0000AA750000}"/>
    <cellStyle name="Normal 6 2 8 3 2 5 2" xfId="37899" xr:uid="{00000000-0005-0000-0000-0000AB750000}"/>
    <cellStyle name="Normal 6 2 8 3 2 5 3" xfId="22666" xr:uid="{00000000-0005-0000-0000-0000AC750000}"/>
    <cellStyle name="Normal 6 2 8 3 2 6" xfId="32887" xr:uid="{00000000-0005-0000-0000-0000AD750000}"/>
    <cellStyle name="Normal 6 2 8 3 2 7" xfId="17653" xr:uid="{00000000-0005-0000-0000-0000AE750000}"/>
    <cellStyle name="Normal 6 2 8 3 3" xfId="3346" xr:uid="{00000000-0005-0000-0000-0000AF750000}"/>
    <cellStyle name="Normal 6 2 8 3 3 2" xfId="13420" xr:uid="{00000000-0005-0000-0000-0000B0750000}"/>
    <cellStyle name="Normal 6 2 8 3 3 2 2" xfId="43751" xr:uid="{00000000-0005-0000-0000-0000B1750000}"/>
    <cellStyle name="Normal 6 2 8 3 3 2 3" xfId="28518" xr:uid="{00000000-0005-0000-0000-0000B2750000}"/>
    <cellStyle name="Normal 6 2 8 3 3 3" xfId="8400" xr:uid="{00000000-0005-0000-0000-0000B3750000}"/>
    <cellStyle name="Normal 6 2 8 3 3 3 2" xfId="38734" xr:uid="{00000000-0005-0000-0000-0000B4750000}"/>
    <cellStyle name="Normal 6 2 8 3 3 3 3" xfId="23501" xr:uid="{00000000-0005-0000-0000-0000B5750000}"/>
    <cellStyle name="Normal 6 2 8 3 3 4" xfId="33721" xr:uid="{00000000-0005-0000-0000-0000B6750000}"/>
    <cellStyle name="Normal 6 2 8 3 3 5" xfId="18488" xr:uid="{00000000-0005-0000-0000-0000B7750000}"/>
    <cellStyle name="Normal 6 2 8 3 4" xfId="5039" xr:uid="{00000000-0005-0000-0000-0000B8750000}"/>
    <cellStyle name="Normal 6 2 8 3 4 2" xfId="15091" xr:uid="{00000000-0005-0000-0000-0000B9750000}"/>
    <cellStyle name="Normal 6 2 8 3 4 2 2" xfId="45422" xr:uid="{00000000-0005-0000-0000-0000BA750000}"/>
    <cellStyle name="Normal 6 2 8 3 4 2 3" xfId="30189" xr:uid="{00000000-0005-0000-0000-0000BB750000}"/>
    <cellStyle name="Normal 6 2 8 3 4 3" xfId="10071" xr:uid="{00000000-0005-0000-0000-0000BC750000}"/>
    <cellStyle name="Normal 6 2 8 3 4 3 2" xfId="40405" xr:uid="{00000000-0005-0000-0000-0000BD750000}"/>
    <cellStyle name="Normal 6 2 8 3 4 3 3" xfId="25172" xr:uid="{00000000-0005-0000-0000-0000BE750000}"/>
    <cellStyle name="Normal 6 2 8 3 4 4" xfId="35392" xr:uid="{00000000-0005-0000-0000-0000BF750000}"/>
    <cellStyle name="Normal 6 2 8 3 4 5" xfId="20159" xr:uid="{00000000-0005-0000-0000-0000C0750000}"/>
    <cellStyle name="Normal 6 2 8 3 5" xfId="11749" xr:uid="{00000000-0005-0000-0000-0000C1750000}"/>
    <cellStyle name="Normal 6 2 8 3 5 2" xfId="42080" xr:uid="{00000000-0005-0000-0000-0000C2750000}"/>
    <cellStyle name="Normal 6 2 8 3 5 3" xfId="26847" xr:uid="{00000000-0005-0000-0000-0000C3750000}"/>
    <cellStyle name="Normal 6 2 8 3 6" xfId="6728" xr:uid="{00000000-0005-0000-0000-0000C4750000}"/>
    <cellStyle name="Normal 6 2 8 3 6 2" xfId="37063" xr:uid="{00000000-0005-0000-0000-0000C5750000}"/>
    <cellStyle name="Normal 6 2 8 3 6 3" xfId="21830" xr:uid="{00000000-0005-0000-0000-0000C6750000}"/>
    <cellStyle name="Normal 6 2 8 3 7" xfId="32051" xr:uid="{00000000-0005-0000-0000-0000C7750000}"/>
    <cellStyle name="Normal 6 2 8 3 8" xfId="16817" xr:uid="{00000000-0005-0000-0000-0000C8750000}"/>
    <cellStyle name="Normal 6 2 8 4" xfId="2075" xr:uid="{00000000-0005-0000-0000-0000C9750000}"/>
    <cellStyle name="Normal 6 2 8 4 2" xfId="3765" xr:uid="{00000000-0005-0000-0000-0000CA750000}"/>
    <cellStyle name="Normal 6 2 8 4 2 2" xfId="13838" xr:uid="{00000000-0005-0000-0000-0000CB750000}"/>
    <cellStyle name="Normal 6 2 8 4 2 2 2" xfId="44169" xr:uid="{00000000-0005-0000-0000-0000CC750000}"/>
    <cellStyle name="Normal 6 2 8 4 2 2 3" xfId="28936" xr:uid="{00000000-0005-0000-0000-0000CD750000}"/>
    <cellStyle name="Normal 6 2 8 4 2 3" xfId="8818" xr:uid="{00000000-0005-0000-0000-0000CE750000}"/>
    <cellStyle name="Normal 6 2 8 4 2 3 2" xfId="39152" xr:uid="{00000000-0005-0000-0000-0000CF750000}"/>
    <cellStyle name="Normal 6 2 8 4 2 3 3" xfId="23919" xr:uid="{00000000-0005-0000-0000-0000D0750000}"/>
    <cellStyle name="Normal 6 2 8 4 2 4" xfId="34139" xr:uid="{00000000-0005-0000-0000-0000D1750000}"/>
    <cellStyle name="Normal 6 2 8 4 2 5" xfId="18906" xr:uid="{00000000-0005-0000-0000-0000D2750000}"/>
    <cellStyle name="Normal 6 2 8 4 3" xfId="5457" xr:uid="{00000000-0005-0000-0000-0000D3750000}"/>
    <cellStyle name="Normal 6 2 8 4 3 2" xfId="15509" xr:uid="{00000000-0005-0000-0000-0000D4750000}"/>
    <cellStyle name="Normal 6 2 8 4 3 2 2" xfId="45840" xr:uid="{00000000-0005-0000-0000-0000D5750000}"/>
    <cellStyle name="Normal 6 2 8 4 3 2 3" xfId="30607" xr:uid="{00000000-0005-0000-0000-0000D6750000}"/>
    <cellStyle name="Normal 6 2 8 4 3 3" xfId="10489" xr:uid="{00000000-0005-0000-0000-0000D7750000}"/>
    <cellStyle name="Normal 6 2 8 4 3 3 2" xfId="40823" xr:uid="{00000000-0005-0000-0000-0000D8750000}"/>
    <cellStyle name="Normal 6 2 8 4 3 3 3" xfId="25590" xr:uid="{00000000-0005-0000-0000-0000D9750000}"/>
    <cellStyle name="Normal 6 2 8 4 3 4" xfId="35810" xr:uid="{00000000-0005-0000-0000-0000DA750000}"/>
    <cellStyle name="Normal 6 2 8 4 3 5" xfId="20577" xr:uid="{00000000-0005-0000-0000-0000DB750000}"/>
    <cellStyle name="Normal 6 2 8 4 4" xfId="12167" xr:uid="{00000000-0005-0000-0000-0000DC750000}"/>
    <cellStyle name="Normal 6 2 8 4 4 2" xfId="42498" xr:uid="{00000000-0005-0000-0000-0000DD750000}"/>
    <cellStyle name="Normal 6 2 8 4 4 3" xfId="27265" xr:uid="{00000000-0005-0000-0000-0000DE750000}"/>
    <cellStyle name="Normal 6 2 8 4 5" xfId="7146" xr:uid="{00000000-0005-0000-0000-0000DF750000}"/>
    <cellStyle name="Normal 6 2 8 4 5 2" xfId="37481" xr:uid="{00000000-0005-0000-0000-0000E0750000}"/>
    <cellStyle name="Normal 6 2 8 4 5 3" xfId="22248" xr:uid="{00000000-0005-0000-0000-0000E1750000}"/>
    <cellStyle name="Normal 6 2 8 4 6" xfId="32469" xr:uid="{00000000-0005-0000-0000-0000E2750000}"/>
    <cellStyle name="Normal 6 2 8 4 7" xfId="17235" xr:uid="{00000000-0005-0000-0000-0000E3750000}"/>
    <cellStyle name="Normal 6 2 8 5" xfId="2928" xr:uid="{00000000-0005-0000-0000-0000E4750000}"/>
    <cellStyle name="Normal 6 2 8 5 2" xfId="13002" xr:uid="{00000000-0005-0000-0000-0000E5750000}"/>
    <cellStyle name="Normal 6 2 8 5 2 2" xfId="43333" xr:uid="{00000000-0005-0000-0000-0000E6750000}"/>
    <cellStyle name="Normal 6 2 8 5 2 3" xfId="28100" xr:uid="{00000000-0005-0000-0000-0000E7750000}"/>
    <cellStyle name="Normal 6 2 8 5 3" xfId="7982" xr:uid="{00000000-0005-0000-0000-0000E8750000}"/>
    <cellStyle name="Normal 6 2 8 5 3 2" xfId="38316" xr:uid="{00000000-0005-0000-0000-0000E9750000}"/>
    <cellStyle name="Normal 6 2 8 5 3 3" xfId="23083" xr:uid="{00000000-0005-0000-0000-0000EA750000}"/>
    <cellStyle name="Normal 6 2 8 5 4" xfId="33303" xr:uid="{00000000-0005-0000-0000-0000EB750000}"/>
    <cellStyle name="Normal 6 2 8 5 5" xfId="18070" xr:uid="{00000000-0005-0000-0000-0000EC750000}"/>
    <cellStyle name="Normal 6 2 8 6" xfId="4621" xr:uid="{00000000-0005-0000-0000-0000ED750000}"/>
    <cellStyle name="Normal 6 2 8 6 2" xfId="14673" xr:uid="{00000000-0005-0000-0000-0000EE750000}"/>
    <cellStyle name="Normal 6 2 8 6 2 2" xfId="45004" xr:uid="{00000000-0005-0000-0000-0000EF750000}"/>
    <cellStyle name="Normal 6 2 8 6 2 3" xfId="29771" xr:uid="{00000000-0005-0000-0000-0000F0750000}"/>
    <cellStyle name="Normal 6 2 8 6 3" xfId="9653" xr:uid="{00000000-0005-0000-0000-0000F1750000}"/>
    <cellStyle name="Normal 6 2 8 6 3 2" xfId="39987" xr:uid="{00000000-0005-0000-0000-0000F2750000}"/>
    <cellStyle name="Normal 6 2 8 6 3 3" xfId="24754" xr:uid="{00000000-0005-0000-0000-0000F3750000}"/>
    <cellStyle name="Normal 6 2 8 6 4" xfId="34974" xr:uid="{00000000-0005-0000-0000-0000F4750000}"/>
    <cellStyle name="Normal 6 2 8 6 5" xfId="19741" xr:uid="{00000000-0005-0000-0000-0000F5750000}"/>
    <cellStyle name="Normal 6 2 8 7" xfId="11331" xr:uid="{00000000-0005-0000-0000-0000F6750000}"/>
    <cellStyle name="Normal 6 2 8 7 2" xfId="41662" xr:uid="{00000000-0005-0000-0000-0000F7750000}"/>
    <cellStyle name="Normal 6 2 8 7 3" xfId="26429" xr:uid="{00000000-0005-0000-0000-0000F8750000}"/>
    <cellStyle name="Normal 6 2 8 8" xfId="6310" xr:uid="{00000000-0005-0000-0000-0000F9750000}"/>
    <cellStyle name="Normal 6 2 8 8 2" xfId="36645" xr:uid="{00000000-0005-0000-0000-0000FA750000}"/>
    <cellStyle name="Normal 6 2 8 8 3" xfId="21412" xr:uid="{00000000-0005-0000-0000-0000FB750000}"/>
    <cellStyle name="Normal 6 2 8 9" xfId="31634" xr:uid="{00000000-0005-0000-0000-0000FC750000}"/>
    <cellStyle name="Normal 6 2 9" xfId="1335" xr:uid="{00000000-0005-0000-0000-0000FD750000}"/>
    <cellStyle name="Normal 6 2 9 2" xfId="1758" xr:uid="{00000000-0005-0000-0000-0000FE750000}"/>
    <cellStyle name="Normal 6 2 9 2 2" xfId="2597" xr:uid="{00000000-0005-0000-0000-0000FF750000}"/>
    <cellStyle name="Normal 6 2 9 2 2 2" xfId="4287" xr:uid="{00000000-0005-0000-0000-000000760000}"/>
    <cellStyle name="Normal 6 2 9 2 2 2 2" xfId="14360" xr:uid="{00000000-0005-0000-0000-000001760000}"/>
    <cellStyle name="Normal 6 2 9 2 2 2 2 2" xfId="44691" xr:uid="{00000000-0005-0000-0000-000002760000}"/>
    <cellStyle name="Normal 6 2 9 2 2 2 2 3" xfId="29458" xr:uid="{00000000-0005-0000-0000-000003760000}"/>
    <cellStyle name="Normal 6 2 9 2 2 2 3" xfId="9340" xr:uid="{00000000-0005-0000-0000-000004760000}"/>
    <cellStyle name="Normal 6 2 9 2 2 2 3 2" xfId="39674" xr:uid="{00000000-0005-0000-0000-000005760000}"/>
    <cellStyle name="Normal 6 2 9 2 2 2 3 3" xfId="24441" xr:uid="{00000000-0005-0000-0000-000006760000}"/>
    <cellStyle name="Normal 6 2 9 2 2 2 4" xfId="34661" xr:uid="{00000000-0005-0000-0000-000007760000}"/>
    <cellStyle name="Normal 6 2 9 2 2 2 5" xfId="19428" xr:uid="{00000000-0005-0000-0000-000008760000}"/>
    <cellStyle name="Normal 6 2 9 2 2 3" xfId="5979" xr:uid="{00000000-0005-0000-0000-000009760000}"/>
    <cellStyle name="Normal 6 2 9 2 2 3 2" xfId="16031" xr:uid="{00000000-0005-0000-0000-00000A760000}"/>
    <cellStyle name="Normal 6 2 9 2 2 3 2 2" xfId="46362" xr:uid="{00000000-0005-0000-0000-00000B760000}"/>
    <cellStyle name="Normal 6 2 9 2 2 3 2 3" xfId="31129" xr:uid="{00000000-0005-0000-0000-00000C760000}"/>
    <cellStyle name="Normal 6 2 9 2 2 3 3" xfId="11011" xr:uid="{00000000-0005-0000-0000-00000D760000}"/>
    <cellStyle name="Normal 6 2 9 2 2 3 3 2" xfId="41345" xr:uid="{00000000-0005-0000-0000-00000E760000}"/>
    <cellStyle name="Normal 6 2 9 2 2 3 3 3" xfId="26112" xr:uid="{00000000-0005-0000-0000-00000F760000}"/>
    <cellStyle name="Normal 6 2 9 2 2 3 4" xfId="36332" xr:uid="{00000000-0005-0000-0000-000010760000}"/>
    <cellStyle name="Normal 6 2 9 2 2 3 5" xfId="21099" xr:uid="{00000000-0005-0000-0000-000011760000}"/>
    <cellStyle name="Normal 6 2 9 2 2 4" xfId="12689" xr:uid="{00000000-0005-0000-0000-000012760000}"/>
    <cellStyle name="Normal 6 2 9 2 2 4 2" xfId="43020" xr:uid="{00000000-0005-0000-0000-000013760000}"/>
    <cellStyle name="Normal 6 2 9 2 2 4 3" xfId="27787" xr:uid="{00000000-0005-0000-0000-000014760000}"/>
    <cellStyle name="Normal 6 2 9 2 2 5" xfId="7668" xr:uid="{00000000-0005-0000-0000-000015760000}"/>
    <cellStyle name="Normal 6 2 9 2 2 5 2" xfId="38003" xr:uid="{00000000-0005-0000-0000-000016760000}"/>
    <cellStyle name="Normal 6 2 9 2 2 5 3" xfId="22770" xr:uid="{00000000-0005-0000-0000-000017760000}"/>
    <cellStyle name="Normal 6 2 9 2 2 6" xfId="32991" xr:uid="{00000000-0005-0000-0000-000018760000}"/>
    <cellStyle name="Normal 6 2 9 2 2 7" xfId="17757" xr:uid="{00000000-0005-0000-0000-000019760000}"/>
    <cellStyle name="Normal 6 2 9 2 3" xfId="3450" xr:uid="{00000000-0005-0000-0000-00001A760000}"/>
    <cellStyle name="Normal 6 2 9 2 3 2" xfId="13524" xr:uid="{00000000-0005-0000-0000-00001B760000}"/>
    <cellStyle name="Normal 6 2 9 2 3 2 2" xfId="43855" xr:uid="{00000000-0005-0000-0000-00001C760000}"/>
    <cellStyle name="Normal 6 2 9 2 3 2 3" xfId="28622" xr:uid="{00000000-0005-0000-0000-00001D760000}"/>
    <cellStyle name="Normal 6 2 9 2 3 3" xfId="8504" xr:uid="{00000000-0005-0000-0000-00001E760000}"/>
    <cellStyle name="Normal 6 2 9 2 3 3 2" xfId="38838" xr:uid="{00000000-0005-0000-0000-00001F760000}"/>
    <cellStyle name="Normal 6 2 9 2 3 3 3" xfId="23605" xr:uid="{00000000-0005-0000-0000-000020760000}"/>
    <cellStyle name="Normal 6 2 9 2 3 4" xfId="33825" xr:uid="{00000000-0005-0000-0000-000021760000}"/>
    <cellStyle name="Normal 6 2 9 2 3 5" xfId="18592" xr:uid="{00000000-0005-0000-0000-000022760000}"/>
    <cellStyle name="Normal 6 2 9 2 4" xfId="5143" xr:uid="{00000000-0005-0000-0000-000023760000}"/>
    <cellStyle name="Normal 6 2 9 2 4 2" xfId="15195" xr:uid="{00000000-0005-0000-0000-000024760000}"/>
    <cellStyle name="Normal 6 2 9 2 4 2 2" xfId="45526" xr:uid="{00000000-0005-0000-0000-000025760000}"/>
    <cellStyle name="Normal 6 2 9 2 4 2 3" xfId="30293" xr:uid="{00000000-0005-0000-0000-000026760000}"/>
    <cellStyle name="Normal 6 2 9 2 4 3" xfId="10175" xr:uid="{00000000-0005-0000-0000-000027760000}"/>
    <cellStyle name="Normal 6 2 9 2 4 3 2" xfId="40509" xr:uid="{00000000-0005-0000-0000-000028760000}"/>
    <cellStyle name="Normal 6 2 9 2 4 3 3" xfId="25276" xr:uid="{00000000-0005-0000-0000-000029760000}"/>
    <cellStyle name="Normal 6 2 9 2 4 4" xfId="35496" xr:uid="{00000000-0005-0000-0000-00002A760000}"/>
    <cellStyle name="Normal 6 2 9 2 4 5" xfId="20263" xr:uid="{00000000-0005-0000-0000-00002B760000}"/>
    <cellStyle name="Normal 6 2 9 2 5" xfId="11853" xr:uid="{00000000-0005-0000-0000-00002C760000}"/>
    <cellStyle name="Normal 6 2 9 2 5 2" xfId="42184" xr:uid="{00000000-0005-0000-0000-00002D760000}"/>
    <cellStyle name="Normal 6 2 9 2 5 3" xfId="26951" xr:uid="{00000000-0005-0000-0000-00002E760000}"/>
    <cellStyle name="Normal 6 2 9 2 6" xfId="6832" xr:uid="{00000000-0005-0000-0000-00002F760000}"/>
    <cellStyle name="Normal 6 2 9 2 6 2" xfId="37167" xr:uid="{00000000-0005-0000-0000-000030760000}"/>
    <cellStyle name="Normal 6 2 9 2 6 3" xfId="21934" xr:uid="{00000000-0005-0000-0000-000031760000}"/>
    <cellStyle name="Normal 6 2 9 2 7" xfId="32155" xr:uid="{00000000-0005-0000-0000-000032760000}"/>
    <cellStyle name="Normal 6 2 9 2 8" xfId="16921" xr:uid="{00000000-0005-0000-0000-000033760000}"/>
    <cellStyle name="Normal 6 2 9 3" xfId="2179" xr:uid="{00000000-0005-0000-0000-000034760000}"/>
    <cellStyle name="Normal 6 2 9 3 2" xfId="3869" xr:uid="{00000000-0005-0000-0000-000035760000}"/>
    <cellStyle name="Normal 6 2 9 3 2 2" xfId="13942" xr:uid="{00000000-0005-0000-0000-000036760000}"/>
    <cellStyle name="Normal 6 2 9 3 2 2 2" xfId="44273" xr:uid="{00000000-0005-0000-0000-000037760000}"/>
    <cellStyle name="Normal 6 2 9 3 2 2 3" xfId="29040" xr:uid="{00000000-0005-0000-0000-000038760000}"/>
    <cellStyle name="Normal 6 2 9 3 2 3" xfId="8922" xr:uid="{00000000-0005-0000-0000-000039760000}"/>
    <cellStyle name="Normal 6 2 9 3 2 3 2" xfId="39256" xr:uid="{00000000-0005-0000-0000-00003A760000}"/>
    <cellStyle name="Normal 6 2 9 3 2 3 3" xfId="24023" xr:uid="{00000000-0005-0000-0000-00003B760000}"/>
    <cellStyle name="Normal 6 2 9 3 2 4" xfId="34243" xr:uid="{00000000-0005-0000-0000-00003C760000}"/>
    <cellStyle name="Normal 6 2 9 3 2 5" xfId="19010" xr:uid="{00000000-0005-0000-0000-00003D760000}"/>
    <cellStyle name="Normal 6 2 9 3 3" xfId="5561" xr:uid="{00000000-0005-0000-0000-00003E760000}"/>
    <cellStyle name="Normal 6 2 9 3 3 2" xfId="15613" xr:uid="{00000000-0005-0000-0000-00003F760000}"/>
    <cellStyle name="Normal 6 2 9 3 3 2 2" xfId="45944" xr:uid="{00000000-0005-0000-0000-000040760000}"/>
    <cellStyle name="Normal 6 2 9 3 3 2 3" xfId="30711" xr:uid="{00000000-0005-0000-0000-000041760000}"/>
    <cellStyle name="Normal 6 2 9 3 3 3" xfId="10593" xr:uid="{00000000-0005-0000-0000-000042760000}"/>
    <cellStyle name="Normal 6 2 9 3 3 3 2" xfId="40927" xr:uid="{00000000-0005-0000-0000-000043760000}"/>
    <cellStyle name="Normal 6 2 9 3 3 3 3" xfId="25694" xr:uid="{00000000-0005-0000-0000-000044760000}"/>
    <cellStyle name="Normal 6 2 9 3 3 4" xfId="35914" xr:uid="{00000000-0005-0000-0000-000045760000}"/>
    <cellStyle name="Normal 6 2 9 3 3 5" xfId="20681" xr:uid="{00000000-0005-0000-0000-000046760000}"/>
    <cellStyle name="Normal 6 2 9 3 4" xfId="12271" xr:uid="{00000000-0005-0000-0000-000047760000}"/>
    <cellStyle name="Normal 6 2 9 3 4 2" xfId="42602" xr:uid="{00000000-0005-0000-0000-000048760000}"/>
    <cellStyle name="Normal 6 2 9 3 4 3" xfId="27369" xr:uid="{00000000-0005-0000-0000-000049760000}"/>
    <cellStyle name="Normal 6 2 9 3 5" xfId="7250" xr:uid="{00000000-0005-0000-0000-00004A760000}"/>
    <cellStyle name="Normal 6 2 9 3 5 2" xfId="37585" xr:uid="{00000000-0005-0000-0000-00004B760000}"/>
    <cellStyle name="Normal 6 2 9 3 5 3" xfId="22352" xr:uid="{00000000-0005-0000-0000-00004C760000}"/>
    <cellStyle name="Normal 6 2 9 3 6" xfId="32573" xr:uid="{00000000-0005-0000-0000-00004D760000}"/>
    <cellStyle name="Normal 6 2 9 3 7" xfId="17339" xr:uid="{00000000-0005-0000-0000-00004E760000}"/>
    <cellStyle name="Normal 6 2 9 4" xfId="3032" xr:uid="{00000000-0005-0000-0000-00004F760000}"/>
    <cellStyle name="Normal 6 2 9 4 2" xfId="13106" xr:uid="{00000000-0005-0000-0000-000050760000}"/>
    <cellStyle name="Normal 6 2 9 4 2 2" xfId="43437" xr:uid="{00000000-0005-0000-0000-000051760000}"/>
    <cellStyle name="Normal 6 2 9 4 2 3" xfId="28204" xr:uid="{00000000-0005-0000-0000-000052760000}"/>
    <cellStyle name="Normal 6 2 9 4 3" xfId="8086" xr:uid="{00000000-0005-0000-0000-000053760000}"/>
    <cellStyle name="Normal 6 2 9 4 3 2" xfId="38420" xr:uid="{00000000-0005-0000-0000-000054760000}"/>
    <cellStyle name="Normal 6 2 9 4 3 3" xfId="23187" xr:uid="{00000000-0005-0000-0000-000055760000}"/>
    <cellStyle name="Normal 6 2 9 4 4" xfId="33407" xr:uid="{00000000-0005-0000-0000-000056760000}"/>
    <cellStyle name="Normal 6 2 9 4 5" xfId="18174" xr:uid="{00000000-0005-0000-0000-000057760000}"/>
    <cellStyle name="Normal 6 2 9 5" xfId="4725" xr:uid="{00000000-0005-0000-0000-000058760000}"/>
    <cellStyle name="Normal 6 2 9 5 2" xfId="14777" xr:uid="{00000000-0005-0000-0000-000059760000}"/>
    <cellStyle name="Normal 6 2 9 5 2 2" xfId="45108" xr:uid="{00000000-0005-0000-0000-00005A760000}"/>
    <cellStyle name="Normal 6 2 9 5 2 3" xfId="29875" xr:uid="{00000000-0005-0000-0000-00005B760000}"/>
    <cellStyle name="Normal 6 2 9 5 3" xfId="9757" xr:uid="{00000000-0005-0000-0000-00005C760000}"/>
    <cellStyle name="Normal 6 2 9 5 3 2" xfId="40091" xr:uid="{00000000-0005-0000-0000-00005D760000}"/>
    <cellStyle name="Normal 6 2 9 5 3 3" xfId="24858" xr:uid="{00000000-0005-0000-0000-00005E760000}"/>
    <cellStyle name="Normal 6 2 9 5 4" xfId="35078" xr:uid="{00000000-0005-0000-0000-00005F760000}"/>
    <cellStyle name="Normal 6 2 9 5 5" xfId="19845" xr:uid="{00000000-0005-0000-0000-000060760000}"/>
    <cellStyle name="Normal 6 2 9 6" xfId="11435" xr:uid="{00000000-0005-0000-0000-000061760000}"/>
    <cellStyle name="Normal 6 2 9 6 2" xfId="41766" xr:uid="{00000000-0005-0000-0000-000062760000}"/>
    <cellStyle name="Normal 6 2 9 6 3" xfId="26533" xr:uid="{00000000-0005-0000-0000-000063760000}"/>
    <cellStyle name="Normal 6 2 9 7" xfId="6414" xr:uid="{00000000-0005-0000-0000-000064760000}"/>
    <cellStyle name="Normal 6 2 9 7 2" xfId="36749" xr:uid="{00000000-0005-0000-0000-000065760000}"/>
    <cellStyle name="Normal 6 2 9 7 3" xfId="21516" xr:uid="{00000000-0005-0000-0000-000066760000}"/>
    <cellStyle name="Normal 6 2 9 8" xfId="31737" xr:uid="{00000000-0005-0000-0000-000067760000}"/>
    <cellStyle name="Normal 6 2 9 9" xfId="16503" xr:uid="{00000000-0005-0000-0000-000068760000}"/>
    <cellStyle name="Normal 6 3" xfId="883" xr:uid="{00000000-0005-0000-0000-000069760000}"/>
    <cellStyle name="Normal 6 3 10" xfId="6236" xr:uid="{00000000-0005-0000-0000-00006A760000}"/>
    <cellStyle name="Normal 6 3 10 2" xfId="36573" xr:uid="{00000000-0005-0000-0000-00006B760000}"/>
    <cellStyle name="Normal 6 3 10 3" xfId="21340" xr:uid="{00000000-0005-0000-0000-00006C760000}"/>
    <cellStyle name="Normal 6 3 11" xfId="31379" xr:uid="{00000000-0005-0000-0000-00006D760000}"/>
    <cellStyle name="Normal 6 3 12" xfId="16325" xr:uid="{00000000-0005-0000-0000-00006E760000}"/>
    <cellStyle name="Normal 6 3 2" xfId="1200" xr:uid="{00000000-0005-0000-0000-00006F760000}"/>
    <cellStyle name="Normal 6 3 2 10" xfId="31388" xr:uid="{00000000-0005-0000-0000-000070760000}"/>
    <cellStyle name="Normal 6 3 2 11" xfId="16379" xr:uid="{00000000-0005-0000-0000-000071760000}"/>
    <cellStyle name="Normal 6 3 2 2" xfId="1308" xr:uid="{00000000-0005-0000-0000-000072760000}"/>
    <cellStyle name="Normal 6 3 2 2 10" xfId="16483" xr:uid="{00000000-0005-0000-0000-000073760000}"/>
    <cellStyle name="Normal 6 3 2 2 2" xfId="1525" xr:uid="{00000000-0005-0000-0000-000074760000}"/>
    <cellStyle name="Normal 6 3 2 2 2 2" xfId="1946" xr:uid="{00000000-0005-0000-0000-000075760000}"/>
    <cellStyle name="Normal 6 3 2 2 2 2 2" xfId="2785" xr:uid="{00000000-0005-0000-0000-000076760000}"/>
    <cellStyle name="Normal 6 3 2 2 2 2 2 2" xfId="4475" xr:uid="{00000000-0005-0000-0000-000077760000}"/>
    <cellStyle name="Normal 6 3 2 2 2 2 2 2 2" xfId="14548" xr:uid="{00000000-0005-0000-0000-000078760000}"/>
    <cellStyle name="Normal 6 3 2 2 2 2 2 2 2 2" xfId="44879" xr:uid="{00000000-0005-0000-0000-000079760000}"/>
    <cellStyle name="Normal 6 3 2 2 2 2 2 2 2 3" xfId="29646" xr:uid="{00000000-0005-0000-0000-00007A760000}"/>
    <cellStyle name="Normal 6 3 2 2 2 2 2 2 3" xfId="9528" xr:uid="{00000000-0005-0000-0000-00007B760000}"/>
    <cellStyle name="Normal 6 3 2 2 2 2 2 2 3 2" xfId="39862" xr:uid="{00000000-0005-0000-0000-00007C760000}"/>
    <cellStyle name="Normal 6 3 2 2 2 2 2 2 3 3" xfId="24629" xr:uid="{00000000-0005-0000-0000-00007D760000}"/>
    <cellStyle name="Normal 6 3 2 2 2 2 2 2 4" xfId="34849" xr:uid="{00000000-0005-0000-0000-00007E760000}"/>
    <cellStyle name="Normal 6 3 2 2 2 2 2 2 5" xfId="19616" xr:uid="{00000000-0005-0000-0000-00007F760000}"/>
    <cellStyle name="Normal 6 3 2 2 2 2 2 3" xfId="6167" xr:uid="{00000000-0005-0000-0000-000080760000}"/>
    <cellStyle name="Normal 6 3 2 2 2 2 2 3 2" xfId="16219" xr:uid="{00000000-0005-0000-0000-000081760000}"/>
    <cellStyle name="Normal 6 3 2 2 2 2 2 3 2 2" xfId="46550" xr:uid="{00000000-0005-0000-0000-000082760000}"/>
    <cellStyle name="Normal 6 3 2 2 2 2 2 3 2 3" xfId="31317" xr:uid="{00000000-0005-0000-0000-000083760000}"/>
    <cellStyle name="Normal 6 3 2 2 2 2 2 3 3" xfId="11199" xr:uid="{00000000-0005-0000-0000-000084760000}"/>
    <cellStyle name="Normal 6 3 2 2 2 2 2 3 3 2" xfId="41533" xr:uid="{00000000-0005-0000-0000-000085760000}"/>
    <cellStyle name="Normal 6 3 2 2 2 2 2 3 3 3" xfId="26300" xr:uid="{00000000-0005-0000-0000-000086760000}"/>
    <cellStyle name="Normal 6 3 2 2 2 2 2 3 4" xfId="36520" xr:uid="{00000000-0005-0000-0000-000087760000}"/>
    <cellStyle name="Normal 6 3 2 2 2 2 2 3 5" xfId="21287" xr:uid="{00000000-0005-0000-0000-000088760000}"/>
    <cellStyle name="Normal 6 3 2 2 2 2 2 4" xfId="12877" xr:uid="{00000000-0005-0000-0000-000089760000}"/>
    <cellStyle name="Normal 6 3 2 2 2 2 2 4 2" xfId="43208" xr:uid="{00000000-0005-0000-0000-00008A760000}"/>
    <cellStyle name="Normal 6 3 2 2 2 2 2 4 3" xfId="27975" xr:uid="{00000000-0005-0000-0000-00008B760000}"/>
    <cellStyle name="Normal 6 3 2 2 2 2 2 5" xfId="7856" xr:uid="{00000000-0005-0000-0000-00008C760000}"/>
    <cellStyle name="Normal 6 3 2 2 2 2 2 5 2" xfId="38191" xr:uid="{00000000-0005-0000-0000-00008D760000}"/>
    <cellStyle name="Normal 6 3 2 2 2 2 2 5 3" xfId="22958" xr:uid="{00000000-0005-0000-0000-00008E760000}"/>
    <cellStyle name="Normal 6 3 2 2 2 2 2 6" xfId="33179" xr:uid="{00000000-0005-0000-0000-00008F760000}"/>
    <cellStyle name="Normal 6 3 2 2 2 2 2 7" xfId="17945" xr:uid="{00000000-0005-0000-0000-000090760000}"/>
    <cellStyle name="Normal 6 3 2 2 2 2 3" xfId="3638" xr:uid="{00000000-0005-0000-0000-000091760000}"/>
    <cellStyle name="Normal 6 3 2 2 2 2 3 2" xfId="13712" xr:uid="{00000000-0005-0000-0000-000092760000}"/>
    <cellStyle name="Normal 6 3 2 2 2 2 3 2 2" xfId="44043" xr:uid="{00000000-0005-0000-0000-000093760000}"/>
    <cellStyle name="Normal 6 3 2 2 2 2 3 2 3" xfId="28810" xr:uid="{00000000-0005-0000-0000-000094760000}"/>
    <cellStyle name="Normal 6 3 2 2 2 2 3 3" xfId="8692" xr:uid="{00000000-0005-0000-0000-000095760000}"/>
    <cellStyle name="Normal 6 3 2 2 2 2 3 3 2" xfId="39026" xr:uid="{00000000-0005-0000-0000-000096760000}"/>
    <cellStyle name="Normal 6 3 2 2 2 2 3 3 3" xfId="23793" xr:uid="{00000000-0005-0000-0000-000097760000}"/>
    <cellStyle name="Normal 6 3 2 2 2 2 3 4" xfId="34013" xr:uid="{00000000-0005-0000-0000-000098760000}"/>
    <cellStyle name="Normal 6 3 2 2 2 2 3 5" xfId="18780" xr:uid="{00000000-0005-0000-0000-000099760000}"/>
    <cellStyle name="Normal 6 3 2 2 2 2 4" xfId="5331" xr:uid="{00000000-0005-0000-0000-00009A760000}"/>
    <cellStyle name="Normal 6 3 2 2 2 2 4 2" xfId="15383" xr:uid="{00000000-0005-0000-0000-00009B760000}"/>
    <cellStyle name="Normal 6 3 2 2 2 2 4 2 2" xfId="45714" xr:uid="{00000000-0005-0000-0000-00009C760000}"/>
    <cellStyle name="Normal 6 3 2 2 2 2 4 2 3" xfId="30481" xr:uid="{00000000-0005-0000-0000-00009D760000}"/>
    <cellStyle name="Normal 6 3 2 2 2 2 4 3" xfId="10363" xr:uid="{00000000-0005-0000-0000-00009E760000}"/>
    <cellStyle name="Normal 6 3 2 2 2 2 4 3 2" xfId="40697" xr:uid="{00000000-0005-0000-0000-00009F760000}"/>
    <cellStyle name="Normal 6 3 2 2 2 2 4 3 3" xfId="25464" xr:uid="{00000000-0005-0000-0000-0000A0760000}"/>
    <cellStyle name="Normal 6 3 2 2 2 2 4 4" xfId="35684" xr:uid="{00000000-0005-0000-0000-0000A1760000}"/>
    <cellStyle name="Normal 6 3 2 2 2 2 4 5" xfId="20451" xr:uid="{00000000-0005-0000-0000-0000A2760000}"/>
    <cellStyle name="Normal 6 3 2 2 2 2 5" xfId="12041" xr:uid="{00000000-0005-0000-0000-0000A3760000}"/>
    <cellStyle name="Normal 6 3 2 2 2 2 5 2" xfId="42372" xr:uid="{00000000-0005-0000-0000-0000A4760000}"/>
    <cellStyle name="Normal 6 3 2 2 2 2 5 3" xfId="27139" xr:uid="{00000000-0005-0000-0000-0000A5760000}"/>
    <cellStyle name="Normal 6 3 2 2 2 2 6" xfId="7020" xr:uid="{00000000-0005-0000-0000-0000A6760000}"/>
    <cellStyle name="Normal 6 3 2 2 2 2 6 2" xfId="37355" xr:uid="{00000000-0005-0000-0000-0000A7760000}"/>
    <cellStyle name="Normal 6 3 2 2 2 2 6 3" xfId="22122" xr:uid="{00000000-0005-0000-0000-0000A8760000}"/>
    <cellStyle name="Normal 6 3 2 2 2 2 7" xfId="32343" xr:uid="{00000000-0005-0000-0000-0000A9760000}"/>
    <cellStyle name="Normal 6 3 2 2 2 2 8" xfId="17109" xr:uid="{00000000-0005-0000-0000-0000AA760000}"/>
    <cellStyle name="Normal 6 3 2 2 2 3" xfId="2367" xr:uid="{00000000-0005-0000-0000-0000AB760000}"/>
    <cellStyle name="Normal 6 3 2 2 2 3 2" xfId="4057" xr:uid="{00000000-0005-0000-0000-0000AC760000}"/>
    <cellStyle name="Normal 6 3 2 2 2 3 2 2" xfId="14130" xr:uid="{00000000-0005-0000-0000-0000AD760000}"/>
    <cellStyle name="Normal 6 3 2 2 2 3 2 2 2" xfId="44461" xr:uid="{00000000-0005-0000-0000-0000AE760000}"/>
    <cellStyle name="Normal 6 3 2 2 2 3 2 2 3" xfId="29228" xr:uid="{00000000-0005-0000-0000-0000AF760000}"/>
    <cellStyle name="Normal 6 3 2 2 2 3 2 3" xfId="9110" xr:uid="{00000000-0005-0000-0000-0000B0760000}"/>
    <cellStyle name="Normal 6 3 2 2 2 3 2 3 2" xfId="39444" xr:uid="{00000000-0005-0000-0000-0000B1760000}"/>
    <cellStyle name="Normal 6 3 2 2 2 3 2 3 3" xfId="24211" xr:uid="{00000000-0005-0000-0000-0000B2760000}"/>
    <cellStyle name="Normal 6 3 2 2 2 3 2 4" xfId="34431" xr:uid="{00000000-0005-0000-0000-0000B3760000}"/>
    <cellStyle name="Normal 6 3 2 2 2 3 2 5" xfId="19198" xr:uid="{00000000-0005-0000-0000-0000B4760000}"/>
    <cellStyle name="Normal 6 3 2 2 2 3 3" xfId="5749" xr:uid="{00000000-0005-0000-0000-0000B5760000}"/>
    <cellStyle name="Normal 6 3 2 2 2 3 3 2" xfId="15801" xr:uid="{00000000-0005-0000-0000-0000B6760000}"/>
    <cellStyle name="Normal 6 3 2 2 2 3 3 2 2" xfId="46132" xr:uid="{00000000-0005-0000-0000-0000B7760000}"/>
    <cellStyle name="Normal 6 3 2 2 2 3 3 2 3" xfId="30899" xr:uid="{00000000-0005-0000-0000-0000B8760000}"/>
    <cellStyle name="Normal 6 3 2 2 2 3 3 3" xfId="10781" xr:uid="{00000000-0005-0000-0000-0000B9760000}"/>
    <cellStyle name="Normal 6 3 2 2 2 3 3 3 2" xfId="41115" xr:uid="{00000000-0005-0000-0000-0000BA760000}"/>
    <cellStyle name="Normal 6 3 2 2 2 3 3 3 3" xfId="25882" xr:uid="{00000000-0005-0000-0000-0000BB760000}"/>
    <cellStyle name="Normal 6 3 2 2 2 3 3 4" xfId="36102" xr:uid="{00000000-0005-0000-0000-0000BC760000}"/>
    <cellStyle name="Normal 6 3 2 2 2 3 3 5" xfId="20869" xr:uid="{00000000-0005-0000-0000-0000BD760000}"/>
    <cellStyle name="Normal 6 3 2 2 2 3 4" xfId="12459" xr:uid="{00000000-0005-0000-0000-0000BE760000}"/>
    <cellStyle name="Normal 6 3 2 2 2 3 4 2" xfId="42790" xr:uid="{00000000-0005-0000-0000-0000BF760000}"/>
    <cellStyle name="Normal 6 3 2 2 2 3 4 3" xfId="27557" xr:uid="{00000000-0005-0000-0000-0000C0760000}"/>
    <cellStyle name="Normal 6 3 2 2 2 3 5" xfId="7438" xr:uid="{00000000-0005-0000-0000-0000C1760000}"/>
    <cellStyle name="Normal 6 3 2 2 2 3 5 2" xfId="37773" xr:uid="{00000000-0005-0000-0000-0000C2760000}"/>
    <cellStyle name="Normal 6 3 2 2 2 3 5 3" xfId="22540" xr:uid="{00000000-0005-0000-0000-0000C3760000}"/>
    <cellStyle name="Normal 6 3 2 2 2 3 6" xfId="32761" xr:uid="{00000000-0005-0000-0000-0000C4760000}"/>
    <cellStyle name="Normal 6 3 2 2 2 3 7" xfId="17527" xr:uid="{00000000-0005-0000-0000-0000C5760000}"/>
    <cellStyle name="Normal 6 3 2 2 2 4" xfId="3220" xr:uid="{00000000-0005-0000-0000-0000C6760000}"/>
    <cellStyle name="Normal 6 3 2 2 2 4 2" xfId="13294" xr:uid="{00000000-0005-0000-0000-0000C7760000}"/>
    <cellStyle name="Normal 6 3 2 2 2 4 2 2" xfId="43625" xr:uid="{00000000-0005-0000-0000-0000C8760000}"/>
    <cellStyle name="Normal 6 3 2 2 2 4 2 3" xfId="28392" xr:uid="{00000000-0005-0000-0000-0000C9760000}"/>
    <cellStyle name="Normal 6 3 2 2 2 4 3" xfId="8274" xr:uid="{00000000-0005-0000-0000-0000CA760000}"/>
    <cellStyle name="Normal 6 3 2 2 2 4 3 2" xfId="38608" xr:uid="{00000000-0005-0000-0000-0000CB760000}"/>
    <cellStyle name="Normal 6 3 2 2 2 4 3 3" xfId="23375" xr:uid="{00000000-0005-0000-0000-0000CC760000}"/>
    <cellStyle name="Normal 6 3 2 2 2 4 4" xfId="33595" xr:uid="{00000000-0005-0000-0000-0000CD760000}"/>
    <cellStyle name="Normal 6 3 2 2 2 4 5" xfId="18362" xr:uid="{00000000-0005-0000-0000-0000CE760000}"/>
    <cellStyle name="Normal 6 3 2 2 2 5" xfId="4913" xr:uid="{00000000-0005-0000-0000-0000CF760000}"/>
    <cellStyle name="Normal 6 3 2 2 2 5 2" xfId="14965" xr:uid="{00000000-0005-0000-0000-0000D0760000}"/>
    <cellStyle name="Normal 6 3 2 2 2 5 2 2" xfId="45296" xr:uid="{00000000-0005-0000-0000-0000D1760000}"/>
    <cellStyle name="Normal 6 3 2 2 2 5 2 3" xfId="30063" xr:uid="{00000000-0005-0000-0000-0000D2760000}"/>
    <cellStyle name="Normal 6 3 2 2 2 5 3" xfId="9945" xr:uid="{00000000-0005-0000-0000-0000D3760000}"/>
    <cellStyle name="Normal 6 3 2 2 2 5 3 2" xfId="40279" xr:uid="{00000000-0005-0000-0000-0000D4760000}"/>
    <cellStyle name="Normal 6 3 2 2 2 5 3 3" xfId="25046" xr:uid="{00000000-0005-0000-0000-0000D5760000}"/>
    <cellStyle name="Normal 6 3 2 2 2 5 4" xfId="35266" xr:uid="{00000000-0005-0000-0000-0000D6760000}"/>
    <cellStyle name="Normal 6 3 2 2 2 5 5" xfId="20033" xr:uid="{00000000-0005-0000-0000-0000D7760000}"/>
    <cellStyle name="Normal 6 3 2 2 2 6" xfId="11623" xr:uid="{00000000-0005-0000-0000-0000D8760000}"/>
    <cellStyle name="Normal 6 3 2 2 2 6 2" xfId="41954" xr:uid="{00000000-0005-0000-0000-0000D9760000}"/>
    <cellStyle name="Normal 6 3 2 2 2 6 3" xfId="26721" xr:uid="{00000000-0005-0000-0000-0000DA760000}"/>
    <cellStyle name="Normal 6 3 2 2 2 7" xfId="6602" xr:uid="{00000000-0005-0000-0000-0000DB760000}"/>
    <cellStyle name="Normal 6 3 2 2 2 7 2" xfId="36937" xr:uid="{00000000-0005-0000-0000-0000DC760000}"/>
    <cellStyle name="Normal 6 3 2 2 2 7 3" xfId="21704" xr:uid="{00000000-0005-0000-0000-0000DD760000}"/>
    <cellStyle name="Normal 6 3 2 2 2 8" xfId="31925" xr:uid="{00000000-0005-0000-0000-0000DE760000}"/>
    <cellStyle name="Normal 6 3 2 2 2 9" xfId="16691" xr:uid="{00000000-0005-0000-0000-0000DF760000}"/>
    <cellStyle name="Normal 6 3 2 2 3" xfId="1738" xr:uid="{00000000-0005-0000-0000-0000E0760000}"/>
    <cellStyle name="Normal 6 3 2 2 3 2" xfId="2577" xr:uid="{00000000-0005-0000-0000-0000E1760000}"/>
    <cellStyle name="Normal 6 3 2 2 3 2 2" xfId="4267" xr:uid="{00000000-0005-0000-0000-0000E2760000}"/>
    <cellStyle name="Normal 6 3 2 2 3 2 2 2" xfId="14340" xr:uid="{00000000-0005-0000-0000-0000E3760000}"/>
    <cellStyle name="Normal 6 3 2 2 3 2 2 2 2" xfId="44671" xr:uid="{00000000-0005-0000-0000-0000E4760000}"/>
    <cellStyle name="Normal 6 3 2 2 3 2 2 2 3" xfId="29438" xr:uid="{00000000-0005-0000-0000-0000E5760000}"/>
    <cellStyle name="Normal 6 3 2 2 3 2 2 3" xfId="9320" xr:uid="{00000000-0005-0000-0000-0000E6760000}"/>
    <cellStyle name="Normal 6 3 2 2 3 2 2 3 2" xfId="39654" xr:uid="{00000000-0005-0000-0000-0000E7760000}"/>
    <cellStyle name="Normal 6 3 2 2 3 2 2 3 3" xfId="24421" xr:uid="{00000000-0005-0000-0000-0000E8760000}"/>
    <cellStyle name="Normal 6 3 2 2 3 2 2 4" xfId="34641" xr:uid="{00000000-0005-0000-0000-0000E9760000}"/>
    <cellStyle name="Normal 6 3 2 2 3 2 2 5" xfId="19408" xr:uid="{00000000-0005-0000-0000-0000EA760000}"/>
    <cellStyle name="Normal 6 3 2 2 3 2 3" xfId="5959" xr:uid="{00000000-0005-0000-0000-0000EB760000}"/>
    <cellStyle name="Normal 6 3 2 2 3 2 3 2" xfId="16011" xr:uid="{00000000-0005-0000-0000-0000EC760000}"/>
    <cellStyle name="Normal 6 3 2 2 3 2 3 2 2" xfId="46342" xr:uid="{00000000-0005-0000-0000-0000ED760000}"/>
    <cellStyle name="Normal 6 3 2 2 3 2 3 2 3" xfId="31109" xr:uid="{00000000-0005-0000-0000-0000EE760000}"/>
    <cellStyle name="Normal 6 3 2 2 3 2 3 3" xfId="10991" xr:uid="{00000000-0005-0000-0000-0000EF760000}"/>
    <cellStyle name="Normal 6 3 2 2 3 2 3 3 2" xfId="41325" xr:uid="{00000000-0005-0000-0000-0000F0760000}"/>
    <cellStyle name="Normal 6 3 2 2 3 2 3 3 3" xfId="26092" xr:uid="{00000000-0005-0000-0000-0000F1760000}"/>
    <cellStyle name="Normal 6 3 2 2 3 2 3 4" xfId="36312" xr:uid="{00000000-0005-0000-0000-0000F2760000}"/>
    <cellStyle name="Normal 6 3 2 2 3 2 3 5" xfId="21079" xr:uid="{00000000-0005-0000-0000-0000F3760000}"/>
    <cellStyle name="Normal 6 3 2 2 3 2 4" xfId="12669" xr:uid="{00000000-0005-0000-0000-0000F4760000}"/>
    <cellStyle name="Normal 6 3 2 2 3 2 4 2" xfId="43000" xr:uid="{00000000-0005-0000-0000-0000F5760000}"/>
    <cellStyle name="Normal 6 3 2 2 3 2 4 3" xfId="27767" xr:uid="{00000000-0005-0000-0000-0000F6760000}"/>
    <cellStyle name="Normal 6 3 2 2 3 2 5" xfId="7648" xr:uid="{00000000-0005-0000-0000-0000F7760000}"/>
    <cellStyle name="Normal 6 3 2 2 3 2 5 2" xfId="37983" xr:uid="{00000000-0005-0000-0000-0000F8760000}"/>
    <cellStyle name="Normal 6 3 2 2 3 2 5 3" xfId="22750" xr:uid="{00000000-0005-0000-0000-0000F9760000}"/>
    <cellStyle name="Normal 6 3 2 2 3 2 6" xfId="32971" xr:uid="{00000000-0005-0000-0000-0000FA760000}"/>
    <cellStyle name="Normal 6 3 2 2 3 2 7" xfId="17737" xr:uid="{00000000-0005-0000-0000-0000FB760000}"/>
    <cellStyle name="Normal 6 3 2 2 3 3" xfId="3430" xr:uid="{00000000-0005-0000-0000-0000FC760000}"/>
    <cellStyle name="Normal 6 3 2 2 3 3 2" xfId="13504" xr:uid="{00000000-0005-0000-0000-0000FD760000}"/>
    <cellStyle name="Normal 6 3 2 2 3 3 2 2" xfId="43835" xr:uid="{00000000-0005-0000-0000-0000FE760000}"/>
    <cellStyle name="Normal 6 3 2 2 3 3 2 3" xfId="28602" xr:uid="{00000000-0005-0000-0000-0000FF760000}"/>
    <cellStyle name="Normal 6 3 2 2 3 3 3" xfId="8484" xr:uid="{00000000-0005-0000-0000-000000770000}"/>
    <cellStyle name="Normal 6 3 2 2 3 3 3 2" xfId="38818" xr:uid="{00000000-0005-0000-0000-000001770000}"/>
    <cellStyle name="Normal 6 3 2 2 3 3 3 3" xfId="23585" xr:uid="{00000000-0005-0000-0000-000002770000}"/>
    <cellStyle name="Normal 6 3 2 2 3 3 4" xfId="33805" xr:uid="{00000000-0005-0000-0000-000003770000}"/>
    <cellStyle name="Normal 6 3 2 2 3 3 5" xfId="18572" xr:uid="{00000000-0005-0000-0000-000004770000}"/>
    <cellStyle name="Normal 6 3 2 2 3 4" xfId="5123" xr:uid="{00000000-0005-0000-0000-000005770000}"/>
    <cellStyle name="Normal 6 3 2 2 3 4 2" xfId="15175" xr:uid="{00000000-0005-0000-0000-000006770000}"/>
    <cellStyle name="Normal 6 3 2 2 3 4 2 2" xfId="45506" xr:uid="{00000000-0005-0000-0000-000007770000}"/>
    <cellStyle name="Normal 6 3 2 2 3 4 2 3" xfId="30273" xr:uid="{00000000-0005-0000-0000-000008770000}"/>
    <cellStyle name="Normal 6 3 2 2 3 4 3" xfId="10155" xr:uid="{00000000-0005-0000-0000-000009770000}"/>
    <cellStyle name="Normal 6 3 2 2 3 4 3 2" xfId="40489" xr:uid="{00000000-0005-0000-0000-00000A770000}"/>
    <cellStyle name="Normal 6 3 2 2 3 4 3 3" xfId="25256" xr:uid="{00000000-0005-0000-0000-00000B770000}"/>
    <cellStyle name="Normal 6 3 2 2 3 4 4" xfId="35476" xr:uid="{00000000-0005-0000-0000-00000C770000}"/>
    <cellStyle name="Normal 6 3 2 2 3 4 5" xfId="20243" xr:uid="{00000000-0005-0000-0000-00000D770000}"/>
    <cellStyle name="Normal 6 3 2 2 3 5" xfId="11833" xr:uid="{00000000-0005-0000-0000-00000E770000}"/>
    <cellStyle name="Normal 6 3 2 2 3 5 2" xfId="42164" xr:uid="{00000000-0005-0000-0000-00000F770000}"/>
    <cellStyle name="Normal 6 3 2 2 3 5 3" xfId="26931" xr:uid="{00000000-0005-0000-0000-000010770000}"/>
    <cellStyle name="Normal 6 3 2 2 3 6" xfId="6812" xr:uid="{00000000-0005-0000-0000-000011770000}"/>
    <cellStyle name="Normal 6 3 2 2 3 6 2" xfId="37147" xr:uid="{00000000-0005-0000-0000-000012770000}"/>
    <cellStyle name="Normal 6 3 2 2 3 6 3" xfId="21914" xr:uid="{00000000-0005-0000-0000-000013770000}"/>
    <cellStyle name="Normal 6 3 2 2 3 7" xfId="32135" xr:uid="{00000000-0005-0000-0000-000014770000}"/>
    <cellStyle name="Normal 6 3 2 2 3 8" xfId="16901" xr:uid="{00000000-0005-0000-0000-000015770000}"/>
    <cellStyle name="Normal 6 3 2 2 4" xfId="2159" xr:uid="{00000000-0005-0000-0000-000016770000}"/>
    <cellStyle name="Normal 6 3 2 2 4 2" xfId="3849" xr:uid="{00000000-0005-0000-0000-000017770000}"/>
    <cellStyle name="Normal 6 3 2 2 4 2 2" xfId="13922" xr:uid="{00000000-0005-0000-0000-000018770000}"/>
    <cellStyle name="Normal 6 3 2 2 4 2 2 2" xfId="44253" xr:uid="{00000000-0005-0000-0000-000019770000}"/>
    <cellStyle name="Normal 6 3 2 2 4 2 2 3" xfId="29020" xr:uid="{00000000-0005-0000-0000-00001A770000}"/>
    <cellStyle name="Normal 6 3 2 2 4 2 3" xfId="8902" xr:uid="{00000000-0005-0000-0000-00001B770000}"/>
    <cellStyle name="Normal 6 3 2 2 4 2 3 2" xfId="39236" xr:uid="{00000000-0005-0000-0000-00001C770000}"/>
    <cellStyle name="Normal 6 3 2 2 4 2 3 3" xfId="24003" xr:uid="{00000000-0005-0000-0000-00001D770000}"/>
    <cellStyle name="Normal 6 3 2 2 4 2 4" xfId="34223" xr:uid="{00000000-0005-0000-0000-00001E770000}"/>
    <cellStyle name="Normal 6 3 2 2 4 2 5" xfId="18990" xr:uid="{00000000-0005-0000-0000-00001F770000}"/>
    <cellStyle name="Normal 6 3 2 2 4 3" xfId="5541" xr:uid="{00000000-0005-0000-0000-000020770000}"/>
    <cellStyle name="Normal 6 3 2 2 4 3 2" xfId="15593" xr:uid="{00000000-0005-0000-0000-000021770000}"/>
    <cellStyle name="Normal 6 3 2 2 4 3 2 2" xfId="45924" xr:uid="{00000000-0005-0000-0000-000022770000}"/>
    <cellStyle name="Normal 6 3 2 2 4 3 2 3" xfId="30691" xr:uid="{00000000-0005-0000-0000-000023770000}"/>
    <cellStyle name="Normal 6 3 2 2 4 3 3" xfId="10573" xr:uid="{00000000-0005-0000-0000-000024770000}"/>
    <cellStyle name="Normal 6 3 2 2 4 3 3 2" xfId="40907" xr:uid="{00000000-0005-0000-0000-000025770000}"/>
    <cellStyle name="Normal 6 3 2 2 4 3 3 3" xfId="25674" xr:uid="{00000000-0005-0000-0000-000026770000}"/>
    <cellStyle name="Normal 6 3 2 2 4 3 4" xfId="35894" xr:uid="{00000000-0005-0000-0000-000027770000}"/>
    <cellStyle name="Normal 6 3 2 2 4 3 5" xfId="20661" xr:uid="{00000000-0005-0000-0000-000028770000}"/>
    <cellStyle name="Normal 6 3 2 2 4 4" xfId="12251" xr:uid="{00000000-0005-0000-0000-000029770000}"/>
    <cellStyle name="Normal 6 3 2 2 4 4 2" xfId="42582" xr:uid="{00000000-0005-0000-0000-00002A770000}"/>
    <cellStyle name="Normal 6 3 2 2 4 4 3" xfId="27349" xr:uid="{00000000-0005-0000-0000-00002B770000}"/>
    <cellStyle name="Normal 6 3 2 2 4 5" xfId="7230" xr:uid="{00000000-0005-0000-0000-00002C770000}"/>
    <cellStyle name="Normal 6 3 2 2 4 5 2" xfId="37565" xr:uid="{00000000-0005-0000-0000-00002D770000}"/>
    <cellStyle name="Normal 6 3 2 2 4 5 3" xfId="22332" xr:uid="{00000000-0005-0000-0000-00002E770000}"/>
    <cellStyle name="Normal 6 3 2 2 4 6" xfId="32553" xr:uid="{00000000-0005-0000-0000-00002F770000}"/>
    <cellStyle name="Normal 6 3 2 2 4 7" xfId="17319" xr:uid="{00000000-0005-0000-0000-000030770000}"/>
    <cellStyle name="Normal 6 3 2 2 5" xfId="3012" xr:uid="{00000000-0005-0000-0000-000031770000}"/>
    <cellStyle name="Normal 6 3 2 2 5 2" xfId="13086" xr:uid="{00000000-0005-0000-0000-000032770000}"/>
    <cellStyle name="Normal 6 3 2 2 5 2 2" xfId="43417" xr:uid="{00000000-0005-0000-0000-000033770000}"/>
    <cellStyle name="Normal 6 3 2 2 5 2 3" xfId="28184" xr:uid="{00000000-0005-0000-0000-000034770000}"/>
    <cellStyle name="Normal 6 3 2 2 5 3" xfId="8066" xr:uid="{00000000-0005-0000-0000-000035770000}"/>
    <cellStyle name="Normal 6 3 2 2 5 3 2" xfId="38400" xr:uid="{00000000-0005-0000-0000-000036770000}"/>
    <cellStyle name="Normal 6 3 2 2 5 3 3" xfId="23167" xr:uid="{00000000-0005-0000-0000-000037770000}"/>
    <cellStyle name="Normal 6 3 2 2 5 4" xfId="33387" xr:uid="{00000000-0005-0000-0000-000038770000}"/>
    <cellStyle name="Normal 6 3 2 2 5 5" xfId="18154" xr:uid="{00000000-0005-0000-0000-000039770000}"/>
    <cellStyle name="Normal 6 3 2 2 6" xfId="4705" xr:uid="{00000000-0005-0000-0000-00003A770000}"/>
    <cellStyle name="Normal 6 3 2 2 6 2" xfId="14757" xr:uid="{00000000-0005-0000-0000-00003B770000}"/>
    <cellStyle name="Normal 6 3 2 2 6 2 2" xfId="45088" xr:uid="{00000000-0005-0000-0000-00003C770000}"/>
    <cellStyle name="Normal 6 3 2 2 6 2 3" xfId="29855" xr:uid="{00000000-0005-0000-0000-00003D770000}"/>
    <cellStyle name="Normal 6 3 2 2 6 3" xfId="9737" xr:uid="{00000000-0005-0000-0000-00003E770000}"/>
    <cellStyle name="Normal 6 3 2 2 6 3 2" xfId="40071" xr:uid="{00000000-0005-0000-0000-00003F770000}"/>
    <cellStyle name="Normal 6 3 2 2 6 3 3" xfId="24838" xr:uid="{00000000-0005-0000-0000-000040770000}"/>
    <cellStyle name="Normal 6 3 2 2 6 4" xfId="35058" xr:uid="{00000000-0005-0000-0000-000041770000}"/>
    <cellStyle name="Normal 6 3 2 2 6 5" xfId="19825" xr:uid="{00000000-0005-0000-0000-000042770000}"/>
    <cellStyle name="Normal 6 3 2 2 7" xfId="11415" xr:uid="{00000000-0005-0000-0000-000043770000}"/>
    <cellStyle name="Normal 6 3 2 2 7 2" xfId="41746" xr:uid="{00000000-0005-0000-0000-000044770000}"/>
    <cellStyle name="Normal 6 3 2 2 7 3" xfId="26513" xr:uid="{00000000-0005-0000-0000-000045770000}"/>
    <cellStyle name="Normal 6 3 2 2 8" xfId="6394" xr:uid="{00000000-0005-0000-0000-000046770000}"/>
    <cellStyle name="Normal 6 3 2 2 8 2" xfId="36729" xr:uid="{00000000-0005-0000-0000-000047770000}"/>
    <cellStyle name="Normal 6 3 2 2 8 3" xfId="21496" xr:uid="{00000000-0005-0000-0000-000048770000}"/>
    <cellStyle name="Normal 6 3 2 2 9" xfId="31717" xr:uid="{00000000-0005-0000-0000-000049770000}"/>
    <cellStyle name="Normal 6 3 2 3" xfId="1421" xr:uid="{00000000-0005-0000-0000-00004A770000}"/>
    <cellStyle name="Normal 6 3 2 3 2" xfId="1842" xr:uid="{00000000-0005-0000-0000-00004B770000}"/>
    <cellStyle name="Normal 6 3 2 3 2 2" xfId="2681" xr:uid="{00000000-0005-0000-0000-00004C770000}"/>
    <cellStyle name="Normal 6 3 2 3 2 2 2" xfId="4371" xr:uid="{00000000-0005-0000-0000-00004D770000}"/>
    <cellStyle name="Normal 6 3 2 3 2 2 2 2" xfId="14444" xr:uid="{00000000-0005-0000-0000-00004E770000}"/>
    <cellStyle name="Normal 6 3 2 3 2 2 2 2 2" xfId="44775" xr:uid="{00000000-0005-0000-0000-00004F770000}"/>
    <cellStyle name="Normal 6 3 2 3 2 2 2 2 3" xfId="29542" xr:uid="{00000000-0005-0000-0000-000050770000}"/>
    <cellStyle name="Normal 6 3 2 3 2 2 2 3" xfId="9424" xr:uid="{00000000-0005-0000-0000-000051770000}"/>
    <cellStyle name="Normal 6 3 2 3 2 2 2 3 2" xfId="39758" xr:uid="{00000000-0005-0000-0000-000052770000}"/>
    <cellStyle name="Normal 6 3 2 3 2 2 2 3 3" xfId="24525" xr:uid="{00000000-0005-0000-0000-000053770000}"/>
    <cellStyle name="Normal 6 3 2 3 2 2 2 4" xfId="34745" xr:uid="{00000000-0005-0000-0000-000054770000}"/>
    <cellStyle name="Normal 6 3 2 3 2 2 2 5" xfId="19512" xr:uid="{00000000-0005-0000-0000-000055770000}"/>
    <cellStyle name="Normal 6 3 2 3 2 2 3" xfId="6063" xr:uid="{00000000-0005-0000-0000-000056770000}"/>
    <cellStyle name="Normal 6 3 2 3 2 2 3 2" xfId="16115" xr:uid="{00000000-0005-0000-0000-000057770000}"/>
    <cellStyle name="Normal 6 3 2 3 2 2 3 2 2" xfId="46446" xr:uid="{00000000-0005-0000-0000-000058770000}"/>
    <cellStyle name="Normal 6 3 2 3 2 2 3 2 3" xfId="31213" xr:uid="{00000000-0005-0000-0000-000059770000}"/>
    <cellStyle name="Normal 6 3 2 3 2 2 3 3" xfId="11095" xr:uid="{00000000-0005-0000-0000-00005A770000}"/>
    <cellStyle name="Normal 6 3 2 3 2 2 3 3 2" xfId="41429" xr:uid="{00000000-0005-0000-0000-00005B770000}"/>
    <cellStyle name="Normal 6 3 2 3 2 2 3 3 3" xfId="26196" xr:uid="{00000000-0005-0000-0000-00005C770000}"/>
    <cellStyle name="Normal 6 3 2 3 2 2 3 4" xfId="36416" xr:uid="{00000000-0005-0000-0000-00005D770000}"/>
    <cellStyle name="Normal 6 3 2 3 2 2 3 5" xfId="21183" xr:uid="{00000000-0005-0000-0000-00005E770000}"/>
    <cellStyle name="Normal 6 3 2 3 2 2 4" xfId="12773" xr:uid="{00000000-0005-0000-0000-00005F770000}"/>
    <cellStyle name="Normal 6 3 2 3 2 2 4 2" xfId="43104" xr:uid="{00000000-0005-0000-0000-000060770000}"/>
    <cellStyle name="Normal 6 3 2 3 2 2 4 3" xfId="27871" xr:uid="{00000000-0005-0000-0000-000061770000}"/>
    <cellStyle name="Normal 6 3 2 3 2 2 5" xfId="7752" xr:uid="{00000000-0005-0000-0000-000062770000}"/>
    <cellStyle name="Normal 6 3 2 3 2 2 5 2" xfId="38087" xr:uid="{00000000-0005-0000-0000-000063770000}"/>
    <cellStyle name="Normal 6 3 2 3 2 2 5 3" xfId="22854" xr:uid="{00000000-0005-0000-0000-000064770000}"/>
    <cellStyle name="Normal 6 3 2 3 2 2 6" xfId="33075" xr:uid="{00000000-0005-0000-0000-000065770000}"/>
    <cellStyle name="Normal 6 3 2 3 2 2 7" xfId="17841" xr:uid="{00000000-0005-0000-0000-000066770000}"/>
    <cellStyle name="Normal 6 3 2 3 2 3" xfId="3534" xr:uid="{00000000-0005-0000-0000-000067770000}"/>
    <cellStyle name="Normal 6 3 2 3 2 3 2" xfId="13608" xr:uid="{00000000-0005-0000-0000-000068770000}"/>
    <cellStyle name="Normal 6 3 2 3 2 3 2 2" xfId="43939" xr:uid="{00000000-0005-0000-0000-000069770000}"/>
    <cellStyle name="Normal 6 3 2 3 2 3 2 3" xfId="28706" xr:uid="{00000000-0005-0000-0000-00006A770000}"/>
    <cellStyle name="Normal 6 3 2 3 2 3 3" xfId="8588" xr:uid="{00000000-0005-0000-0000-00006B770000}"/>
    <cellStyle name="Normal 6 3 2 3 2 3 3 2" xfId="38922" xr:uid="{00000000-0005-0000-0000-00006C770000}"/>
    <cellStyle name="Normal 6 3 2 3 2 3 3 3" xfId="23689" xr:uid="{00000000-0005-0000-0000-00006D770000}"/>
    <cellStyle name="Normal 6 3 2 3 2 3 4" xfId="33909" xr:uid="{00000000-0005-0000-0000-00006E770000}"/>
    <cellStyle name="Normal 6 3 2 3 2 3 5" xfId="18676" xr:uid="{00000000-0005-0000-0000-00006F770000}"/>
    <cellStyle name="Normal 6 3 2 3 2 4" xfId="5227" xr:uid="{00000000-0005-0000-0000-000070770000}"/>
    <cellStyle name="Normal 6 3 2 3 2 4 2" xfId="15279" xr:uid="{00000000-0005-0000-0000-000071770000}"/>
    <cellStyle name="Normal 6 3 2 3 2 4 2 2" xfId="45610" xr:uid="{00000000-0005-0000-0000-000072770000}"/>
    <cellStyle name="Normal 6 3 2 3 2 4 2 3" xfId="30377" xr:uid="{00000000-0005-0000-0000-000073770000}"/>
    <cellStyle name="Normal 6 3 2 3 2 4 3" xfId="10259" xr:uid="{00000000-0005-0000-0000-000074770000}"/>
    <cellStyle name="Normal 6 3 2 3 2 4 3 2" xfId="40593" xr:uid="{00000000-0005-0000-0000-000075770000}"/>
    <cellStyle name="Normal 6 3 2 3 2 4 3 3" xfId="25360" xr:uid="{00000000-0005-0000-0000-000076770000}"/>
    <cellStyle name="Normal 6 3 2 3 2 4 4" xfId="35580" xr:uid="{00000000-0005-0000-0000-000077770000}"/>
    <cellStyle name="Normal 6 3 2 3 2 4 5" xfId="20347" xr:uid="{00000000-0005-0000-0000-000078770000}"/>
    <cellStyle name="Normal 6 3 2 3 2 5" xfId="11937" xr:uid="{00000000-0005-0000-0000-000079770000}"/>
    <cellStyle name="Normal 6 3 2 3 2 5 2" xfId="42268" xr:uid="{00000000-0005-0000-0000-00007A770000}"/>
    <cellStyle name="Normal 6 3 2 3 2 5 3" xfId="27035" xr:uid="{00000000-0005-0000-0000-00007B770000}"/>
    <cellStyle name="Normal 6 3 2 3 2 6" xfId="6916" xr:uid="{00000000-0005-0000-0000-00007C770000}"/>
    <cellStyle name="Normal 6 3 2 3 2 6 2" xfId="37251" xr:uid="{00000000-0005-0000-0000-00007D770000}"/>
    <cellStyle name="Normal 6 3 2 3 2 6 3" xfId="22018" xr:uid="{00000000-0005-0000-0000-00007E770000}"/>
    <cellStyle name="Normal 6 3 2 3 2 7" xfId="32239" xr:uid="{00000000-0005-0000-0000-00007F770000}"/>
    <cellStyle name="Normal 6 3 2 3 2 8" xfId="17005" xr:uid="{00000000-0005-0000-0000-000080770000}"/>
    <cellStyle name="Normal 6 3 2 3 3" xfId="2263" xr:uid="{00000000-0005-0000-0000-000081770000}"/>
    <cellStyle name="Normal 6 3 2 3 3 2" xfId="3953" xr:uid="{00000000-0005-0000-0000-000082770000}"/>
    <cellStyle name="Normal 6 3 2 3 3 2 2" xfId="14026" xr:uid="{00000000-0005-0000-0000-000083770000}"/>
    <cellStyle name="Normal 6 3 2 3 3 2 2 2" xfId="44357" xr:uid="{00000000-0005-0000-0000-000084770000}"/>
    <cellStyle name="Normal 6 3 2 3 3 2 2 3" xfId="29124" xr:uid="{00000000-0005-0000-0000-000085770000}"/>
    <cellStyle name="Normal 6 3 2 3 3 2 3" xfId="9006" xr:uid="{00000000-0005-0000-0000-000086770000}"/>
    <cellStyle name="Normal 6 3 2 3 3 2 3 2" xfId="39340" xr:uid="{00000000-0005-0000-0000-000087770000}"/>
    <cellStyle name="Normal 6 3 2 3 3 2 3 3" xfId="24107" xr:uid="{00000000-0005-0000-0000-000088770000}"/>
    <cellStyle name="Normal 6 3 2 3 3 2 4" xfId="34327" xr:uid="{00000000-0005-0000-0000-000089770000}"/>
    <cellStyle name="Normal 6 3 2 3 3 2 5" xfId="19094" xr:uid="{00000000-0005-0000-0000-00008A770000}"/>
    <cellStyle name="Normal 6 3 2 3 3 3" xfId="5645" xr:uid="{00000000-0005-0000-0000-00008B770000}"/>
    <cellStyle name="Normal 6 3 2 3 3 3 2" xfId="15697" xr:uid="{00000000-0005-0000-0000-00008C770000}"/>
    <cellStyle name="Normal 6 3 2 3 3 3 2 2" xfId="46028" xr:uid="{00000000-0005-0000-0000-00008D770000}"/>
    <cellStyle name="Normal 6 3 2 3 3 3 2 3" xfId="30795" xr:uid="{00000000-0005-0000-0000-00008E770000}"/>
    <cellStyle name="Normal 6 3 2 3 3 3 3" xfId="10677" xr:uid="{00000000-0005-0000-0000-00008F770000}"/>
    <cellStyle name="Normal 6 3 2 3 3 3 3 2" xfId="41011" xr:uid="{00000000-0005-0000-0000-000090770000}"/>
    <cellStyle name="Normal 6 3 2 3 3 3 3 3" xfId="25778" xr:uid="{00000000-0005-0000-0000-000091770000}"/>
    <cellStyle name="Normal 6 3 2 3 3 3 4" xfId="35998" xr:uid="{00000000-0005-0000-0000-000092770000}"/>
    <cellStyle name="Normal 6 3 2 3 3 3 5" xfId="20765" xr:uid="{00000000-0005-0000-0000-000093770000}"/>
    <cellStyle name="Normal 6 3 2 3 3 4" xfId="12355" xr:uid="{00000000-0005-0000-0000-000094770000}"/>
    <cellStyle name="Normal 6 3 2 3 3 4 2" xfId="42686" xr:uid="{00000000-0005-0000-0000-000095770000}"/>
    <cellStyle name="Normal 6 3 2 3 3 4 3" xfId="27453" xr:uid="{00000000-0005-0000-0000-000096770000}"/>
    <cellStyle name="Normal 6 3 2 3 3 5" xfId="7334" xr:uid="{00000000-0005-0000-0000-000097770000}"/>
    <cellStyle name="Normal 6 3 2 3 3 5 2" xfId="37669" xr:uid="{00000000-0005-0000-0000-000098770000}"/>
    <cellStyle name="Normal 6 3 2 3 3 5 3" xfId="22436" xr:uid="{00000000-0005-0000-0000-000099770000}"/>
    <cellStyle name="Normal 6 3 2 3 3 6" xfId="32657" xr:uid="{00000000-0005-0000-0000-00009A770000}"/>
    <cellStyle name="Normal 6 3 2 3 3 7" xfId="17423" xr:uid="{00000000-0005-0000-0000-00009B770000}"/>
    <cellStyle name="Normal 6 3 2 3 4" xfId="3116" xr:uid="{00000000-0005-0000-0000-00009C770000}"/>
    <cellStyle name="Normal 6 3 2 3 4 2" xfId="13190" xr:uid="{00000000-0005-0000-0000-00009D770000}"/>
    <cellStyle name="Normal 6 3 2 3 4 2 2" xfId="43521" xr:uid="{00000000-0005-0000-0000-00009E770000}"/>
    <cellStyle name="Normal 6 3 2 3 4 2 3" xfId="28288" xr:uid="{00000000-0005-0000-0000-00009F770000}"/>
    <cellStyle name="Normal 6 3 2 3 4 3" xfId="8170" xr:uid="{00000000-0005-0000-0000-0000A0770000}"/>
    <cellStyle name="Normal 6 3 2 3 4 3 2" xfId="38504" xr:uid="{00000000-0005-0000-0000-0000A1770000}"/>
    <cellStyle name="Normal 6 3 2 3 4 3 3" xfId="23271" xr:uid="{00000000-0005-0000-0000-0000A2770000}"/>
    <cellStyle name="Normal 6 3 2 3 4 4" xfId="33491" xr:uid="{00000000-0005-0000-0000-0000A3770000}"/>
    <cellStyle name="Normal 6 3 2 3 4 5" xfId="18258" xr:uid="{00000000-0005-0000-0000-0000A4770000}"/>
    <cellStyle name="Normal 6 3 2 3 5" xfId="4809" xr:uid="{00000000-0005-0000-0000-0000A5770000}"/>
    <cellStyle name="Normal 6 3 2 3 5 2" xfId="14861" xr:uid="{00000000-0005-0000-0000-0000A6770000}"/>
    <cellStyle name="Normal 6 3 2 3 5 2 2" xfId="45192" xr:uid="{00000000-0005-0000-0000-0000A7770000}"/>
    <cellStyle name="Normal 6 3 2 3 5 2 3" xfId="29959" xr:uid="{00000000-0005-0000-0000-0000A8770000}"/>
    <cellStyle name="Normal 6 3 2 3 5 3" xfId="9841" xr:uid="{00000000-0005-0000-0000-0000A9770000}"/>
    <cellStyle name="Normal 6 3 2 3 5 3 2" xfId="40175" xr:uid="{00000000-0005-0000-0000-0000AA770000}"/>
    <cellStyle name="Normal 6 3 2 3 5 3 3" xfId="24942" xr:uid="{00000000-0005-0000-0000-0000AB770000}"/>
    <cellStyle name="Normal 6 3 2 3 5 4" xfId="35162" xr:uid="{00000000-0005-0000-0000-0000AC770000}"/>
    <cellStyle name="Normal 6 3 2 3 5 5" xfId="19929" xr:uid="{00000000-0005-0000-0000-0000AD770000}"/>
    <cellStyle name="Normal 6 3 2 3 6" xfId="11519" xr:uid="{00000000-0005-0000-0000-0000AE770000}"/>
    <cellStyle name="Normal 6 3 2 3 6 2" xfId="41850" xr:uid="{00000000-0005-0000-0000-0000AF770000}"/>
    <cellStyle name="Normal 6 3 2 3 6 3" xfId="26617" xr:uid="{00000000-0005-0000-0000-0000B0770000}"/>
    <cellStyle name="Normal 6 3 2 3 7" xfId="6498" xr:uid="{00000000-0005-0000-0000-0000B1770000}"/>
    <cellStyle name="Normal 6 3 2 3 7 2" xfId="36833" xr:uid="{00000000-0005-0000-0000-0000B2770000}"/>
    <cellStyle name="Normal 6 3 2 3 7 3" xfId="21600" xr:uid="{00000000-0005-0000-0000-0000B3770000}"/>
    <cellStyle name="Normal 6 3 2 3 8" xfId="31821" xr:uid="{00000000-0005-0000-0000-0000B4770000}"/>
    <cellStyle name="Normal 6 3 2 3 9" xfId="16587" xr:uid="{00000000-0005-0000-0000-0000B5770000}"/>
    <cellStyle name="Normal 6 3 2 4" xfId="1634" xr:uid="{00000000-0005-0000-0000-0000B6770000}"/>
    <cellStyle name="Normal 6 3 2 4 2" xfId="2473" xr:uid="{00000000-0005-0000-0000-0000B7770000}"/>
    <cellStyle name="Normal 6 3 2 4 2 2" xfId="4163" xr:uid="{00000000-0005-0000-0000-0000B8770000}"/>
    <cellStyle name="Normal 6 3 2 4 2 2 2" xfId="14236" xr:uid="{00000000-0005-0000-0000-0000B9770000}"/>
    <cellStyle name="Normal 6 3 2 4 2 2 2 2" xfId="44567" xr:uid="{00000000-0005-0000-0000-0000BA770000}"/>
    <cellStyle name="Normal 6 3 2 4 2 2 2 3" xfId="29334" xr:uid="{00000000-0005-0000-0000-0000BB770000}"/>
    <cellStyle name="Normal 6 3 2 4 2 2 3" xfId="9216" xr:uid="{00000000-0005-0000-0000-0000BC770000}"/>
    <cellStyle name="Normal 6 3 2 4 2 2 3 2" xfId="39550" xr:uid="{00000000-0005-0000-0000-0000BD770000}"/>
    <cellStyle name="Normal 6 3 2 4 2 2 3 3" xfId="24317" xr:uid="{00000000-0005-0000-0000-0000BE770000}"/>
    <cellStyle name="Normal 6 3 2 4 2 2 4" xfId="34537" xr:uid="{00000000-0005-0000-0000-0000BF770000}"/>
    <cellStyle name="Normal 6 3 2 4 2 2 5" xfId="19304" xr:uid="{00000000-0005-0000-0000-0000C0770000}"/>
    <cellStyle name="Normal 6 3 2 4 2 3" xfId="5855" xr:uid="{00000000-0005-0000-0000-0000C1770000}"/>
    <cellStyle name="Normal 6 3 2 4 2 3 2" xfId="15907" xr:uid="{00000000-0005-0000-0000-0000C2770000}"/>
    <cellStyle name="Normal 6 3 2 4 2 3 2 2" xfId="46238" xr:uid="{00000000-0005-0000-0000-0000C3770000}"/>
    <cellStyle name="Normal 6 3 2 4 2 3 2 3" xfId="31005" xr:uid="{00000000-0005-0000-0000-0000C4770000}"/>
    <cellStyle name="Normal 6 3 2 4 2 3 3" xfId="10887" xr:uid="{00000000-0005-0000-0000-0000C5770000}"/>
    <cellStyle name="Normal 6 3 2 4 2 3 3 2" xfId="41221" xr:uid="{00000000-0005-0000-0000-0000C6770000}"/>
    <cellStyle name="Normal 6 3 2 4 2 3 3 3" xfId="25988" xr:uid="{00000000-0005-0000-0000-0000C7770000}"/>
    <cellStyle name="Normal 6 3 2 4 2 3 4" xfId="36208" xr:uid="{00000000-0005-0000-0000-0000C8770000}"/>
    <cellStyle name="Normal 6 3 2 4 2 3 5" xfId="20975" xr:uid="{00000000-0005-0000-0000-0000C9770000}"/>
    <cellStyle name="Normal 6 3 2 4 2 4" xfId="12565" xr:uid="{00000000-0005-0000-0000-0000CA770000}"/>
    <cellStyle name="Normal 6 3 2 4 2 4 2" xfId="42896" xr:uid="{00000000-0005-0000-0000-0000CB770000}"/>
    <cellStyle name="Normal 6 3 2 4 2 4 3" xfId="27663" xr:uid="{00000000-0005-0000-0000-0000CC770000}"/>
    <cellStyle name="Normal 6 3 2 4 2 5" xfId="7544" xr:uid="{00000000-0005-0000-0000-0000CD770000}"/>
    <cellStyle name="Normal 6 3 2 4 2 5 2" xfId="37879" xr:uid="{00000000-0005-0000-0000-0000CE770000}"/>
    <cellStyle name="Normal 6 3 2 4 2 5 3" xfId="22646" xr:uid="{00000000-0005-0000-0000-0000CF770000}"/>
    <cellStyle name="Normal 6 3 2 4 2 6" xfId="32867" xr:uid="{00000000-0005-0000-0000-0000D0770000}"/>
    <cellStyle name="Normal 6 3 2 4 2 7" xfId="17633" xr:uid="{00000000-0005-0000-0000-0000D1770000}"/>
    <cellStyle name="Normal 6 3 2 4 3" xfId="3326" xr:uid="{00000000-0005-0000-0000-0000D2770000}"/>
    <cellStyle name="Normal 6 3 2 4 3 2" xfId="13400" xr:uid="{00000000-0005-0000-0000-0000D3770000}"/>
    <cellStyle name="Normal 6 3 2 4 3 2 2" xfId="43731" xr:uid="{00000000-0005-0000-0000-0000D4770000}"/>
    <cellStyle name="Normal 6 3 2 4 3 2 3" xfId="28498" xr:uid="{00000000-0005-0000-0000-0000D5770000}"/>
    <cellStyle name="Normal 6 3 2 4 3 3" xfId="8380" xr:uid="{00000000-0005-0000-0000-0000D6770000}"/>
    <cellStyle name="Normal 6 3 2 4 3 3 2" xfId="38714" xr:uid="{00000000-0005-0000-0000-0000D7770000}"/>
    <cellStyle name="Normal 6 3 2 4 3 3 3" xfId="23481" xr:uid="{00000000-0005-0000-0000-0000D8770000}"/>
    <cellStyle name="Normal 6 3 2 4 3 4" xfId="33701" xr:uid="{00000000-0005-0000-0000-0000D9770000}"/>
    <cellStyle name="Normal 6 3 2 4 3 5" xfId="18468" xr:uid="{00000000-0005-0000-0000-0000DA770000}"/>
    <cellStyle name="Normal 6 3 2 4 4" xfId="5019" xr:uid="{00000000-0005-0000-0000-0000DB770000}"/>
    <cellStyle name="Normal 6 3 2 4 4 2" xfId="15071" xr:uid="{00000000-0005-0000-0000-0000DC770000}"/>
    <cellStyle name="Normal 6 3 2 4 4 2 2" xfId="45402" xr:uid="{00000000-0005-0000-0000-0000DD770000}"/>
    <cellStyle name="Normal 6 3 2 4 4 2 3" xfId="30169" xr:uid="{00000000-0005-0000-0000-0000DE770000}"/>
    <cellStyle name="Normal 6 3 2 4 4 3" xfId="10051" xr:uid="{00000000-0005-0000-0000-0000DF770000}"/>
    <cellStyle name="Normal 6 3 2 4 4 3 2" xfId="40385" xr:uid="{00000000-0005-0000-0000-0000E0770000}"/>
    <cellStyle name="Normal 6 3 2 4 4 3 3" xfId="25152" xr:uid="{00000000-0005-0000-0000-0000E1770000}"/>
    <cellStyle name="Normal 6 3 2 4 4 4" xfId="35372" xr:uid="{00000000-0005-0000-0000-0000E2770000}"/>
    <cellStyle name="Normal 6 3 2 4 4 5" xfId="20139" xr:uid="{00000000-0005-0000-0000-0000E3770000}"/>
    <cellStyle name="Normal 6 3 2 4 5" xfId="11729" xr:uid="{00000000-0005-0000-0000-0000E4770000}"/>
    <cellStyle name="Normal 6 3 2 4 5 2" xfId="42060" xr:uid="{00000000-0005-0000-0000-0000E5770000}"/>
    <cellStyle name="Normal 6 3 2 4 5 3" xfId="26827" xr:uid="{00000000-0005-0000-0000-0000E6770000}"/>
    <cellStyle name="Normal 6 3 2 4 6" xfId="6708" xr:uid="{00000000-0005-0000-0000-0000E7770000}"/>
    <cellStyle name="Normal 6 3 2 4 6 2" xfId="37043" xr:uid="{00000000-0005-0000-0000-0000E8770000}"/>
    <cellStyle name="Normal 6 3 2 4 6 3" xfId="21810" xr:uid="{00000000-0005-0000-0000-0000E9770000}"/>
    <cellStyle name="Normal 6 3 2 4 7" xfId="32031" xr:uid="{00000000-0005-0000-0000-0000EA770000}"/>
    <cellStyle name="Normal 6 3 2 4 8" xfId="16797" xr:uid="{00000000-0005-0000-0000-0000EB770000}"/>
    <cellStyle name="Normal 6 3 2 5" xfId="2055" xr:uid="{00000000-0005-0000-0000-0000EC770000}"/>
    <cellStyle name="Normal 6 3 2 5 2" xfId="3745" xr:uid="{00000000-0005-0000-0000-0000ED770000}"/>
    <cellStyle name="Normal 6 3 2 5 2 2" xfId="13818" xr:uid="{00000000-0005-0000-0000-0000EE770000}"/>
    <cellStyle name="Normal 6 3 2 5 2 2 2" xfId="44149" xr:uid="{00000000-0005-0000-0000-0000EF770000}"/>
    <cellStyle name="Normal 6 3 2 5 2 2 3" xfId="28916" xr:uid="{00000000-0005-0000-0000-0000F0770000}"/>
    <cellStyle name="Normal 6 3 2 5 2 3" xfId="8798" xr:uid="{00000000-0005-0000-0000-0000F1770000}"/>
    <cellStyle name="Normal 6 3 2 5 2 3 2" xfId="39132" xr:uid="{00000000-0005-0000-0000-0000F2770000}"/>
    <cellStyle name="Normal 6 3 2 5 2 3 3" xfId="23899" xr:uid="{00000000-0005-0000-0000-0000F3770000}"/>
    <cellStyle name="Normal 6 3 2 5 2 4" xfId="34119" xr:uid="{00000000-0005-0000-0000-0000F4770000}"/>
    <cellStyle name="Normal 6 3 2 5 2 5" xfId="18886" xr:uid="{00000000-0005-0000-0000-0000F5770000}"/>
    <cellStyle name="Normal 6 3 2 5 3" xfId="5437" xr:uid="{00000000-0005-0000-0000-0000F6770000}"/>
    <cellStyle name="Normal 6 3 2 5 3 2" xfId="15489" xr:uid="{00000000-0005-0000-0000-0000F7770000}"/>
    <cellStyle name="Normal 6 3 2 5 3 2 2" xfId="45820" xr:uid="{00000000-0005-0000-0000-0000F8770000}"/>
    <cellStyle name="Normal 6 3 2 5 3 2 3" xfId="30587" xr:uid="{00000000-0005-0000-0000-0000F9770000}"/>
    <cellStyle name="Normal 6 3 2 5 3 3" xfId="10469" xr:uid="{00000000-0005-0000-0000-0000FA770000}"/>
    <cellStyle name="Normal 6 3 2 5 3 3 2" xfId="40803" xr:uid="{00000000-0005-0000-0000-0000FB770000}"/>
    <cellStyle name="Normal 6 3 2 5 3 3 3" xfId="25570" xr:uid="{00000000-0005-0000-0000-0000FC770000}"/>
    <cellStyle name="Normal 6 3 2 5 3 4" xfId="35790" xr:uid="{00000000-0005-0000-0000-0000FD770000}"/>
    <cellStyle name="Normal 6 3 2 5 3 5" xfId="20557" xr:uid="{00000000-0005-0000-0000-0000FE770000}"/>
    <cellStyle name="Normal 6 3 2 5 4" xfId="12147" xr:uid="{00000000-0005-0000-0000-0000FF770000}"/>
    <cellStyle name="Normal 6 3 2 5 4 2" xfId="42478" xr:uid="{00000000-0005-0000-0000-000000780000}"/>
    <cellStyle name="Normal 6 3 2 5 4 3" xfId="27245" xr:uid="{00000000-0005-0000-0000-000001780000}"/>
    <cellStyle name="Normal 6 3 2 5 5" xfId="7126" xr:uid="{00000000-0005-0000-0000-000002780000}"/>
    <cellStyle name="Normal 6 3 2 5 5 2" xfId="37461" xr:uid="{00000000-0005-0000-0000-000003780000}"/>
    <cellStyle name="Normal 6 3 2 5 5 3" xfId="22228" xr:uid="{00000000-0005-0000-0000-000004780000}"/>
    <cellStyle name="Normal 6 3 2 5 6" xfId="32449" xr:uid="{00000000-0005-0000-0000-000005780000}"/>
    <cellStyle name="Normal 6 3 2 5 7" xfId="17215" xr:uid="{00000000-0005-0000-0000-000006780000}"/>
    <cellStyle name="Normal 6 3 2 6" xfId="2908" xr:uid="{00000000-0005-0000-0000-000007780000}"/>
    <cellStyle name="Normal 6 3 2 6 2" xfId="12982" xr:uid="{00000000-0005-0000-0000-000008780000}"/>
    <cellStyle name="Normal 6 3 2 6 2 2" xfId="43313" xr:uid="{00000000-0005-0000-0000-000009780000}"/>
    <cellStyle name="Normal 6 3 2 6 2 3" xfId="28080" xr:uid="{00000000-0005-0000-0000-00000A780000}"/>
    <cellStyle name="Normal 6 3 2 6 3" xfId="7962" xr:uid="{00000000-0005-0000-0000-00000B780000}"/>
    <cellStyle name="Normal 6 3 2 6 3 2" xfId="38296" xr:uid="{00000000-0005-0000-0000-00000C780000}"/>
    <cellStyle name="Normal 6 3 2 6 3 3" xfId="23063" xr:uid="{00000000-0005-0000-0000-00000D780000}"/>
    <cellStyle name="Normal 6 3 2 6 4" xfId="33283" xr:uid="{00000000-0005-0000-0000-00000E780000}"/>
    <cellStyle name="Normal 6 3 2 6 5" xfId="18050" xr:uid="{00000000-0005-0000-0000-00000F780000}"/>
    <cellStyle name="Normal 6 3 2 7" xfId="4601" xr:uid="{00000000-0005-0000-0000-000010780000}"/>
    <cellStyle name="Normal 6 3 2 7 2" xfId="14653" xr:uid="{00000000-0005-0000-0000-000011780000}"/>
    <cellStyle name="Normal 6 3 2 7 2 2" xfId="44984" xr:uid="{00000000-0005-0000-0000-000012780000}"/>
    <cellStyle name="Normal 6 3 2 7 2 3" xfId="29751" xr:uid="{00000000-0005-0000-0000-000013780000}"/>
    <cellStyle name="Normal 6 3 2 7 3" xfId="9633" xr:uid="{00000000-0005-0000-0000-000014780000}"/>
    <cellStyle name="Normal 6 3 2 7 3 2" xfId="39967" xr:uid="{00000000-0005-0000-0000-000015780000}"/>
    <cellStyle name="Normal 6 3 2 7 3 3" xfId="24734" xr:uid="{00000000-0005-0000-0000-000016780000}"/>
    <cellStyle name="Normal 6 3 2 7 4" xfId="34954" xr:uid="{00000000-0005-0000-0000-000017780000}"/>
    <cellStyle name="Normal 6 3 2 7 5" xfId="19721" xr:uid="{00000000-0005-0000-0000-000018780000}"/>
    <cellStyle name="Normal 6 3 2 8" xfId="11311" xr:uid="{00000000-0005-0000-0000-000019780000}"/>
    <cellStyle name="Normal 6 3 2 8 2" xfId="41642" xr:uid="{00000000-0005-0000-0000-00001A780000}"/>
    <cellStyle name="Normal 6 3 2 8 3" xfId="26409" xr:uid="{00000000-0005-0000-0000-00001B780000}"/>
    <cellStyle name="Normal 6 3 2 9" xfId="6290" xr:uid="{00000000-0005-0000-0000-00001C780000}"/>
    <cellStyle name="Normal 6 3 2 9 2" xfId="36625" xr:uid="{00000000-0005-0000-0000-00001D780000}"/>
    <cellStyle name="Normal 6 3 2 9 3" xfId="21392" xr:uid="{00000000-0005-0000-0000-00001E780000}"/>
    <cellStyle name="Normal 6 3 3" xfId="1254" xr:uid="{00000000-0005-0000-0000-00001F780000}"/>
    <cellStyle name="Normal 6 3 3 10" xfId="16431" xr:uid="{00000000-0005-0000-0000-000020780000}"/>
    <cellStyle name="Normal 6 3 3 2" xfId="1473" xr:uid="{00000000-0005-0000-0000-000021780000}"/>
    <cellStyle name="Normal 6 3 3 2 2" xfId="1894" xr:uid="{00000000-0005-0000-0000-000022780000}"/>
    <cellStyle name="Normal 6 3 3 2 2 2" xfId="2733" xr:uid="{00000000-0005-0000-0000-000023780000}"/>
    <cellStyle name="Normal 6 3 3 2 2 2 2" xfId="4423" xr:uid="{00000000-0005-0000-0000-000024780000}"/>
    <cellStyle name="Normal 6 3 3 2 2 2 2 2" xfId="14496" xr:uid="{00000000-0005-0000-0000-000025780000}"/>
    <cellStyle name="Normal 6 3 3 2 2 2 2 2 2" xfId="44827" xr:uid="{00000000-0005-0000-0000-000026780000}"/>
    <cellStyle name="Normal 6 3 3 2 2 2 2 2 3" xfId="29594" xr:uid="{00000000-0005-0000-0000-000027780000}"/>
    <cellStyle name="Normal 6 3 3 2 2 2 2 3" xfId="9476" xr:uid="{00000000-0005-0000-0000-000028780000}"/>
    <cellStyle name="Normal 6 3 3 2 2 2 2 3 2" xfId="39810" xr:uid="{00000000-0005-0000-0000-000029780000}"/>
    <cellStyle name="Normal 6 3 3 2 2 2 2 3 3" xfId="24577" xr:uid="{00000000-0005-0000-0000-00002A780000}"/>
    <cellStyle name="Normal 6 3 3 2 2 2 2 4" xfId="34797" xr:uid="{00000000-0005-0000-0000-00002B780000}"/>
    <cellStyle name="Normal 6 3 3 2 2 2 2 5" xfId="19564" xr:uid="{00000000-0005-0000-0000-00002C780000}"/>
    <cellStyle name="Normal 6 3 3 2 2 2 3" xfId="6115" xr:uid="{00000000-0005-0000-0000-00002D780000}"/>
    <cellStyle name="Normal 6 3 3 2 2 2 3 2" xfId="16167" xr:uid="{00000000-0005-0000-0000-00002E780000}"/>
    <cellStyle name="Normal 6 3 3 2 2 2 3 2 2" xfId="46498" xr:uid="{00000000-0005-0000-0000-00002F780000}"/>
    <cellStyle name="Normal 6 3 3 2 2 2 3 2 3" xfId="31265" xr:uid="{00000000-0005-0000-0000-000030780000}"/>
    <cellStyle name="Normal 6 3 3 2 2 2 3 3" xfId="11147" xr:uid="{00000000-0005-0000-0000-000031780000}"/>
    <cellStyle name="Normal 6 3 3 2 2 2 3 3 2" xfId="41481" xr:uid="{00000000-0005-0000-0000-000032780000}"/>
    <cellStyle name="Normal 6 3 3 2 2 2 3 3 3" xfId="26248" xr:uid="{00000000-0005-0000-0000-000033780000}"/>
    <cellStyle name="Normal 6 3 3 2 2 2 3 4" xfId="36468" xr:uid="{00000000-0005-0000-0000-000034780000}"/>
    <cellStyle name="Normal 6 3 3 2 2 2 3 5" xfId="21235" xr:uid="{00000000-0005-0000-0000-000035780000}"/>
    <cellStyle name="Normal 6 3 3 2 2 2 4" xfId="12825" xr:uid="{00000000-0005-0000-0000-000036780000}"/>
    <cellStyle name="Normal 6 3 3 2 2 2 4 2" xfId="43156" xr:uid="{00000000-0005-0000-0000-000037780000}"/>
    <cellStyle name="Normal 6 3 3 2 2 2 4 3" xfId="27923" xr:uid="{00000000-0005-0000-0000-000038780000}"/>
    <cellStyle name="Normal 6 3 3 2 2 2 5" xfId="7804" xr:uid="{00000000-0005-0000-0000-000039780000}"/>
    <cellStyle name="Normal 6 3 3 2 2 2 5 2" xfId="38139" xr:uid="{00000000-0005-0000-0000-00003A780000}"/>
    <cellStyle name="Normal 6 3 3 2 2 2 5 3" xfId="22906" xr:uid="{00000000-0005-0000-0000-00003B780000}"/>
    <cellStyle name="Normal 6 3 3 2 2 2 6" xfId="33127" xr:uid="{00000000-0005-0000-0000-00003C780000}"/>
    <cellStyle name="Normal 6 3 3 2 2 2 7" xfId="17893" xr:uid="{00000000-0005-0000-0000-00003D780000}"/>
    <cellStyle name="Normal 6 3 3 2 2 3" xfId="3586" xr:uid="{00000000-0005-0000-0000-00003E780000}"/>
    <cellStyle name="Normal 6 3 3 2 2 3 2" xfId="13660" xr:uid="{00000000-0005-0000-0000-00003F780000}"/>
    <cellStyle name="Normal 6 3 3 2 2 3 2 2" xfId="43991" xr:uid="{00000000-0005-0000-0000-000040780000}"/>
    <cellStyle name="Normal 6 3 3 2 2 3 2 3" xfId="28758" xr:uid="{00000000-0005-0000-0000-000041780000}"/>
    <cellStyle name="Normal 6 3 3 2 2 3 3" xfId="8640" xr:uid="{00000000-0005-0000-0000-000042780000}"/>
    <cellStyle name="Normal 6 3 3 2 2 3 3 2" xfId="38974" xr:uid="{00000000-0005-0000-0000-000043780000}"/>
    <cellStyle name="Normal 6 3 3 2 2 3 3 3" xfId="23741" xr:uid="{00000000-0005-0000-0000-000044780000}"/>
    <cellStyle name="Normal 6 3 3 2 2 3 4" xfId="33961" xr:uid="{00000000-0005-0000-0000-000045780000}"/>
    <cellStyle name="Normal 6 3 3 2 2 3 5" xfId="18728" xr:uid="{00000000-0005-0000-0000-000046780000}"/>
    <cellStyle name="Normal 6 3 3 2 2 4" xfId="5279" xr:uid="{00000000-0005-0000-0000-000047780000}"/>
    <cellStyle name="Normal 6 3 3 2 2 4 2" xfId="15331" xr:uid="{00000000-0005-0000-0000-000048780000}"/>
    <cellStyle name="Normal 6 3 3 2 2 4 2 2" xfId="45662" xr:uid="{00000000-0005-0000-0000-000049780000}"/>
    <cellStyle name="Normal 6 3 3 2 2 4 2 3" xfId="30429" xr:uid="{00000000-0005-0000-0000-00004A780000}"/>
    <cellStyle name="Normal 6 3 3 2 2 4 3" xfId="10311" xr:uid="{00000000-0005-0000-0000-00004B780000}"/>
    <cellStyle name="Normal 6 3 3 2 2 4 3 2" xfId="40645" xr:uid="{00000000-0005-0000-0000-00004C780000}"/>
    <cellStyle name="Normal 6 3 3 2 2 4 3 3" xfId="25412" xr:uid="{00000000-0005-0000-0000-00004D780000}"/>
    <cellStyle name="Normal 6 3 3 2 2 4 4" xfId="35632" xr:uid="{00000000-0005-0000-0000-00004E780000}"/>
    <cellStyle name="Normal 6 3 3 2 2 4 5" xfId="20399" xr:uid="{00000000-0005-0000-0000-00004F780000}"/>
    <cellStyle name="Normal 6 3 3 2 2 5" xfId="11989" xr:uid="{00000000-0005-0000-0000-000050780000}"/>
    <cellStyle name="Normal 6 3 3 2 2 5 2" xfId="42320" xr:uid="{00000000-0005-0000-0000-000051780000}"/>
    <cellStyle name="Normal 6 3 3 2 2 5 3" xfId="27087" xr:uid="{00000000-0005-0000-0000-000052780000}"/>
    <cellStyle name="Normal 6 3 3 2 2 6" xfId="6968" xr:uid="{00000000-0005-0000-0000-000053780000}"/>
    <cellStyle name="Normal 6 3 3 2 2 6 2" xfId="37303" xr:uid="{00000000-0005-0000-0000-000054780000}"/>
    <cellStyle name="Normal 6 3 3 2 2 6 3" xfId="22070" xr:uid="{00000000-0005-0000-0000-000055780000}"/>
    <cellStyle name="Normal 6 3 3 2 2 7" xfId="32291" xr:uid="{00000000-0005-0000-0000-000056780000}"/>
    <cellStyle name="Normal 6 3 3 2 2 8" xfId="17057" xr:uid="{00000000-0005-0000-0000-000057780000}"/>
    <cellStyle name="Normal 6 3 3 2 3" xfId="2315" xr:uid="{00000000-0005-0000-0000-000058780000}"/>
    <cellStyle name="Normal 6 3 3 2 3 2" xfId="4005" xr:uid="{00000000-0005-0000-0000-000059780000}"/>
    <cellStyle name="Normal 6 3 3 2 3 2 2" xfId="14078" xr:uid="{00000000-0005-0000-0000-00005A780000}"/>
    <cellStyle name="Normal 6 3 3 2 3 2 2 2" xfId="44409" xr:uid="{00000000-0005-0000-0000-00005B780000}"/>
    <cellStyle name="Normal 6 3 3 2 3 2 2 3" xfId="29176" xr:uid="{00000000-0005-0000-0000-00005C780000}"/>
    <cellStyle name="Normal 6 3 3 2 3 2 3" xfId="9058" xr:uid="{00000000-0005-0000-0000-00005D780000}"/>
    <cellStyle name="Normal 6 3 3 2 3 2 3 2" xfId="39392" xr:uid="{00000000-0005-0000-0000-00005E780000}"/>
    <cellStyle name="Normal 6 3 3 2 3 2 3 3" xfId="24159" xr:uid="{00000000-0005-0000-0000-00005F780000}"/>
    <cellStyle name="Normal 6 3 3 2 3 2 4" xfId="34379" xr:uid="{00000000-0005-0000-0000-000060780000}"/>
    <cellStyle name="Normal 6 3 3 2 3 2 5" xfId="19146" xr:uid="{00000000-0005-0000-0000-000061780000}"/>
    <cellStyle name="Normal 6 3 3 2 3 3" xfId="5697" xr:uid="{00000000-0005-0000-0000-000062780000}"/>
    <cellStyle name="Normal 6 3 3 2 3 3 2" xfId="15749" xr:uid="{00000000-0005-0000-0000-000063780000}"/>
    <cellStyle name="Normal 6 3 3 2 3 3 2 2" xfId="46080" xr:uid="{00000000-0005-0000-0000-000064780000}"/>
    <cellStyle name="Normal 6 3 3 2 3 3 2 3" xfId="30847" xr:uid="{00000000-0005-0000-0000-000065780000}"/>
    <cellStyle name="Normal 6 3 3 2 3 3 3" xfId="10729" xr:uid="{00000000-0005-0000-0000-000066780000}"/>
    <cellStyle name="Normal 6 3 3 2 3 3 3 2" xfId="41063" xr:uid="{00000000-0005-0000-0000-000067780000}"/>
    <cellStyle name="Normal 6 3 3 2 3 3 3 3" xfId="25830" xr:uid="{00000000-0005-0000-0000-000068780000}"/>
    <cellStyle name="Normal 6 3 3 2 3 3 4" xfId="36050" xr:uid="{00000000-0005-0000-0000-000069780000}"/>
    <cellStyle name="Normal 6 3 3 2 3 3 5" xfId="20817" xr:uid="{00000000-0005-0000-0000-00006A780000}"/>
    <cellStyle name="Normal 6 3 3 2 3 4" xfId="12407" xr:uid="{00000000-0005-0000-0000-00006B780000}"/>
    <cellStyle name="Normal 6 3 3 2 3 4 2" xfId="42738" xr:uid="{00000000-0005-0000-0000-00006C780000}"/>
    <cellStyle name="Normal 6 3 3 2 3 4 3" xfId="27505" xr:uid="{00000000-0005-0000-0000-00006D780000}"/>
    <cellStyle name="Normal 6 3 3 2 3 5" xfId="7386" xr:uid="{00000000-0005-0000-0000-00006E780000}"/>
    <cellStyle name="Normal 6 3 3 2 3 5 2" xfId="37721" xr:uid="{00000000-0005-0000-0000-00006F780000}"/>
    <cellStyle name="Normal 6 3 3 2 3 5 3" xfId="22488" xr:uid="{00000000-0005-0000-0000-000070780000}"/>
    <cellStyle name="Normal 6 3 3 2 3 6" xfId="32709" xr:uid="{00000000-0005-0000-0000-000071780000}"/>
    <cellStyle name="Normal 6 3 3 2 3 7" xfId="17475" xr:uid="{00000000-0005-0000-0000-000072780000}"/>
    <cellStyle name="Normal 6 3 3 2 4" xfId="3168" xr:uid="{00000000-0005-0000-0000-000073780000}"/>
    <cellStyle name="Normal 6 3 3 2 4 2" xfId="13242" xr:uid="{00000000-0005-0000-0000-000074780000}"/>
    <cellStyle name="Normal 6 3 3 2 4 2 2" xfId="43573" xr:uid="{00000000-0005-0000-0000-000075780000}"/>
    <cellStyle name="Normal 6 3 3 2 4 2 3" xfId="28340" xr:uid="{00000000-0005-0000-0000-000076780000}"/>
    <cellStyle name="Normal 6 3 3 2 4 3" xfId="8222" xr:uid="{00000000-0005-0000-0000-000077780000}"/>
    <cellStyle name="Normal 6 3 3 2 4 3 2" xfId="38556" xr:uid="{00000000-0005-0000-0000-000078780000}"/>
    <cellStyle name="Normal 6 3 3 2 4 3 3" xfId="23323" xr:uid="{00000000-0005-0000-0000-000079780000}"/>
    <cellStyle name="Normal 6 3 3 2 4 4" xfId="33543" xr:uid="{00000000-0005-0000-0000-00007A780000}"/>
    <cellStyle name="Normal 6 3 3 2 4 5" xfId="18310" xr:uid="{00000000-0005-0000-0000-00007B780000}"/>
    <cellStyle name="Normal 6 3 3 2 5" xfId="4861" xr:uid="{00000000-0005-0000-0000-00007C780000}"/>
    <cellStyle name="Normal 6 3 3 2 5 2" xfId="14913" xr:uid="{00000000-0005-0000-0000-00007D780000}"/>
    <cellStyle name="Normal 6 3 3 2 5 2 2" xfId="45244" xr:uid="{00000000-0005-0000-0000-00007E780000}"/>
    <cellStyle name="Normal 6 3 3 2 5 2 3" xfId="30011" xr:uid="{00000000-0005-0000-0000-00007F780000}"/>
    <cellStyle name="Normal 6 3 3 2 5 3" xfId="9893" xr:uid="{00000000-0005-0000-0000-000080780000}"/>
    <cellStyle name="Normal 6 3 3 2 5 3 2" xfId="40227" xr:uid="{00000000-0005-0000-0000-000081780000}"/>
    <cellStyle name="Normal 6 3 3 2 5 3 3" xfId="24994" xr:uid="{00000000-0005-0000-0000-000082780000}"/>
    <cellStyle name="Normal 6 3 3 2 5 4" xfId="35214" xr:uid="{00000000-0005-0000-0000-000083780000}"/>
    <cellStyle name="Normal 6 3 3 2 5 5" xfId="19981" xr:uid="{00000000-0005-0000-0000-000084780000}"/>
    <cellStyle name="Normal 6 3 3 2 6" xfId="11571" xr:uid="{00000000-0005-0000-0000-000085780000}"/>
    <cellStyle name="Normal 6 3 3 2 6 2" xfId="41902" xr:uid="{00000000-0005-0000-0000-000086780000}"/>
    <cellStyle name="Normal 6 3 3 2 6 3" xfId="26669" xr:uid="{00000000-0005-0000-0000-000087780000}"/>
    <cellStyle name="Normal 6 3 3 2 7" xfId="6550" xr:uid="{00000000-0005-0000-0000-000088780000}"/>
    <cellStyle name="Normal 6 3 3 2 7 2" xfId="36885" xr:uid="{00000000-0005-0000-0000-000089780000}"/>
    <cellStyle name="Normal 6 3 3 2 7 3" xfId="21652" xr:uid="{00000000-0005-0000-0000-00008A780000}"/>
    <cellStyle name="Normal 6 3 3 2 8" xfId="31873" xr:uid="{00000000-0005-0000-0000-00008B780000}"/>
    <cellStyle name="Normal 6 3 3 2 9" xfId="16639" xr:uid="{00000000-0005-0000-0000-00008C780000}"/>
    <cellStyle name="Normal 6 3 3 3" xfId="1686" xr:uid="{00000000-0005-0000-0000-00008D780000}"/>
    <cellStyle name="Normal 6 3 3 3 2" xfId="2525" xr:uid="{00000000-0005-0000-0000-00008E780000}"/>
    <cellStyle name="Normal 6 3 3 3 2 2" xfId="4215" xr:uid="{00000000-0005-0000-0000-00008F780000}"/>
    <cellStyle name="Normal 6 3 3 3 2 2 2" xfId="14288" xr:uid="{00000000-0005-0000-0000-000090780000}"/>
    <cellStyle name="Normal 6 3 3 3 2 2 2 2" xfId="44619" xr:uid="{00000000-0005-0000-0000-000091780000}"/>
    <cellStyle name="Normal 6 3 3 3 2 2 2 3" xfId="29386" xr:uid="{00000000-0005-0000-0000-000092780000}"/>
    <cellStyle name="Normal 6 3 3 3 2 2 3" xfId="9268" xr:uid="{00000000-0005-0000-0000-000093780000}"/>
    <cellStyle name="Normal 6 3 3 3 2 2 3 2" xfId="39602" xr:uid="{00000000-0005-0000-0000-000094780000}"/>
    <cellStyle name="Normal 6 3 3 3 2 2 3 3" xfId="24369" xr:uid="{00000000-0005-0000-0000-000095780000}"/>
    <cellStyle name="Normal 6 3 3 3 2 2 4" xfId="34589" xr:uid="{00000000-0005-0000-0000-000096780000}"/>
    <cellStyle name="Normal 6 3 3 3 2 2 5" xfId="19356" xr:uid="{00000000-0005-0000-0000-000097780000}"/>
    <cellStyle name="Normal 6 3 3 3 2 3" xfId="5907" xr:uid="{00000000-0005-0000-0000-000098780000}"/>
    <cellStyle name="Normal 6 3 3 3 2 3 2" xfId="15959" xr:uid="{00000000-0005-0000-0000-000099780000}"/>
    <cellStyle name="Normal 6 3 3 3 2 3 2 2" xfId="46290" xr:uid="{00000000-0005-0000-0000-00009A780000}"/>
    <cellStyle name="Normal 6 3 3 3 2 3 2 3" xfId="31057" xr:uid="{00000000-0005-0000-0000-00009B780000}"/>
    <cellStyle name="Normal 6 3 3 3 2 3 3" xfId="10939" xr:uid="{00000000-0005-0000-0000-00009C780000}"/>
    <cellStyle name="Normal 6 3 3 3 2 3 3 2" xfId="41273" xr:uid="{00000000-0005-0000-0000-00009D780000}"/>
    <cellStyle name="Normal 6 3 3 3 2 3 3 3" xfId="26040" xr:uid="{00000000-0005-0000-0000-00009E780000}"/>
    <cellStyle name="Normal 6 3 3 3 2 3 4" xfId="36260" xr:uid="{00000000-0005-0000-0000-00009F780000}"/>
    <cellStyle name="Normal 6 3 3 3 2 3 5" xfId="21027" xr:uid="{00000000-0005-0000-0000-0000A0780000}"/>
    <cellStyle name="Normal 6 3 3 3 2 4" xfId="12617" xr:uid="{00000000-0005-0000-0000-0000A1780000}"/>
    <cellStyle name="Normal 6 3 3 3 2 4 2" xfId="42948" xr:uid="{00000000-0005-0000-0000-0000A2780000}"/>
    <cellStyle name="Normal 6 3 3 3 2 4 3" xfId="27715" xr:uid="{00000000-0005-0000-0000-0000A3780000}"/>
    <cellStyle name="Normal 6 3 3 3 2 5" xfId="7596" xr:uid="{00000000-0005-0000-0000-0000A4780000}"/>
    <cellStyle name="Normal 6 3 3 3 2 5 2" xfId="37931" xr:uid="{00000000-0005-0000-0000-0000A5780000}"/>
    <cellStyle name="Normal 6 3 3 3 2 5 3" xfId="22698" xr:uid="{00000000-0005-0000-0000-0000A6780000}"/>
    <cellStyle name="Normal 6 3 3 3 2 6" xfId="32919" xr:uid="{00000000-0005-0000-0000-0000A7780000}"/>
    <cellStyle name="Normal 6 3 3 3 2 7" xfId="17685" xr:uid="{00000000-0005-0000-0000-0000A8780000}"/>
    <cellStyle name="Normal 6 3 3 3 3" xfId="3378" xr:uid="{00000000-0005-0000-0000-0000A9780000}"/>
    <cellStyle name="Normal 6 3 3 3 3 2" xfId="13452" xr:uid="{00000000-0005-0000-0000-0000AA780000}"/>
    <cellStyle name="Normal 6 3 3 3 3 2 2" xfId="43783" xr:uid="{00000000-0005-0000-0000-0000AB780000}"/>
    <cellStyle name="Normal 6 3 3 3 3 2 3" xfId="28550" xr:uid="{00000000-0005-0000-0000-0000AC780000}"/>
    <cellStyle name="Normal 6 3 3 3 3 3" xfId="8432" xr:uid="{00000000-0005-0000-0000-0000AD780000}"/>
    <cellStyle name="Normal 6 3 3 3 3 3 2" xfId="38766" xr:uid="{00000000-0005-0000-0000-0000AE780000}"/>
    <cellStyle name="Normal 6 3 3 3 3 3 3" xfId="23533" xr:uid="{00000000-0005-0000-0000-0000AF780000}"/>
    <cellStyle name="Normal 6 3 3 3 3 4" xfId="33753" xr:uid="{00000000-0005-0000-0000-0000B0780000}"/>
    <cellStyle name="Normal 6 3 3 3 3 5" xfId="18520" xr:uid="{00000000-0005-0000-0000-0000B1780000}"/>
    <cellStyle name="Normal 6 3 3 3 4" xfId="5071" xr:uid="{00000000-0005-0000-0000-0000B2780000}"/>
    <cellStyle name="Normal 6 3 3 3 4 2" xfId="15123" xr:uid="{00000000-0005-0000-0000-0000B3780000}"/>
    <cellStyle name="Normal 6 3 3 3 4 2 2" xfId="45454" xr:uid="{00000000-0005-0000-0000-0000B4780000}"/>
    <cellStyle name="Normal 6 3 3 3 4 2 3" xfId="30221" xr:uid="{00000000-0005-0000-0000-0000B5780000}"/>
    <cellStyle name="Normal 6 3 3 3 4 3" xfId="10103" xr:uid="{00000000-0005-0000-0000-0000B6780000}"/>
    <cellStyle name="Normal 6 3 3 3 4 3 2" xfId="40437" xr:uid="{00000000-0005-0000-0000-0000B7780000}"/>
    <cellStyle name="Normal 6 3 3 3 4 3 3" xfId="25204" xr:uid="{00000000-0005-0000-0000-0000B8780000}"/>
    <cellStyle name="Normal 6 3 3 3 4 4" xfId="35424" xr:uid="{00000000-0005-0000-0000-0000B9780000}"/>
    <cellStyle name="Normal 6 3 3 3 4 5" xfId="20191" xr:uid="{00000000-0005-0000-0000-0000BA780000}"/>
    <cellStyle name="Normal 6 3 3 3 5" xfId="11781" xr:uid="{00000000-0005-0000-0000-0000BB780000}"/>
    <cellStyle name="Normal 6 3 3 3 5 2" xfId="42112" xr:uid="{00000000-0005-0000-0000-0000BC780000}"/>
    <cellStyle name="Normal 6 3 3 3 5 3" xfId="26879" xr:uid="{00000000-0005-0000-0000-0000BD780000}"/>
    <cellStyle name="Normal 6 3 3 3 6" xfId="6760" xr:uid="{00000000-0005-0000-0000-0000BE780000}"/>
    <cellStyle name="Normal 6 3 3 3 6 2" xfId="37095" xr:uid="{00000000-0005-0000-0000-0000BF780000}"/>
    <cellStyle name="Normal 6 3 3 3 6 3" xfId="21862" xr:uid="{00000000-0005-0000-0000-0000C0780000}"/>
    <cellStyle name="Normal 6 3 3 3 7" xfId="32083" xr:uid="{00000000-0005-0000-0000-0000C1780000}"/>
    <cellStyle name="Normal 6 3 3 3 8" xfId="16849" xr:uid="{00000000-0005-0000-0000-0000C2780000}"/>
    <cellStyle name="Normal 6 3 3 4" xfId="2107" xr:uid="{00000000-0005-0000-0000-0000C3780000}"/>
    <cellStyle name="Normal 6 3 3 4 2" xfId="3797" xr:uid="{00000000-0005-0000-0000-0000C4780000}"/>
    <cellStyle name="Normal 6 3 3 4 2 2" xfId="13870" xr:uid="{00000000-0005-0000-0000-0000C5780000}"/>
    <cellStyle name="Normal 6 3 3 4 2 2 2" xfId="44201" xr:uid="{00000000-0005-0000-0000-0000C6780000}"/>
    <cellStyle name="Normal 6 3 3 4 2 2 3" xfId="28968" xr:uid="{00000000-0005-0000-0000-0000C7780000}"/>
    <cellStyle name="Normal 6 3 3 4 2 3" xfId="8850" xr:uid="{00000000-0005-0000-0000-0000C8780000}"/>
    <cellStyle name="Normal 6 3 3 4 2 3 2" xfId="39184" xr:uid="{00000000-0005-0000-0000-0000C9780000}"/>
    <cellStyle name="Normal 6 3 3 4 2 3 3" xfId="23951" xr:uid="{00000000-0005-0000-0000-0000CA780000}"/>
    <cellStyle name="Normal 6 3 3 4 2 4" xfId="34171" xr:uid="{00000000-0005-0000-0000-0000CB780000}"/>
    <cellStyle name="Normal 6 3 3 4 2 5" xfId="18938" xr:uid="{00000000-0005-0000-0000-0000CC780000}"/>
    <cellStyle name="Normal 6 3 3 4 3" xfId="5489" xr:uid="{00000000-0005-0000-0000-0000CD780000}"/>
    <cellStyle name="Normal 6 3 3 4 3 2" xfId="15541" xr:uid="{00000000-0005-0000-0000-0000CE780000}"/>
    <cellStyle name="Normal 6 3 3 4 3 2 2" xfId="45872" xr:uid="{00000000-0005-0000-0000-0000CF780000}"/>
    <cellStyle name="Normal 6 3 3 4 3 2 3" xfId="30639" xr:uid="{00000000-0005-0000-0000-0000D0780000}"/>
    <cellStyle name="Normal 6 3 3 4 3 3" xfId="10521" xr:uid="{00000000-0005-0000-0000-0000D1780000}"/>
    <cellStyle name="Normal 6 3 3 4 3 3 2" xfId="40855" xr:uid="{00000000-0005-0000-0000-0000D2780000}"/>
    <cellStyle name="Normal 6 3 3 4 3 3 3" xfId="25622" xr:uid="{00000000-0005-0000-0000-0000D3780000}"/>
    <cellStyle name="Normal 6 3 3 4 3 4" xfId="35842" xr:uid="{00000000-0005-0000-0000-0000D4780000}"/>
    <cellStyle name="Normal 6 3 3 4 3 5" xfId="20609" xr:uid="{00000000-0005-0000-0000-0000D5780000}"/>
    <cellStyle name="Normal 6 3 3 4 4" xfId="12199" xr:uid="{00000000-0005-0000-0000-0000D6780000}"/>
    <cellStyle name="Normal 6 3 3 4 4 2" xfId="42530" xr:uid="{00000000-0005-0000-0000-0000D7780000}"/>
    <cellStyle name="Normal 6 3 3 4 4 3" xfId="27297" xr:uid="{00000000-0005-0000-0000-0000D8780000}"/>
    <cellStyle name="Normal 6 3 3 4 5" xfId="7178" xr:uid="{00000000-0005-0000-0000-0000D9780000}"/>
    <cellStyle name="Normal 6 3 3 4 5 2" xfId="37513" xr:uid="{00000000-0005-0000-0000-0000DA780000}"/>
    <cellStyle name="Normal 6 3 3 4 5 3" xfId="22280" xr:uid="{00000000-0005-0000-0000-0000DB780000}"/>
    <cellStyle name="Normal 6 3 3 4 6" xfId="32501" xr:uid="{00000000-0005-0000-0000-0000DC780000}"/>
    <cellStyle name="Normal 6 3 3 4 7" xfId="17267" xr:uid="{00000000-0005-0000-0000-0000DD780000}"/>
    <cellStyle name="Normal 6 3 3 5" xfId="2960" xr:uid="{00000000-0005-0000-0000-0000DE780000}"/>
    <cellStyle name="Normal 6 3 3 5 2" xfId="13034" xr:uid="{00000000-0005-0000-0000-0000DF780000}"/>
    <cellStyle name="Normal 6 3 3 5 2 2" xfId="43365" xr:uid="{00000000-0005-0000-0000-0000E0780000}"/>
    <cellStyle name="Normal 6 3 3 5 2 3" xfId="28132" xr:uid="{00000000-0005-0000-0000-0000E1780000}"/>
    <cellStyle name="Normal 6 3 3 5 3" xfId="8014" xr:uid="{00000000-0005-0000-0000-0000E2780000}"/>
    <cellStyle name="Normal 6 3 3 5 3 2" xfId="38348" xr:uid="{00000000-0005-0000-0000-0000E3780000}"/>
    <cellStyle name="Normal 6 3 3 5 3 3" xfId="23115" xr:uid="{00000000-0005-0000-0000-0000E4780000}"/>
    <cellStyle name="Normal 6 3 3 5 4" xfId="33335" xr:uid="{00000000-0005-0000-0000-0000E5780000}"/>
    <cellStyle name="Normal 6 3 3 5 5" xfId="18102" xr:uid="{00000000-0005-0000-0000-0000E6780000}"/>
    <cellStyle name="Normal 6 3 3 6" xfId="4653" xr:uid="{00000000-0005-0000-0000-0000E7780000}"/>
    <cellStyle name="Normal 6 3 3 6 2" xfId="14705" xr:uid="{00000000-0005-0000-0000-0000E8780000}"/>
    <cellStyle name="Normal 6 3 3 6 2 2" xfId="45036" xr:uid="{00000000-0005-0000-0000-0000E9780000}"/>
    <cellStyle name="Normal 6 3 3 6 2 3" xfId="29803" xr:uid="{00000000-0005-0000-0000-0000EA780000}"/>
    <cellStyle name="Normal 6 3 3 6 3" xfId="9685" xr:uid="{00000000-0005-0000-0000-0000EB780000}"/>
    <cellStyle name="Normal 6 3 3 6 3 2" xfId="40019" xr:uid="{00000000-0005-0000-0000-0000EC780000}"/>
    <cellStyle name="Normal 6 3 3 6 3 3" xfId="24786" xr:uid="{00000000-0005-0000-0000-0000ED780000}"/>
    <cellStyle name="Normal 6 3 3 6 4" xfId="35006" xr:uid="{00000000-0005-0000-0000-0000EE780000}"/>
    <cellStyle name="Normal 6 3 3 6 5" xfId="19773" xr:uid="{00000000-0005-0000-0000-0000EF780000}"/>
    <cellStyle name="Normal 6 3 3 7" xfId="11363" xr:uid="{00000000-0005-0000-0000-0000F0780000}"/>
    <cellStyle name="Normal 6 3 3 7 2" xfId="41694" xr:uid="{00000000-0005-0000-0000-0000F1780000}"/>
    <cellStyle name="Normal 6 3 3 7 3" xfId="26461" xr:uid="{00000000-0005-0000-0000-0000F2780000}"/>
    <cellStyle name="Normal 6 3 3 8" xfId="6342" xr:uid="{00000000-0005-0000-0000-0000F3780000}"/>
    <cellStyle name="Normal 6 3 3 8 2" xfId="36677" xr:uid="{00000000-0005-0000-0000-0000F4780000}"/>
    <cellStyle name="Normal 6 3 3 8 3" xfId="21444" xr:uid="{00000000-0005-0000-0000-0000F5780000}"/>
    <cellStyle name="Normal 6 3 3 9" xfId="31666" xr:uid="{00000000-0005-0000-0000-0000F6780000}"/>
    <cellStyle name="Normal 6 3 4" xfId="1367" xr:uid="{00000000-0005-0000-0000-0000F7780000}"/>
    <cellStyle name="Normal 6 3 4 2" xfId="1790" xr:uid="{00000000-0005-0000-0000-0000F8780000}"/>
    <cellStyle name="Normal 6 3 4 2 2" xfId="2629" xr:uid="{00000000-0005-0000-0000-0000F9780000}"/>
    <cellStyle name="Normal 6 3 4 2 2 2" xfId="4319" xr:uid="{00000000-0005-0000-0000-0000FA780000}"/>
    <cellStyle name="Normal 6 3 4 2 2 2 2" xfId="14392" xr:uid="{00000000-0005-0000-0000-0000FB780000}"/>
    <cellStyle name="Normal 6 3 4 2 2 2 2 2" xfId="44723" xr:uid="{00000000-0005-0000-0000-0000FC780000}"/>
    <cellStyle name="Normal 6 3 4 2 2 2 2 3" xfId="29490" xr:uid="{00000000-0005-0000-0000-0000FD780000}"/>
    <cellStyle name="Normal 6 3 4 2 2 2 3" xfId="9372" xr:uid="{00000000-0005-0000-0000-0000FE780000}"/>
    <cellStyle name="Normal 6 3 4 2 2 2 3 2" xfId="39706" xr:uid="{00000000-0005-0000-0000-0000FF780000}"/>
    <cellStyle name="Normal 6 3 4 2 2 2 3 3" xfId="24473" xr:uid="{00000000-0005-0000-0000-000000790000}"/>
    <cellStyle name="Normal 6 3 4 2 2 2 4" xfId="34693" xr:uid="{00000000-0005-0000-0000-000001790000}"/>
    <cellStyle name="Normal 6 3 4 2 2 2 5" xfId="19460" xr:uid="{00000000-0005-0000-0000-000002790000}"/>
    <cellStyle name="Normal 6 3 4 2 2 3" xfId="6011" xr:uid="{00000000-0005-0000-0000-000003790000}"/>
    <cellStyle name="Normal 6 3 4 2 2 3 2" xfId="16063" xr:uid="{00000000-0005-0000-0000-000004790000}"/>
    <cellStyle name="Normal 6 3 4 2 2 3 2 2" xfId="46394" xr:uid="{00000000-0005-0000-0000-000005790000}"/>
    <cellStyle name="Normal 6 3 4 2 2 3 2 3" xfId="31161" xr:uid="{00000000-0005-0000-0000-000006790000}"/>
    <cellStyle name="Normal 6 3 4 2 2 3 3" xfId="11043" xr:uid="{00000000-0005-0000-0000-000007790000}"/>
    <cellStyle name="Normal 6 3 4 2 2 3 3 2" xfId="41377" xr:uid="{00000000-0005-0000-0000-000008790000}"/>
    <cellStyle name="Normal 6 3 4 2 2 3 3 3" xfId="26144" xr:uid="{00000000-0005-0000-0000-000009790000}"/>
    <cellStyle name="Normal 6 3 4 2 2 3 4" xfId="36364" xr:uid="{00000000-0005-0000-0000-00000A790000}"/>
    <cellStyle name="Normal 6 3 4 2 2 3 5" xfId="21131" xr:uid="{00000000-0005-0000-0000-00000B790000}"/>
    <cellStyle name="Normal 6 3 4 2 2 4" xfId="12721" xr:uid="{00000000-0005-0000-0000-00000C790000}"/>
    <cellStyle name="Normal 6 3 4 2 2 4 2" xfId="43052" xr:uid="{00000000-0005-0000-0000-00000D790000}"/>
    <cellStyle name="Normal 6 3 4 2 2 4 3" xfId="27819" xr:uid="{00000000-0005-0000-0000-00000E790000}"/>
    <cellStyle name="Normal 6 3 4 2 2 5" xfId="7700" xr:uid="{00000000-0005-0000-0000-00000F790000}"/>
    <cellStyle name="Normal 6 3 4 2 2 5 2" xfId="38035" xr:uid="{00000000-0005-0000-0000-000010790000}"/>
    <cellStyle name="Normal 6 3 4 2 2 5 3" xfId="22802" xr:uid="{00000000-0005-0000-0000-000011790000}"/>
    <cellStyle name="Normal 6 3 4 2 2 6" xfId="33023" xr:uid="{00000000-0005-0000-0000-000012790000}"/>
    <cellStyle name="Normal 6 3 4 2 2 7" xfId="17789" xr:uid="{00000000-0005-0000-0000-000013790000}"/>
    <cellStyle name="Normal 6 3 4 2 3" xfId="3482" xr:uid="{00000000-0005-0000-0000-000014790000}"/>
    <cellStyle name="Normal 6 3 4 2 3 2" xfId="13556" xr:uid="{00000000-0005-0000-0000-000015790000}"/>
    <cellStyle name="Normal 6 3 4 2 3 2 2" xfId="43887" xr:uid="{00000000-0005-0000-0000-000016790000}"/>
    <cellStyle name="Normal 6 3 4 2 3 2 3" xfId="28654" xr:uid="{00000000-0005-0000-0000-000017790000}"/>
    <cellStyle name="Normal 6 3 4 2 3 3" xfId="8536" xr:uid="{00000000-0005-0000-0000-000018790000}"/>
    <cellStyle name="Normal 6 3 4 2 3 3 2" xfId="38870" xr:uid="{00000000-0005-0000-0000-000019790000}"/>
    <cellStyle name="Normal 6 3 4 2 3 3 3" xfId="23637" xr:uid="{00000000-0005-0000-0000-00001A790000}"/>
    <cellStyle name="Normal 6 3 4 2 3 4" xfId="33857" xr:uid="{00000000-0005-0000-0000-00001B790000}"/>
    <cellStyle name="Normal 6 3 4 2 3 5" xfId="18624" xr:uid="{00000000-0005-0000-0000-00001C790000}"/>
    <cellStyle name="Normal 6 3 4 2 4" xfId="5175" xr:uid="{00000000-0005-0000-0000-00001D790000}"/>
    <cellStyle name="Normal 6 3 4 2 4 2" xfId="15227" xr:uid="{00000000-0005-0000-0000-00001E790000}"/>
    <cellStyle name="Normal 6 3 4 2 4 2 2" xfId="45558" xr:uid="{00000000-0005-0000-0000-00001F790000}"/>
    <cellStyle name="Normal 6 3 4 2 4 2 3" xfId="30325" xr:uid="{00000000-0005-0000-0000-000020790000}"/>
    <cellStyle name="Normal 6 3 4 2 4 3" xfId="10207" xr:uid="{00000000-0005-0000-0000-000021790000}"/>
    <cellStyle name="Normal 6 3 4 2 4 3 2" xfId="40541" xr:uid="{00000000-0005-0000-0000-000022790000}"/>
    <cellStyle name="Normal 6 3 4 2 4 3 3" xfId="25308" xr:uid="{00000000-0005-0000-0000-000023790000}"/>
    <cellStyle name="Normal 6 3 4 2 4 4" xfId="35528" xr:uid="{00000000-0005-0000-0000-000024790000}"/>
    <cellStyle name="Normal 6 3 4 2 4 5" xfId="20295" xr:uid="{00000000-0005-0000-0000-000025790000}"/>
    <cellStyle name="Normal 6 3 4 2 5" xfId="11885" xr:uid="{00000000-0005-0000-0000-000026790000}"/>
    <cellStyle name="Normal 6 3 4 2 5 2" xfId="42216" xr:uid="{00000000-0005-0000-0000-000027790000}"/>
    <cellStyle name="Normal 6 3 4 2 5 3" xfId="26983" xr:uid="{00000000-0005-0000-0000-000028790000}"/>
    <cellStyle name="Normal 6 3 4 2 6" xfId="6864" xr:uid="{00000000-0005-0000-0000-000029790000}"/>
    <cellStyle name="Normal 6 3 4 2 6 2" xfId="37199" xr:uid="{00000000-0005-0000-0000-00002A790000}"/>
    <cellStyle name="Normal 6 3 4 2 6 3" xfId="21966" xr:uid="{00000000-0005-0000-0000-00002B790000}"/>
    <cellStyle name="Normal 6 3 4 2 7" xfId="32187" xr:uid="{00000000-0005-0000-0000-00002C790000}"/>
    <cellStyle name="Normal 6 3 4 2 8" xfId="16953" xr:uid="{00000000-0005-0000-0000-00002D790000}"/>
    <cellStyle name="Normal 6 3 4 3" xfId="2211" xr:uid="{00000000-0005-0000-0000-00002E790000}"/>
    <cellStyle name="Normal 6 3 4 3 2" xfId="3901" xr:uid="{00000000-0005-0000-0000-00002F790000}"/>
    <cellStyle name="Normal 6 3 4 3 2 2" xfId="13974" xr:uid="{00000000-0005-0000-0000-000030790000}"/>
    <cellStyle name="Normal 6 3 4 3 2 2 2" xfId="44305" xr:uid="{00000000-0005-0000-0000-000031790000}"/>
    <cellStyle name="Normal 6 3 4 3 2 2 3" xfId="29072" xr:uid="{00000000-0005-0000-0000-000032790000}"/>
    <cellStyle name="Normal 6 3 4 3 2 3" xfId="8954" xr:uid="{00000000-0005-0000-0000-000033790000}"/>
    <cellStyle name="Normal 6 3 4 3 2 3 2" xfId="39288" xr:uid="{00000000-0005-0000-0000-000034790000}"/>
    <cellStyle name="Normal 6 3 4 3 2 3 3" xfId="24055" xr:uid="{00000000-0005-0000-0000-000035790000}"/>
    <cellStyle name="Normal 6 3 4 3 2 4" xfId="34275" xr:uid="{00000000-0005-0000-0000-000036790000}"/>
    <cellStyle name="Normal 6 3 4 3 2 5" xfId="19042" xr:uid="{00000000-0005-0000-0000-000037790000}"/>
    <cellStyle name="Normal 6 3 4 3 3" xfId="5593" xr:uid="{00000000-0005-0000-0000-000038790000}"/>
    <cellStyle name="Normal 6 3 4 3 3 2" xfId="15645" xr:uid="{00000000-0005-0000-0000-000039790000}"/>
    <cellStyle name="Normal 6 3 4 3 3 2 2" xfId="45976" xr:uid="{00000000-0005-0000-0000-00003A790000}"/>
    <cellStyle name="Normal 6 3 4 3 3 2 3" xfId="30743" xr:uid="{00000000-0005-0000-0000-00003B790000}"/>
    <cellStyle name="Normal 6 3 4 3 3 3" xfId="10625" xr:uid="{00000000-0005-0000-0000-00003C790000}"/>
    <cellStyle name="Normal 6 3 4 3 3 3 2" xfId="40959" xr:uid="{00000000-0005-0000-0000-00003D790000}"/>
    <cellStyle name="Normal 6 3 4 3 3 3 3" xfId="25726" xr:uid="{00000000-0005-0000-0000-00003E790000}"/>
    <cellStyle name="Normal 6 3 4 3 3 4" xfId="35946" xr:uid="{00000000-0005-0000-0000-00003F790000}"/>
    <cellStyle name="Normal 6 3 4 3 3 5" xfId="20713" xr:uid="{00000000-0005-0000-0000-000040790000}"/>
    <cellStyle name="Normal 6 3 4 3 4" xfId="12303" xr:uid="{00000000-0005-0000-0000-000041790000}"/>
    <cellStyle name="Normal 6 3 4 3 4 2" xfId="42634" xr:uid="{00000000-0005-0000-0000-000042790000}"/>
    <cellStyle name="Normal 6 3 4 3 4 3" xfId="27401" xr:uid="{00000000-0005-0000-0000-000043790000}"/>
    <cellStyle name="Normal 6 3 4 3 5" xfId="7282" xr:uid="{00000000-0005-0000-0000-000044790000}"/>
    <cellStyle name="Normal 6 3 4 3 5 2" xfId="37617" xr:uid="{00000000-0005-0000-0000-000045790000}"/>
    <cellStyle name="Normal 6 3 4 3 5 3" xfId="22384" xr:uid="{00000000-0005-0000-0000-000046790000}"/>
    <cellStyle name="Normal 6 3 4 3 6" xfId="32605" xr:uid="{00000000-0005-0000-0000-000047790000}"/>
    <cellStyle name="Normal 6 3 4 3 7" xfId="17371" xr:uid="{00000000-0005-0000-0000-000048790000}"/>
    <cellStyle name="Normal 6 3 4 4" xfId="3064" xr:uid="{00000000-0005-0000-0000-000049790000}"/>
    <cellStyle name="Normal 6 3 4 4 2" xfId="13138" xr:uid="{00000000-0005-0000-0000-00004A790000}"/>
    <cellStyle name="Normal 6 3 4 4 2 2" xfId="43469" xr:uid="{00000000-0005-0000-0000-00004B790000}"/>
    <cellStyle name="Normal 6 3 4 4 2 3" xfId="28236" xr:uid="{00000000-0005-0000-0000-00004C790000}"/>
    <cellStyle name="Normal 6 3 4 4 3" xfId="8118" xr:uid="{00000000-0005-0000-0000-00004D790000}"/>
    <cellStyle name="Normal 6 3 4 4 3 2" xfId="38452" xr:uid="{00000000-0005-0000-0000-00004E790000}"/>
    <cellStyle name="Normal 6 3 4 4 3 3" xfId="23219" xr:uid="{00000000-0005-0000-0000-00004F790000}"/>
    <cellStyle name="Normal 6 3 4 4 4" xfId="33439" xr:uid="{00000000-0005-0000-0000-000050790000}"/>
    <cellStyle name="Normal 6 3 4 4 5" xfId="18206" xr:uid="{00000000-0005-0000-0000-000051790000}"/>
    <cellStyle name="Normal 6 3 4 5" xfId="4757" xr:uid="{00000000-0005-0000-0000-000052790000}"/>
    <cellStyle name="Normal 6 3 4 5 2" xfId="14809" xr:uid="{00000000-0005-0000-0000-000053790000}"/>
    <cellStyle name="Normal 6 3 4 5 2 2" xfId="45140" xr:uid="{00000000-0005-0000-0000-000054790000}"/>
    <cellStyle name="Normal 6 3 4 5 2 3" xfId="29907" xr:uid="{00000000-0005-0000-0000-000055790000}"/>
    <cellStyle name="Normal 6 3 4 5 3" xfId="9789" xr:uid="{00000000-0005-0000-0000-000056790000}"/>
    <cellStyle name="Normal 6 3 4 5 3 2" xfId="40123" xr:uid="{00000000-0005-0000-0000-000057790000}"/>
    <cellStyle name="Normal 6 3 4 5 3 3" xfId="24890" xr:uid="{00000000-0005-0000-0000-000058790000}"/>
    <cellStyle name="Normal 6 3 4 5 4" xfId="35110" xr:uid="{00000000-0005-0000-0000-000059790000}"/>
    <cellStyle name="Normal 6 3 4 5 5" xfId="19877" xr:uid="{00000000-0005-0000-0000-00005A790000}"/>
    <cellStyle name="Normal 6 3 4 6" xfId="11467" xr:uid="{00000000-0005-0000-0000-00005B790000}"/>
    <cellStyle name="Normal 6 3 4 6 2" xfId="41798" xr:uid="{00000000-0005-0000-0000-00005C790000}"/>
    <cellStyle name="Normal 6 3 4 6 3" xfId="26565" xr:uid="{00000000-0005-0000-0000-00005D790000}"/>
    <cellStyle name="Normal 6 3 4 7" xfId="6446" xr:uid="{00000000-0005-0000-0000-00005E790000}"/>
    <cellStyle name="Normal 6 3 4 7 2" xfId="36781" xr:uid="{00000000-0005-0000-0000-00005F790000}"/>
    <cellStyle name="Normal 6 3 4 7 3" xfId="21548" xr:uid="{00000000-0005-0000-0000-000060790000}"/>
    <cellStyle name="Normal 6 3 4 8" xfId="31769" xr:uid="{00000000-0005-0000-0000-000061790000}"/>
    <cellStyle name="Normal 6 3 4 9" xfId="16535" xr:uid="{00000000-0005-0000-0000-000062790000}"/>
    <cellStyle name="Normal 6 3 5" xfId="1580" xr:uid="{00000000-0005-0000-0000-000063790000}"/>
    <cellStyle name="Normal 6 3 5 2" xfId="2421" xr:uid="{00000000-0005-0000-0000-000064790000}"/>
    <cellStyle name="Normal 6 3 5 2 2" xfId="4111" xr:uid="{00000000-0005-0000-0000-000065790000}"/>
    <cellStyle name="Normal 6 3 5 2 2 2" xfId="14184" xr:uid="{00000000-0005-0000-0000-000066790000}"/>
    <cellStyle name="Normal 6 3 5 2 2 2 2" xfId="44515" xr:uid="{00000000-0005-0000-0000-000067790000}"/>
    <cellStyle name="Normal 6 3 5 2 2 2 3" xfId="29282" xr:uid="{00000000-0005-0000-0000-000068790000}"/>
    <cellStyle name="Normal 6 3 5 2 2 3" xfId="9164" xr:uid="{00000000-0005-0000-0000-000069790000}"/>
    <cellStyle name="Normal 6 3 5 2 2 3 2" xfId="39498" xr:uid="{00000000-0005-0000-0000-00006A790000}"/>
    <cellStyle name="Normal 6 3 5 2 2 3 3" xfId="24265" xr:uid="{00000000-0005-0000-0000-00006B790000}"/>
    <cellStyle name="Normal 6 3 5 2 2 4" xfId="34485" xr:uid="{00000000-0005-0000-0000-00006C790000}"/>
    <cellStyle name="Normal 6 3 5 2 2 5" xfId="19252" xr:uid="{00000000-0005-0000-0000-00006D790000}"/>
    <cellStyle name="Normal 6 3 5 2 3" xfId="5803" xr:uid="{00000000-0005-0000-0000-00006E790000}"/>
    <cellStyle name="Normal 6 3 5 2 3 2" xfId="15855" xr:uid="{00000000-0005-0000-0000-00006F790000}"/>
    <cellStyle name="Normal 6 3 5 2 3 2 2" xfId="46186" xr:uid="{00000000-0005-0000-0000-000070790000}"/>
    <cellStyle name="Normal 6 3 5 2 3 2 3" xfId="30953" xr:uid="{00000000-0005-0000-0000-000071790000}"/>
    <cellStyle name="Normal 6 3 5 2 3 3" xfId="10835" xr:uid="{00000000-0005-0000-0000-000072790000}"/>
    <cellStyle name="Normal 6 3 5 2 3 3 2" xfId="41169" xr:uid="{00000000-0005-0000-0000-000073790000}"/>
    <cellStyle name="Normal 6 3 5 2 3 3 3" xfId="25936" xr:uid="{00000000-0005-0000-0000-000074790000}"/>
    <cellStyle name="Normal 6 3 5 2 3 4" xfId="36156" xr:uid="{00000000-0005-0000-0000-000075790000}"/>
    <cellStyle name="Normal 6 3 5 2 3 5" xfId="20923" xr:uid="{00000000-0005-0000-0000-000076790000}"/>
    <cellStyle name="Normal 6 3 5 2 4" xfId="12513" xr:uid="{00000000-0005-0000-0000-000077790000}"/>
    <cellStyle name="Normal 6 3 5 2 4 2" xfId="42844" xr:uid="{00000000-0005-0000-0000-000078790000}"/>
    <cellStyle name="Normal 6 3 5 2 4 3" xfId="27611" xr:uid="{00000000-0005-0000-0000-000079790000}"/>
    <cellStyle name="Normal 6 3 5 2 5" xfId="7492" xr:uid="{00000000-0005-0000-0000-00007A790000}"/>
    <cellStyle name="Normal 6 3 5 2 5 2" xfId="37827" xr:uid="{00000000-0005-0000-0000-00007B790000}"/>
    <cellStyle name="Normal 6 3 5 2 5 3" xfId="22594" xr:uid="{00000000-0005-0000-0000-00007C790000}"/>
    <cellStyle name="Normal 6 3 5 2 6" xfId="32815" xr:uid="{00000000-0005-0000-0000-00007D790000}"/>
    <cellStyle name="Normal 6 3 5 2 7" xfId="17581" xr:uid="{00000000-0005-0000-0000-00007E790000}"/>
    <cellStyle name="Normal 6 3 5 3" xfId="3274" xr:uid="{00000000-0005-0000-0000-00007F790000}"/>
    <cellStyle name="Normal 6 3 5 3 2" xfId="13348" xr:uid="{00000000-0005-0000-0000-000080790000}"/>
    <cellStyle name="Normal 6 3 5 3 2 2" xfId="43679" xr:uid="{00000000-0005-0000-0000-000081790000}"/>
    <cellStyle name="Normal 6 3 5 3 2 3" xfId="28446" xr:uid="{00000000-0005-0000-0000-000082790000}"/>
    <cellStyle name="Normal 6 3 5 3 3" xfId="8328" xr:uid="{00000000-0005-0000-0000-000083790000}"/>
    <cellStyle name="Normal 6 3 5 3 3 2" xfId="38662" xr:uid="{00000000-0005-0000-0000-000084790000}"/>
    <cellStyle name="Normal 6 3 5 3 3 3" xfId="23429" xr:uid="{00000000-0005-0000-0000-000085790000}"/>
    <cellStyle name="Normal 6 3 5 3 4" xfId="33649" xr:uid="{00000000-0005-0000-0000-000086790000}"/>
    <cellStyle name="Normal 6 3 5 3 5" xfId="18416" xr:uid="{00000000-0005-0000-0000-000087790000}"/>
    <cellStyle name="Normal 6 3 5 4" xfId="4967" xr:uid="{00000000-0005-0000-0000-000088790000}"/>
    <cellStyle name="Normal 6 3 5 4 2" xfId="15019" xr:uid="{00000000-0005-0000-0000-000089790000}"/>
    <cellStyle name="Normal 6 3 5 4 2 2" xfId="45350" xr:uid="{00000000-0005-0000-0000-00008A790000}"/>
    <cellStyle name="Normal 6 3 5 4 2 3" xfId="30117" xr:uid="{00000000-0005-0000-0000-00008B790000}"/>
    <cellStyle name="Normal 6 3 5 4 3" xfId="9999" xr:uid="{00000000-0005-0000-0000-00008C790000}"/>
    <cellStyle name="Normal 6 3 5 4 3 2" xfId="40333" xr:uid="{00000000-0005-0000-0000-00008D790000}"/>
    <cellStyle name="Normal 6 3 5 4 3 3" xfId="25100" xr:uid="{00000000-0005-0000-0000-00008E790000}"/>
    <cellStyle name="Normal 6 3 5 4 4" xfId="35320" xr:uid="{00000000-0005-0000-0000-00008F790000}"/>
    <cellStyle name="Normal 6 3 5 4 5" xfId="20087" xr:uid="{00000000-0005-0000-0000-000090790000}"/>
    <cellStyle name="Normal 6 3 5 5" xfId="11677" xr:uid="{00000000-0005-0000-0000-000091790000}"/>
    <cellStyle name="Normal 6 3 5 5 2" xfId="42008" xr:uid="{00000000-0005-0000-0000-000092790000}"/>
    <cellStyle name="Normal 6 3 5 5 3" xfId="26775" xr:uid="{00000000-0005-0000-0000-000093790000}"/>
    <cellStyle name="Normal 6 3 5 6" xfId="6656" xr:uid="{00000000-0005-0000-0000-000094790000}"/>
    <cellStyle name="Normal 6 3 5 6 2" xfId="36991" xr:uid="{00000000-0005-0000-0000-000095790000}"/>
    <cellStyle name="Normal 6 3 5 6 3" xfId="21758" xr:uid="{00000000-0005-0000-0000-000096790000}"/>
    <cellStyle name="Normal 6 3 5 7" xfId="31979" xr:uid="{00000000-0005-0000-0000-000097790000}"/>
    <cellStyle name="Normal 6 3 5 8" xfId="16745" xr:uid="{00000000-0005-0000-0000-000098790000}"/>
    <cellStyle name="Normal 6 3 6" xfId="2001" xr:uid="{00000000-0005-0000-0000-000099790000}"/>
    <cellStyle name="Normal 6 3 6 2" xfId="3693" xr:uid="{00000000-0005-0000-0000-00009A790000}"/>
    <cellStyle name="Normal 6 3 6 2 2" xfId="13766" xr:uid="{00000000-0005-0000-0000-00009B790000}"/>
    <cellStyle name="Normal 6 3 6 2 2 2" xfId="44097" xr:uid="{00000000-0005-0000-0000-00009C790000}"/>
    <cellStyle name="Normal 6 3 6 2 2 3" xfId="28864" xr:uid="{00000000-0005-0000-0000-00009D790000}"/>
    <cellStyle name="Normal 6 3 6 2 3" xfId="8746" xr:uid="{00000000-0005-0000-0000-00009E790000}"/>
    <cellStyle name="Normal 6 3 6 2 3 2" xfId="39080" xr:uid="{00000000-0005-0000-0000-00009F790000}"/>
    <cellStyle name="Normal 6 3 6 2 3 3" xfId="23847" xr:uid="{00000000-0005-0000-0000-0000A0790000}"/>
    <cellStyle name="Normal 6 3 6 2 4" xfId="34067" xr:uid="{00000000-0005-0000-0000-0000A1790000}"/>
    <cellStyle name="Normal 6 3 6 2 5" xfId="18834" xr:uid="{00000000-0005-0000-0000-0000A2790000}"/>
    <cellStyle name="Normal 6 3 6 3" xfId="5385" xr:uid="{00000000-0005-0000-0000-0000A3790000}"/>
    <cellStyle name="Normal 6 3 6 3 2" xfId="15437" xr:uid="{00000000-0005-0000-0000-0000A4790000}"/>
    <cellStyle name="Normal 6 3 6 3 2 2" xfId="45768" xr:uid="{00000000-0005-0000-0000-0000A5790000}"/>
    <cellStyle name="Normal 6 3 6 3 2 3" xfId="30535" xr:uid="{00000000-0005-0000-0000-0000A6790000}"/>
    <cellStyle name="Normal 6 3 6 3 3" xfId="10417" xr:uid="{00000000-0005-0000-0000-0000A7790000}"/>
    <cellStyle name="Normal 6 3 6 3 3 2" xfId="40751" xr:uid="{00000000-0005-0000-0000-0000A8790000}"/>
    <cellStyle name="Normal 6 3 6 3 3 3" xfId="25518" xr:uid="{00000000-0005-0000-0000-0000A9790000}"/>
    <cellStyle name="Normal 6 3 6 3 4" xfId="35738" xr:uid="{00000000-0005-0000-0000-0000AA790000}"/>
    <cellStyle name="Normal 6 3 6 3 5" xfId="20505" xr:uid="{00000000-0005-0000-0000-0000AB790000}"/>
    <cellStyle name="Normal 6 3 6 4" xfId="12095" xr:uid="{00000000-0005-0000-0000-0000AC790000}"/>
    <cellStyle name="Normal 6 3 6 4 2" xfId="42426" xr:uid="{00000000-0005-0000-0000-0000AD790000}"/>
    <cellStyle name="Normal 6 3 6 4 3" xfId="27193" xr:uid="{00000000-0005-0000-0000-0000AE790000}"/>
    <cellStyle name="Normal 6 3 6 5" xfId="7074" xr:uid="{00000000-0005-0000-0000-0000AF790000}"/>
    <cellStyle name="Normal 6 3 6 5 2" xfId="37409" xr:uid="{00000000-0005-0000-0000-0000B0790000}"/>
    <cellStyle name="Normal 6 3 6 5 3" xfId="22176" xr:uid="{00000000-0005-0000-0000-0000B1790000}"/>
    <cellStyle name="Normal 6 3 6 6" xfId="32397" xr:uid="{00000000-0005-0000-0000-0000B2790000}"/>
    <cellStyle name="Normal 6 3 6 7" xfId="17163" xr:uid="{00000000-0005-0000-0000-0000B3790000}"/>
    <cellStyle name="Normal 6 3 7" xfId="2852" xr:uid="{00000000-0005-0000-0000-0000B4790000}"/>
    <cellStyle name="Normal 6 3 7 2" xfId="12930" xr:uid="{00000000-0005-0000-0000-0000B5790000}"/>
    <cellStyle name="Normal 6 3 7 2 2" xfId="43261" xr:uid="{00000000-0005-0000-0000-0000B6790000}"/>
    <cellStyle name="Normal 6 3 7 2 3" xfId="28028" xr:uid="{00000000-0005-0000-0000-0000B7790000}"/>
    <cellStyle name="Normal 6 3 7 3" xfId="7910" xr:uid="{00000000-0005-0000-0000-0000B8790000}"/>
    <cellStyle name="Normal 6 3 7 3 2" xfId="38244" xr:uid="{00000000-0005-0000-0000-0000B9790000}"/>
    <cellStyle name="Normal 6 3 7 3 3" xfId="23011" xr:uid="{00000000-0005-0000-0000-0000BA790000}"/>
    <cellStyle name="Normal 6 3 7 4" xfId="33231" xr:uid="{00000000-0005-0000-0000-0000BB790000}"/>
    <cellStyle name="Normal 6 3 7 5" xfId="17998" xr:uid="{00000000-0005-0000-0000-0000BC790000}"/>
    <cellStyle name="Normal 6 3 8" xfId="4546" xr:uid="{00000000-0005-0000-0000-0000BD790000}"/>
    <cellStyle name="Normal 6 3 8 2" xfId="14601" xr:uid="{00000000-0005-0000-0000-0000BE790000}"/>
    <cellStyle name="Normal 6 3 8 2 2" xfId="44932" xr:uid="{00000000-0005-0000-0000-0000BF790000}"/>
    <cellStyle name="Normal 6 3 8 2 3" xfId="29699" xr:uid="{00000000-0005-0000-0000-0000C0790000}"/>
    <cellStyle name="Normal 6 3 8 3" xfId="9581" xr:uid="{00000000-0005-0000-0000-0000C1790000}"/>
    <cellStyle name="Normal 6 3 8 3 2" xfId="39915" xr:uid="{00000000-0005-0000-0000-0000C2790000}"/>
    <cellStyle name="Normal 6 3 8 3 3" xfId="24682" xr:uid="{00000000-0005-0000-0000-0000C3790000}"/>
    <cellStyle name="Normal 6 3 8 4" xfId="34902" xr:uid="{00000000-0005-0000-0000-0000C4790000}"/>
    <cellStyle name="Normal 6 3 8 5" xfId="19669" xr:uid="{00000000-0005-0000-0000-0000C5790000}"/>
    <cellStyle name="Normal 6 3 9" xfId="11257" xr:uid="{00000000-0005-0000-0000-0000C6790000}"/>
    <cellStyle name="Normal 6 3 9 2" xfId="41590" xr:uid="{00000000-0005-0000-0000-0000C7790000}"/>
    <cellStyle name="Normal 6 3 9 3" xfId="26357" xr:uid="{00000000-0005-0000-0000-0000C8790000}"/>
    <cellStyle name="Normal 6 4" xfId="884" xr:uid="{00000000-0005-0000-0000-0000C9790000}"/>
    <cellStyle name="Normal 6 4 2" xfId="31564" xr:uid="{00000000-0005-0000-0000-0000CA790000}"/>
    <cellStyle name="Normal 6 4 3" xfId="31384" xr:uid="{00000000-0005-0000-0000-0000CB790000}"/>
    <cellStyle name="Normal 6 5" xfId="885" xr:uid="{00000000-0005-0000-0000-0000CC790000}"/>
    <cellStyle name="Normal 6 6" xfId="886" xr:uid="{00000000-0005-0000-0000-0000CD790000}"/>
    <cellStyle name="Normal 6 7" xfId="877" xr:uid="{00000000-0005-0000-0000-0000CE790000}"/>
    <cellStyle name="Normal 6 8" xfId="499" xr:uid="{00000000-0005-0000-0000-0000CF790000}"/>
    <cellStyle name="Normal 6 8 10" xfId="6201" xr:uid="{00000000-0005-0000-0000-0000D0790000}"/>
    <cellStyle name="Normal 6 8 10 2" xfId="36539" xr:uid="{00000000-0005-0000-0000-0000D1790000}"/>
    <cellStyle name="Normal 6 8 10 3" xfId="21306" xr:uid="{00000000-0005-0000-0000-0000D2790000}"/>
    <cellStyle name="Normal 6 8 11" xfId="31530" xr:uid="{00000000-0005-0000-0000-0000D3790000}"/>
    <cellStyle name="Normal 6 8 12" xfId="16291" xr:uid="{00000000-0005-0000-0000-0000D4790000}"/>
    <cellStyle name="Normal 6 8 2" xfId="1165" xr:uid="{00000000-0005-0000-0000-0000D5790000}"/>
    <cellStyle name="Normal 6 8 2 10" xfId="31583" xr:uid="{00000000-0005-0000-0000-0000D6790000}"/>
    <cellStyle name="Normal 6 8 2 11" xfId="16345" xr:uid="{00000000-0005-0000-0000-0000D7790000}"/>
    <cellStyle name="Normal 6 8 2 2" xfId="1274" xr:uid="{00000000-0005-0000-0000-0000D8790000}"/>
    <cellStyle name="Normal 6 8 2 2 10" xfId="16449" xr:uid="{00000000-0005-0000-0000-0000D9790000}"/>
    <cellStyle name="Normal 6 8 2 2 2" xfId="1491" xr:uid="{00000000-0005-0000-0000-0000DA790000}"/>
    <cellStyle name="Normal 6 8 2 2 2 2" xfId="1912" xr:uid="{00000000-0005-0000-0000-0000DB790000}"/>
    <cellStyle name="Normal 6 8 2 2 2 2 2" xfId="2751" xr:uid="{00000000-0005-0000-0000-0000DC790000}"/>
    <cellStyle name="Normal 6 8 2 2 2 2 2 2" xfId="4441" xr:uid="{00000000-0005-0000-0000-0000DD790000}"/>
    <cellStyle name="Normal 6 8 2 2 2 2 2 2 2" xfId="14514" xr:uid="{00000000-0005-0000-0000-0000DE790000}"/>
    <cellStyle name="Normal 6 8 2 2 2 2 2 2 2 2" xfId="44845" xr:uid="{00000000-0005-0000-0000-0000DF790000}"/>
    <cellStyle name="Normal 6 8 2 2 2 2 2 2 2 3" xfId="29612" xr:uid="{00000000-0005-0000-0000-0000E0790000}"/>
    <cellStyle name="Normal 6 8 2 2 2 2 2 2 3" xfId="9494" xr:uid="{00000000-0005-0000-0000-0000E1790000}"/>
    <cellStyle name="Normal 6 8 2 2 2 2 2 2 3 2" xfId="39828" xr:uid="{00000000-0005-0000-0000-0000E2790000}"/>
    <cellStyle name="Normal 6 8 2 2 2 2 2 2 3 3" xfId="24595" xr:uid="{00000000-0005-0000-0000-0000E3790000}"/>
    <cellStyle name="Normal 6 8 2 2 2 2 2 2 4" xfId="34815" xr:uid="{00000000-0005-0000-0000-0000E4790000}"/>
    <cellStyle name="Normal 6 8 2 2 2 2 2 2 5" xfId="19582" xr:uid="{00000000-0005-0000-0000-0000E5790000}"/>
    <cellStyle name="Normal 6 8 2 2 2 2 2 3" xfId="6133" xr:uid="{00000000-0005-0000-0000-0000E6790000}"/>
    <cellStyle name="Normal 6 8 2 2 2 2 2 3 2" xfId="16185" xr:uid="{00000000-0005-0000-0000-0000E7790000}"/>
    <cellStyle name="Normal 6 8 2 2 2 2 2 3 2 2" xfId="46516" xr:uid="{00000000-0005-0000-0000-0000E8790000}"/>
    <cellStyle name="Normal 6 8 2 2 2 2 2 3 2 3" xfId="31283" xr:uid="{00000000-0005-0000-0000-0000E9790000}"/>
    <cellStyle name="Normal 6 8 2 2 2 2 2 3 3" xfId="11165" xr:uid="{00000000-0005-0000-0000-0000EA790000}"/>
    <cellStyle name="Normal 6 8 2 2 2 2 2 3 3 2" xfId="41499" xr:uid="{00000000-0005-0000-0000-0000EB790000}"/>
    <cellStyle name="Normal 6 8 2 2 2 2 2 3 3 3" xfId="26266" xr:uid="{00000000-0005-0000-0000-0000EC790000}"/>
    <cellStyle name="Normal 6 8 2 2 2 2 2 3 4" xfId="36486" xr:uid="{00000000-0005-0000-0000-0000ED790000}"/>
    <cellStyle name="Normal 6 8 2 2 2 2 2 3 5" xfId="21253" xr:uid="{00000000-0005-0000-0000-0000EE790000}"/>
    <cellStyle name="Normal 6 8 2 2 2 2 2 4" xfId="12843" xr:uid="{00000000-0005-0000-0000-0000EF790000}"/>
    <cellStyle name="Normal 6 8 2 2 2 2 2 4 2" xfId="43174" xr:uid="{00000000-0005-0000-0000-0000F0790000}"/>
    <cellStyle name="Normal 6 8 2 2 2 2 2 4 3" xfId="27941" xr:uid="{00000000-0005-0000-0000-0000F1790000}"/>
    <cellStyle name="Normal 6 8 2 2 2 2 2 5" xfId="7822" xr:uid="{00000000-0005-0000-0000-0000F2790000}"/>
    <cellStyle name="Normal 6 8 2 2 2 2 2 5 2" xfId="38157" xr:uid="{00000000-0005-0000-0000-0000F3790000}"/>
    <cellStyle name="Normal 6 8 2 2 2 2 2 5 3" xfId="22924" xr:uid="{00000000-0005-0000-0000-0000F4790000}"/>
    <cellStyle name="Normal 6 8 2 2 2 2 2 6" xfId="33145" xr:uid="{00000000-0005-0000-0000-0000F5790000}"/>
    <cellStyle name="Normal 6 8 2 2 2 2 2 7" xfId="17911" xr:uid="{00000000-0005-0000-0000-0000F6790000}"/>
    <cellStyle name="Normal 6 8 2 2 2 2 3" xfId="3604" xr:uid="{00000000-0005-0000-0000-0000F7790000}"/>
    <cellStyle name="Normal 6 8 2 2 2 2 3 2" xfId="13678" xr:uid="{00000000-0005-0000-0000-0000F8790000}"/>
    <cellStyle name="Normal 6 8 2 2 2 2 3 2 2" xfId="44009" xr:uid="{00000000-0005-0000-0000-0000F9790000}"/>
    <cellStyle name="Normal 6 8 2 2 2 2 3 2 3" xfId="28776" xr:uid="{00000000-0005-0000-0000-0000FA790000}"/>
    <cellStyle name="Normal 6 8 2 2 2 2 3 3" xfId="8658" xr:uid="{00000000-0005-0000-0000-0000FB790000}"/>
    <cellStyle name="Normal 6 8 2 2 2 2 3 3 2" xfId="38992" xr:uid="{00000000-0005-0000-0000-0000FC790000}"/>
    <cellStyle name="Normal 6 8 2 2 2 2 3 3 3" xfId="23759" xr:uid="{00000000-0005-0000-0000-0000FD790000}"/>
    <cellStyle name="Normal 6 8 2 2 2 2 3 4" xfId="33979" xr:uid="{00000000-0005-0000-0000-0000FE790000}"/>
    <cellStyle name="Normal 6 8 2 2 2 2 3 5" xfId="18746" xr:uid="{00000000-0005-0000-0000-0000FF790000}"/>
    <cellStyle name="Normal 6 8 2 2 2 2 4" xfId="5297" xr:uid="{00000000-0005-0000-0000-0000007A0000}"/>
    <cellStyle name="Normal 6 8 2 2 2 2 4 2" xfId="15349" xr:uid="{00000000-0005-0000-0000-0000017A0000}"/>
    <cellStyle name="Normal 6 8 2 2 2 2 4 2 2" xfId="45680" xr:uid="{00000000-0005-0000-0000-0000027A0000}"/>
    <cellStyle name="Normal 6 8 2 2 2 2 4 2 3" xfId="30447" xr:uid="{00000000-0005-0000-0000-0000037A0000}"/>
    <cellStyle name="Normal 6 8 2 2 2 2 4 3" xfId="10329" xr:uid="{00000000-0005-0000-0000-0000047A0000}"/>
    <cellStyle name="Normal 6 8 2 2 2 2 4 3 2" xfId="40663" xr:uid="{00000000-0005-0000-0000-0000057A0000}"/>
    <cellStyle name="Normal 6 8 2 2 2 2 4 3 3" xfId="25430" xr:uid="{00000000-0005-0000-0000-0000067A0000}"/>
    <cellStyle name="Normal 6 8 2 2 2 2 4 4" xfId="35650" xr:uid="{00000000-0005-0000-0000-0000077A0000}"/>
    <cellStyle name="Normal 6 8 2 2 2 2 4 5" xfId="20417" xr:uid="{00000000-0005-0000-0000-0000087A0000}"/>
    <cellStyle name="Normal 6 8 2 2 2 2 5" xfId="12007" xr:uid="{00000000-0005-0000-0000-0000097A0000}"/>
    <cellStyle name="Normal 6 8 2 2 2 2 5 2" xfId="42338" xr:uid="{00000000-0005-0000-0000-00000A7A0000}"/>
    <cellStyle name="Normal 6 8 2 2 2 2 5 3" xfId="27105" xr:uid="{00000000-0005-0000-0000-00000B7A0000}"/>
    <cellStyle name="Normal 6 8 2 2 2 2 6" xfId="6986" xr:uid="{00000000-0005-0000-0000-00000C7A0000}"/>
    <cellStyle name="Normal 6 8 2 2 2 2 6 2" xfId="37321" xr:uid="{00000000-0005-0000-0000-00000D7A0000}"/>
    <cellStyle name="Normal 6 8 2 2 2 2 6 3" xfId="22088" xr:uid="{00000000-0005-0000-0000-00000E7A0000}"/>
    <cellStyle name="Normal 6 8 2 2 2 2 7" xfId="32309" xr:uid="{00000000-0005-0000-0000-00000F7A0000}"/>
    <cellStyle name="Normal 6 8 2 2 2 2 8" xfId="17075" xr:uid="{00000000-0005-0000-0000-0000107A0000}"/>
    <cellStyle name="Normal 6 8 2 2 2 3" xfId="2333" xr:uid="{00000000-0005-0000-0000-0000117A0000}"/>
    <cellStyle name="Normal 6 8 2 2 2 3 2" xfId="4023" xr:uid="{00000000-0005-0000-0000-0000127A0000}"/>
    <cellStyle name="Normal 6 8 2 2 2 3 2 2" xfId="14096" xr:uid="{00000000-0005-0000-0000-0000137A0000}"/>
    <cellStyle name="Normal 6 8 2 2 2 3 2 2 2" xfId="44427" xr:uid="{00000000-0005-0000-0000-0000147A0000}"/>
    <cellStyle name="Normal 6 8 2 2 2 3 2 2 3" xfId="29194" xr:uid="{00000000-0005-0000-0000-0000157A0000}"/>
    <cellStyle name="Normal 6 8 2 2 2 3 2 3" xfId="9076" xr:uid="{00000000-0005-0000-0000-0000167A0000}"/>
    <cellStyle name="Normal 6 8 2 2 2 3 2 3 2" xfId="39410" xr:uid="{00000000-0005-0000-0000-0000177A0000}"/>
    <cellStyle name="Normal 6 8 2 2 2 3 2 3 3" xfId="24177" xr:uid="{00000000-0005-0000-0000-0000187A0000}"/>
    <cellStyle name="Normal 6 8 2 2 2 3 2 4" xfId="34397" xr:uid="{00000000-0005-0000-0000-0000197A0000}"/>
    <cellStyle name="Normal 6 8 2 2 2 3 2 5" xfId="19164" xr:uid="{00000000-0005-0000-0000-00001A7A0000}"/>
    <cellStyle name="Normal 6 8 2 2 2 3 3" xfId="5715" xr:uid="{00000000-0005-0000-0000-00001B7A0000}"/>
    <cellStyle name="Normal 6 8 2 2 2 3 3 2" xfId="15767" xr:uid="{00000000-0005-0000-0000-00001C7A0000}"/>
    <cellStyle name="Normal 6 8 2 2 2 3 3 2 2" xfId="46098" xr:uid="{00000000-0005-0000-0000-00001D7A0000}"/>
    <cellStyle name="Normal 6 8 2 2 2 3 3 2 3" xfId="30865" xr:uid="{00000000-0005-0000-0000-00001E7A0000}"/>
    <cellStyle name="Normal 6 8 2 2 2 3 3 3" xfId="10747" xr:uid="{00000000-0005-0000-0000-00001F7A0000}"/>
    <cellStyle name="Normal 6 8 2 2 2 3 3 3 2" xfId="41081" xr:uid="{00000000-0005-0000-0000-0000207A0000}"/>
    <cellStyle name="Normal 6 8 2 2 2 3 3 3 3" xfId="25848" xr:uid="{00000000-0005-0000-0000-0000217A0000}"/>
    <cellStyle name="Normal 6 8 2 2 2 3 3 4" xfId="36068" xr:uid="{00000000-0005-0000-0000-0000227A0000}"/>
    <cellStyle name="Normal 6 8 2 2 2 3 3 5" xfId="20835" xr:uid="{00000000-0005-0000-0000-0000237A0000}"/>
    <cellStyle name="Normal 6 8 2 2 2 3 4" xfId="12425" xr:uid="{00000000-0005-0000-0000-0000247A0000}"/>
    <cellStyle name="Normal 6 8 2 2 2 3 4 2" xfId="42756" xr:uid="{00000000-0005-0000-0000-0000257A0000}"/>
    <cellStyle name="Normal 6 8 2 2 2 3 4 3" xfId="27523" xr:uid="{00000000-0005-0000-0000-0000267A0000}"/>
    <cellStyle name="Normal 6 8 2 2 2 3 5" xfId="7404" xr:uid="{00000000-0005-0000-0000-0000277A0000}"/>
    <cellStyle name="Normal 6 8 2 2 2 3 5 2" xfId="37739" xr:uid="{00000000-0005-0000-0000-0000287A0000}"/>
    <cellStyle name="Normal 6 8 2 2 2 3 5 3" xfId="22506" xr:uid="{00000000-0005-0000-0000-0000297A0000}"/>
    <cellStyle name="Normal 6 8 2 2 2 3 6" xfId="32727" xr:uid="{00000000-0005-0000-0000-00002A7A0000}"/>
    <cellStyle name="Normal 6 8 2 2 2 3 7" xfId="17493" xr:uid="{00000000-0005-0000-0000-00002B7A0000}"/>
    <cellStyle name="Normal 6 8 2 2 2 4" xfId="3186" xr:uid="{00000000-0005-0000-0000-00002C7A0000}"/>
    <cellStyle name="Normal 6 8 2 2 2 4 2" xfId="13260" xr:uid="{00000000-0005-0000-0000-00002D7A0000}"/>
    <cellStyle name="Normal 6 8 2 2 2 4 2 2" xfId="43591" xr:uid="{00000000-0005-0000-0000-00002E7A0000}"/>
    <cellStyle name="Normal 6 8 2 2 2 4 2 3" xfId="28358" xr:uid="{00000000-0005-0000-0000-00002F7A0000}"/>
    <cellStyle name="Normal 6 8 2 2 2 4 3" xfId="8240" xr:uid="{00000000-0005-0000-0000-0000307A0000}"/>
    <cellStyle name="Normal 6 8 2 2 2 4 3 2" xfId="38574" xr:uid="{00000000-0005-0000-0000-0000317A0000}"/>
    <cellStyle name="Normal 6 8 2 2 2 4 3 3" xfId="23341" xr:uid="{00000000-0005-0000-0000-0000327A0000}"/>
    <cellStyle name="Normal 6 8 2 2 2 4 4" xfId="33561" xr:uid="{00000000-0005-0000-0000-0000337A0000}"/>
    <cellStyle name="Normal 6 8 2 2 2 4 5" xfId="18328" xr:uid="{00000000-0005-0000-0000-0000347A0000}"/>
    <cellStyle name="Normal 6 8 2 2 2 5" xfId="4879" xr:uid="{00000000-0005-0000-0000-0000357A0000}"/>
    <cellStyle name="Normal 6 8 2 2 2 5 2" xfId="14931" xr:uid="{00000000-0005-0000-0000-0000367A0000}"/>
    <cellStyle name="Normal 6 8 2 2 2 5 2 2" xfId="45262" xr:uid="{00000000-0005-0000-0000-0000377A0000}"/>
    <cellStyle name="Normal 6 8 2 2 2 5 2 3" xfId="30029" xr:uid="{00000000-0005-0000-0000-0000387A0000}"/>
    <cellStyle name="Normal 6 8 2 2 2 5 3" xfId="9911" xr:uid="{00000000-0005-0000-0000-0000397A0000}"/>
    <cellStyle name="Normal 6 8 2 2 2 5 3 2" xfId="40245" xr:uid="{00000000-0005-0000-0000-00003A7A0000}"/>
    <cellStyle name="Normal 6 8 2 2 2 5 3 3" xfId="25012" xr:uid="{00000000-0005-0000-0000-00003B7A0000}"/>
    <cellStyle name="Normal 6 8 2 2 2 5 4" xfId="35232" xr:uid="{00000000-0005-0000-0000-00003C7A0000}"/>
    <cellStyle name="Normal 6 8 2 2 2 5 5" xfId="19999" xr:uid="{00000000-0005-0000-0000-00003D7A0000}"/>
    <cellStyle name="Normal 6 8 2 2 2 6" xfId="11589" xr:uid="{00000000-0005-0000-0000-00003E7A0000}"/>
    <cellStyle name="Normal 6 8 2 2 2 6 2" xfId="41920" xr:uid="{00000000-0005-0000-0000-00003F7A0000}"/>
    <cellStyle name="Normal 6 8 2 2 2 6 3" xfId="26687" xr:uid="{00000000-0005-0000-0000-0000407A0000}"/>
    <cellStyle name="Normal 6 8 2 2 2 7" xfId="6568" xr:uid="{00000000-0005-0000-0000-0000417A0000}"/>
    <cellStyle name="Normal 6 8 2 2 2 7 2" xfId="36903" xr:uid="{00000000-0005-0000-0000-0000427A0000}"/>
    <cellStyle name="Normal 6 8 2 2 2 7 3" xfId="21670" xr:uid="{00000000-0005-0000-0000-0000437A0000}"/>
    <cellStyle name="Normal 6 8 2 2 2 8" xfId="31891" xr:uid="{00000000-0005-0000-0000-0000447A0000}"/>
    <cellStyle name="Normal 6 8 2 2 2 9" xfId="16657" xr:uid="{00000000-0005-0000-0000-0000457A0000}"/>
    <cellStyle name="Normal 6 8 2 2 3" xfId="1704" xr:uid="{00000000-0005-0000-0000-0000467A0000}"/>
    <cellStyle name="Normal 6 8 2 2 3 2" xfId="2543" xr:uid="{00000000-0005-0000-0000-0000477A0000}"/>
    <cellStyle name="Normal 6 8 2 2 3 2 2" xfId="4233" xr:uid="{00000000-0005-0000-0000-0000487A0000}"/>
    <cellStyle name="Normal 6 8 2 2 3 2 2 2" xfId="14306" xr:uid="{00000000-0005-0000-0000-0000497A0000}"/>
    <cellStyle name="Normal 6 8 2 2 3 2 2 2 2" xfId="44637" xr:uid="{00000000-0005-0000-0000-00004A7A0000}"/>
    <cellStyle name="Normal 6 8 2 2 3 2 2 2 3" xfId="29404" xr:uid="{00000000-0005-0000-0000-00004B7A0000}"/>
    <cellStyle name="Normal 6 8 2 2 3 2 2 3" xfId="9286" xr:uid="{00000000-0005-0000-0000-00004C7A0000}"/>
    <cellStyle name="Normal 6 8 2 2 3 2 2 3 2" xfId="39620" xr:uid="{00000000-0005-0000-0000-00004D7A0000}"/>
    <cellStyle name="Normal 6 8 2 2 3 2 2 3 3" xfId="24387" xr:uid="{00000000-0005-0000-0000-00004E7A0000}"/>
    <cellStyle name="Normal 6 8 2 2 3 2 2 4" xfId="34607" xr:uid="{00000000-0005-0000-0000-00004F7A0000}"/>
    <cellStyle name="Normal 6 8 2 2 3 2 2 5" xfId="19374" xr:uid="{00000000-0005-0000-0000-0000507A0000}"/>
    <cellStyle name="Normal 6 8 2 2 3 2 3" xfId="5925" xr:uid="{00000000-0005-0000-0000-0000517A0000}"/>
    <cellStyle name="Normal 6 8 2 2 3 2 3 2" xfId="15977" xr:uid="{00000000-0005-0000-0000-0000527A0000}"/>
    <cellStyle name="Normal 6 8 2 2 3 2 3 2 2" xfId="46308" xr:uid="{00000000-0005-0000-0000-0000537A0000}"/>
    <cellStyle name="Normal 6 8 2 2 3 2 3 2 3" xfId="31075" xr:uid="{00000000-0005-0000-0000-0000547A0000}"/>
    <cellStyle name="Normal 6 8 2 2 3 2 3 3" xfId="10957" xr:uid="{00000000-0005-0000-0000-0000557A0000}"/>
    <cellStyle name="Normal 6 8 2 2 3 2 3 3 2" xfId="41291" xr:uid="{00000000-0005-0000-0000-0000567A0000}"/>
    <cellStyle name="Normal 6 8 2 2 3 2 3 3 3" xfId="26058" xr:uid="{00000000-0005-0000-0000-0000577A0000}"/>
    <cellStyle name="Normal 6 8 2 2 3 2 3 4" xfId="36278" xr:uid="{00000000-0005-0000-0000-0000587A0000}"/>
    <cellStyle name="Normal 6 8 2 2 3 2 3 5" xfId="21045" xr:uid="{00000000-0005-0000-0000-0000597A0000}"/>
    <cellStyle name="Normal 6 8 2 2 3 2 4" xfId="12635" xr:uid="{00000000-0005-0000-0000-00005A7A0000}"/>
    <cellStyle name="Normal 6 8 2 2 3 2 4 2" xfId="42966" xr:uid="{00000000-0005-0000-0000-00005B7A0000}"/>
    <cellStyle name="Normal 6 8 2 2 3 2 4 3" xfId="27733" xr:uid="{00000000-0005-0000-0000-00005C7A0000}"/>
    <cellStyle name="Normal 6 8 2 2 3 2 5" xfId="7614" xr:uid="{00000000-0005-0000-0000-00005D7A0000}"/>
    <cellStyle name="Normal 6 8 2 2 3 2 5 2" xfId="37949" xr:uid="{00000000-0005-0000-0000-00005E7A0000}"/>
    <cellStyle name="Normal 6 8 2 2 3 2 5 3" xfId="22716" xr:uid="{00000000-0005-0000-0000-00005F7A0000}"/>
    <cellStyle name="Normal 6 8 2 2 3 2 6" xfId="32937" xr:uid="{00000000-0005-0000-0000-0000607A0000}"/>
    <cellStyle name="Normal 6 8 2 2 3 2 7" xfId="17703" xr:uid="{00000000-0005-0000-0000-0000617A0000}"/>
    <cellStyle name="Normal 6 8 2 2 3 3" xfId="3396" xr:uid="{00000000-0005-0000-0000-0000627A0000}"/>
    <cellStyle name="Normal 6 8 2 2 3 3 2" xfId="13470" xr:uid="{00000000-0005-0000-0000-0000637A0000}"/>
    <cellStyle name="Normal 6 8 2 2 3 3 2 2" xfId="43801" xr:uid="{00000000-0005-0000-0000-0000647A0000}"/>
    <cellStyle name="Normal 6 8 2 2 3 3 2 3" xfId="28568" xr:uid="{00000000-0005-0000-0000-0000657A0000}"/>
    <cellStyle name="Normal 6 8 2 2 3 3 3" xfId="8450" xr:uid="{00000000-0005-0000-0000-0000667A0000}"/>
    <cellStyle name="Normal 6 8 2 2 3 3 3 2" xfId="38784" xr:uid="{00000000-0005-0000-0000-0000677A0000}"/>
    <cellStyle name="Normal 6 8 2 2 3 3 3 3" xfId="23551" xr:uid="{00000000-0005-0000-0000-0000687A0000}"/>
    <cellStyle name="Normal 6 8 2 2 3 3 4" xfId="33771" xr:uid="{00000000-0005-0000-0000-0000697A0000}"/>
    <cellStyle name="Normal 6 8 2 2 3 3 5" xfId="18538" xr:uid="{00000000-0005-0000-0000-00006A7A0000}"/>
    <cellStyle name="Normal 6 8 2 2 3 4" xfId="5089" xr:uid="{00000000-0005-0000-0000-00006B7A0000}"/>
    <cellStyle name="Normal 6 8 2 2 3 4 2" xfId="15141" xr:uid="{00000000-0005-0000-0000-00006C7A0000}"/>
    <cellStyle name="Normal 6 8 2 2 3 4 2 2" xfId="45472" xr:uid="{00000000-0005-0000-0000-00006D7A0000}"/>
    <cellStyle name="Normal 6 8 2 2 3 4 2 3" xfId="30239" xr:uid="{00000000-0005-0000-0000-00006E7A0000}"/>
    <cellStyle name="Normal 6 8 2 2 3 4 3" xfId="10121" xr:uid="{00000000-0005-0000-0000-00006F7A0000}"/>
    <cellStyle name="Normal 6 8 2 2 3 4 3 2" xfId="40455" xr:uid="{00000000-0005-0000-0000-0000707A0000}"/>
    <cellStyle name="Normal 6 8 2 2 3 4 3 3" xfId="25222" xr:uid="{00000000-0005-0000-0000-0000717A0000}"/>
    <cellStyle name="Normal 6 8 2 2 3 4 4" xfId="35442" xr:uid="{00000000-0005-0000-0000-0000727A0000}"/>
    <cellStyle name="Normal 6 8 2 2 3 4 5" xfId="20209" xr:uid="{00000000-0005-0000-0000-0000737A0000}"/>
    <cellStyle name="Normal 6 8 2 2 3 5" xfId="11799" xr:uid="{00000000-0005-0000-0000-0000747A0000}"/>
    <cellStyle name="Normal 6 8 2 2 3 5 2" xfId="42130" xr:uid="{00000000-0005-0000-0000-0000757A0000}"/>
    <cellStyle name="Normal 6 8 2 2 3 5 3" xfId="26897" xr:uid="{00000000-0005-0000-0000-0000767A0000}"/>
    <cellStyle name="Normal 6 8 2 2 3 6" xfId="6778" xr:uid="{00000000-0005-0000-0000-0000777A0000}"/>
    <cellStyle name="Normal 6 8 2 2 3 6 2" xfId="37113" xr:uid="{00000000-0005-0000-0000-0000787A0000}"/>
    <cellStyle name="Normal 6 8 2 2 3 6 3" xfId="21880" xr:uid="{00000000-0005-0000-0000-0000797A0000}"/>
    <cellStyle name="Normal 6 8 2 2 3 7" xfId="32101" xr:uid="{00000000-0005-0000-0000-00007A7A0000}"/>
    <cellStyle name="Normal 6 8 2 2 3 8" xfId="16867" xr:uid="{00000000-0005-0000-0000-00007B7A0000}"/>
    <cellStyle name="Normal 6 8 2 2 4" xfId="2125" xr:uid="{00000000-0005-0000-0000-00007C7A0000}"/>
    <cellStyle name="Normal 6 8 2 2 4 2" xfId="3815" xr:uid="{00000000-0005-0000-0000-00007D7A0000}"/>
    <cellStyle name="Normal 6 8 2 2 4 2 2" xfId="13888" xr:uid="{00000000-0005-0000-0000-00007E7A0000}"/>
    <cellStyle name="Normal 6 8 2 2 4 2 2 2" xfId="44219" xr:uid="{00000000-0005-0000-0000-00007F7A0000}"/>
    <cellStyle name="Normal 6 8 2 2 4 2 2 3" xfId="28986" xr:uid="{00000000-0005-0000-0000-0000807A0000}"/>
    <cellStyle name="Normal 6 8 2 2 4 2 3" xfId="8868" xr:uid="{00000000-0005-0000-0000-0000817A0000}"/>
    <cellStyle name="Normal 6 8 2 2 4 2 3 2" xfId="39202" xr:uid="{00000000-0005-0000-0000-0000827A0000}"/>
    <cellStyle name="Normal 6 8 2 2 4 2 3 3" xfId="23969" xr:uid="{00000000-0005-0000-0000-0000837A0000}"/>
    <cellStyle name="Normal 6 8 2 2 4 2 4" xfId="34189" xr:uid="{00000000-0005-0000-0000-0000847A0000}"/>
    <cellStyle name="Normal 6 8 2 2 4 2 5" xfId="18956" xr:uid="{00000000-0005-0000-0000-0000857A0000}"/>
    <cellStyle name="Normal 6 8 2 2 4 3" xfId="5507" xr:uid="{00000000-0005-0000-0000-0000867A0000}"/>
    <cellStyle name="Normal 6 8 2 2 4 3 2" xfId="15559" xr:uid="{00000000-0005-0000-0000-0000877A0000}"/>
    <cellStyle name="Normal 6 8 2 2 4 3 2 2" xfId="45890" xr:uid="{00000000-0005-0000-0000-0000887A0000}"/>
    <cellStyle name="Normal 6 8 2 2 4 3 2 3" xfId="30657" xr:uid="{00000000-0005-0000-0000-0000897A0000}"/>
    <cellStyle name="Normal 6 8 2 2 4 3 3" xfId="10539" xr:uid="{00000000-0005-0000-0000-00008A7A0000}"/>
    <cellStyle name="Normal 6 8 2 2 4 3 3 2" xfId="40873" xr:uid="{00000000-0005-0000-0000-00008B7A0000}"/>
    <cellStyle name="Normal 6 8 2 2 4 3 3 3" xfId="25640" xr:uid="{00000000-0005-0000-0000-00008C7A0000}"/>
    <cellStyle name="Normal 6 8 2 2 4 3 4" xfId="35860" xr:uid="{00000000-0005-0000-0000-00008D7A0000}"/>
    <cellStyle name="Normal 6 8 2 2 4 3 5" xfId="20627" xr:uid="{00000000-0005-0000-0000-00008E7A0000}"/>
    <cellStyle name="Normal 6 8 2 2 4 4" xfId="12217" xr:uid="{00000000-0005-0000-0000-00008F7A0000}"/>
    <cellStyle name="Normal 6 8 2 2 4 4 2" xfId="42548" xr:uid="{00000000-0005-0000-0000-0000907A0000}"/>
    <cellStyle name="Normal 6 8 2 2 4 4 3" xfId="27315" xr:uid="{00000000-0005-0000-0000-0000917A0000}"/>
    <cellStyle name="Normal 6 8 2 2 4 5" xfId="7196" xr:uid="{00000000-0005-0000-0000-0000927A0000}"/>
    <cellStyle name="Normal 6 8 2 2 4 5 2" xfId="37531" xr:uid="{00000000-0005-0000-0000-0000937A0000}"/>
    <cellStyle name="Normal 6 8 2 2 4 5 3" xfId="22298" xr:uid="{00000000-0005-0000-0000-0000947A0000}"/>
    <cellStyle name="Normal 6 8 2 2 4 6" xfId="32519" xr:uid="{00000000-0005-0000-0000-0000957A0000}"/>
    <cellStyle name="Normal 6 8 2 2 4 7" xfId="17285" xr:uid="{00000000-0005-0000-0000-0000967A0000}"/>
    <cellStyle name="Normal 6 8 2 2 5" xfId="2978" xr:uid="{00000000-0005-0000-0000-0000977A0000}"/>
    <cellStyle name="Normal 6 8 2 2 5 2" xfId="13052" xr:uid="{00000000-0005-0000-0000-0000987A0000}"/>
    <cellStyle name="Normal 6 8 2 2 5 2 2" xfId="43383" xr:uid="{00000000-0005-0000-0000-0000997A0000}"/>
    <cellStyle name="Normal 6 8 2 2 5 2 3" xfId="28150" xr:uid="{00000000-0005-0000-0000-00009A7A0000}"/>
    <cellStyle name="Normal 6 8 2 2 5 3" xfId="8032" xr:uid="{00000000-0005-0000-0000-00009B7A0000}"/>
    <cellStyle name="Normal 6 8 2 2 5 3 2" xfId="38366" xr:uid="{00000000-0005-0000-0000-00009C7A0000}"/>
    <cellStyle name="Normal 6 8 2 2 5 3 3" xfId="23133" xr:uid="{00000000-0005-0000-0000-00009D7A0000}"/>
    <cellStyle name="Normal 6 8 2 2 5 4" xfId="33353" xr:uid="{00000000-0005-0000-0000-00009E7A0000}"/>
    <cellStyle name="Normal 6 8 2 2 5 5" xfId="18120" xr:uid="{00000000-0005-0000-0000-00009F7A0000}"/>
    <cellStyle name="Normal 6 8 2 2 6" xfId="4671" xr:uid="{00000000-0005-0000-0000-0000A07A0000}"/>
    <cellStyle name="Normal 6 8 2 2 6 2" xfId="14723" xr:uid="{00000000-0005-0000-0000-0000A17A0000}"/>
    <cellStyle name="Normal 6 8 2 2 6 2 2" xfId="45054" xr:uid="{00000000-0005-0000-0000-0000A27A0000}"/>
    <cellStyle name="Normal 6 8 2 2 6 2 3" xfId="29821" xr:uid="{00000000-0005-0000-0000-0000A37A0000}"/>
    <cellStyle name="Normal 6 8 2 2 6 3" xfId="9703" xr:uid="{00000000-0005-0000-0000-0000A47A0000}"/>
    <cellStyle name="Normal 6 8 2 2 6 3 2" xfId="40037" xr:uid="{00000000-0005-0000-0000-0000A57A0000}"/>
    <cellStyle name="Normal 6 8 2 2 6 3 3" xfId="24804" xr:uid="{00000000-0005-0000-0000-0000A67A0000}"/>
    <cellStyle name="Normal 6 8 2 2 6 4" xfId="35024" xr:uid="{00000000-0005-0000-0000-0000A77A0000}"/>
    <cellStyle name="Normal 6 8 2 2 6 5" xfId="19791" xr:uid="{00000000-0005-0000-0000-0000A87A0000}"/>
    <cellStyle name="Normal 6 8 2 2 7" xfId="11381" xr:uid="{00000000-0005-0000-0000-0000A97A0000}"/>
    <cellStyle name="Normal 6 8 2 2 7 2" xfId="41712" xr:uid="{00000000-0005-0000-0000-0000AA7A0000}"/>
    <cellStyle name="Normal 6 8 2 2 7 3" xfId="26479" xr:uid="{00000000-0005-0000-0000-0000AB7A0000}"/>
    <cellStyle name="Normal 6 8 2 2 8" xfId="6360" xr:uid="{00000000-0005-0000-0000-0000AC7A0000}"/>
    <cellStyle name="Normal 6 8 2 2 8 2" xfId="36695" xr:uid="{00000000-0005-0000-0000-0000AD7A0000}"/>
    <cellStyle name="Normal 6 8 2 2 8 3" xfId="21462" xr:uid="{00000000-0005-0000-0000-0000AE7A0000}"/>
    <cellStyle name="Normal 6 8 2 2 9" xfId="31684" xr:uid="{00000000-0005-0000-0000-0000AF7A0000}"/>
    <cellStyle name="Normal 6 8 2 3" xfId="1387" xr:uid="{00000000-0005-0000-0000-0000B07A0000}"/>
    <cellStyle name="Normal 6 8 2 3 2" xfId="1808" xr:uid="{00000000-0005-0000-0000-0000B17A0000}"/>
    <cellStyle name="Normal 6 8 2 3 2 2" xfId="2647" xr:uid="{00000000-0005-0000-0000-0000B27A0000}"/>
    <cellStyle name="Normal 6 8 2 3 2 2 2" xfId="4337" xr:uid="{00000000-0005-0000-0000-0000B37A0000}"/>
    <cellStyle name="Normal 6 8 2 3 2 2 2 2" xfId="14410" xr:uid="{00000000-0005-0000-0000-0000B47A0000}"/>
    <cellStyle name="Normal 6 8 2 3 2 2 2 2 2" xfId="44741" xr:uid="{00000000-0005-0000-0000-0000B57A0000}"/>
    <cellStyle name="Normal 6 8 2 3 2 2 2 2 3" xfId="29508" xr:uid="{00000000-0005-0000-0000-0000B67A0000}"/>
    <cellStyle name="Normal 6 8 2 3 2 2 2 3" xfId="9390" xr:uid="{00000000-0005-0000-0000-0000B77A0000}"/>
    <cellStyle name="Normal 6 8 2 3 2 2 2 3 2" xfId="39724" xr:uid="{00000000-0005-0000-0000-0000B87A0000}"/>
    <cellStyle name="Normal 6 8 2 3 2 2 2 3 3" xfId="24491" xr:uid="{00000000-0005-0000-0000-0000B97A0000}"/>
    <cellStyle name="Normal 6 8 2 3 2 2 2 4" xfId="34711" xr:uid="{00000000-0005-0000-0000-0000BA7A0000}"/>
    <cellStyle name="Normal 6 8 2 3 2 2 2 5" xfId="19478" xr:uid="{00000000-0005-0000-0000-0000BB7A0000}"/>
    <cellStyle name="Normal 6 8 2 3 2 2 3" xfId="6029" xr:uid="{00000000-0005-0000-0000-0000BC7A0000}"/>
    <cellStyle name="Normal 6 8 2 3 2 2 3 2" xfId="16081" xr:uid="{00000000-0005-0000-0000-0000BD7A0000}"/>
    <cellStyle name="Normal 6 8 2 3 2 2 3 2 2" xfId="46412" xr:uid="{00000000-0005-0000-0000-0000BE7A0000}"/>
    <cellStyle name="Normal 6 8 2 3 2 2 3 2 3" xfId="31179" xr:uid="{00000000-0005-0000-0000-0000BF7A0000}"/>
    <cellStyle name="Normal 6 8 2 3 2 2 3 3" xfId="11061" xr:uid="{00000000-0005-0000-0000-0000C07A0000}"/>
    <cellStyle name="Normal 6 8 2 3 2 2 3 3 2" xfId="41395" xr:uid="{00000000-0005-0000-0000-0000C17A0000}"/>
    <cellStyle name="Normal 6 8 2 3 2 2 3 3 3" xfId="26162" xr:uid="{00000000-0005-0000-0000-0000C27A0000}"/>
    <cellStyle name="Normal 6 8 2 3 2 2 3 4" xfId="36382" xr:uid="{00000000-0005-0000-0000-0000C37A0000}"/>
    <cellStyle name="Normal 6 8 2 3 2 2 3 5" xfId="21149" xr:uid="{00000000-0005-0000-0000-0000C47A0000}"/>
    <cellStyle name="Normal 6 8 2 3 2 2 4" xfId="12739" xr:uid="{00000000-0005-0000-0000-0000C57A0000}"/>
    <cellStyle name="Normal 6 8 2 3 2 2 4 2" xfId="43070" xr:uid="{00000000-0005-0000-0000-0000C67A0000}"/>
    <cellStyle name="Normal 6 8 2 3 2 2 4 3" xfId="27837" xr:uid="{00000000-0005-0000-0000-0000C77A0000}"/>
    <cellStyle name="Normal 6 8 2 3 2 2 5" xfId="7718" xr:uid="{00000000-0005-0000-0000-0000C87A0000}"/>
    <cellStyle name="Normal 6 8 2 3 2 2 5 2" xfId="38053" xr:uid="{00000000-0005-0000-0000-0000C97A0000}"/>
    <cellStyle name="Normal 6 8 2 3 2 2 5 3" xfId="22820" xr:uid="{00000000-0005-0000-0000-0000CA7A0000}"/>
    <cellStyle name="Normal 6 8 2 3 2 2 6" xfId="33041" xr:uid="{00000000-0005-0000-0000-0000CB7A0000}"/>
    <cellStyle name="Normal 6 8 2 3 2 2 7" xfId="17807" xr:uid="{00000000-0005-0000-0000-0000CC7A0000}"/>
    <cellStyle name="Normal 6 8 2 3 2 3" xfId="3500" xr:uid="{00000000-0005-0000-0000-0000CD7A0000}"/>
    <cellStyle name="Normal 6 8 2 3 2 3 2" xfId="13574" xr:uid="{00000000-0005-0000-0000-0000CE7A0000}"/>
    <cellStyle name="Normal 6 8 2 3 2 3 2 2" xfId="43905" xr:uid="{00000000-0005-0000-0000-0000CF7A0000}"/>
    <cellStyle name="Normal 6 8 2 3 2 3 2 3" xfId="28672" xr:uid="{00000000-0005-0000-0000-0000D07A0000}"/>
    <cellStyle name="Normal 6 8 2 3 2 3 3" xfId="8554" xr:uid="{00000000-0005-0000-0000-0000D17A0000}"/>
    <cellStyle name="Normal 6 8 2 3 2 3 3 2" xfId="38888" xr:uid="{00000000-0005-0000-0000-0000D27A0000}"/>
    <cellStyle name="Normal 6 8 2 3 2 3 3 3" xfId="23655" xr:uid="{00000000-0005-0000-0000-0000D37A0000}"/>
    <cellStyle name="Normal 6 8 2 3 2 3 4" xfId="33875" xr:uid="{00000000-0005-0000-0000-0000D47A0000}"/>
    <cellStyle name="Normal 6 8 2 3 2 3 5" xfId="18642" xr:uid="{00000000-0005-0000-0000-0000D57A0000}"/>
    <cellStyle name="Normal 6 8 2 3 2 4" xfId="5193" xr:uid="{00000000-0005-0000-0000-0000D67A0000}"/>
    <cellStyle name="Normal 6 8 2 3 2 4 2" xfId="15245" xr:uid="{00000000-0005-0000-0000-0000D77A0000}"/>
    <cellStyle name="Normal 6 8 2 3 2 4 2 2" xfId="45576" xr:uid="{00000000-0005-0000-0000-0000D87A0000}"/>
    <cellStyle name="Normal 6 8 2 3 2 4 2 3" xfId="30343" xr:uid="{00000000-0005-0000-0000-0000D97A0000}"/>
    <cellStyle name="Normal 6 8 2 3 2 4 3" xfId="10225" xr:uid="{00000000-0005-0000-0000-0000DA7A0000}"/>
    <cellStyle name="Normal 6 8 2 3 2 4 3 2" xfId="40559" xr:uid="{00000000-0005-0000-0000-0000DB7A0000}"/>
    <cellStyle name="Normal 6 8 2 3 2 4 3 3" xfId="25326" xr:uid="{00000000-0005-0000-0000-0000DC7A0000}"/>
    <cellStyle name="Normal 6 8 2 3 2 4 4" xfId="35546" xr:uid="{00000000-0005-0000-0000-0000DD7A0000}"/>
    <cellStyle name="Normal 6 8 2 3 2 4 5" xfId="20313" xr:uid="{00000000-0005-0000-0000-0000DE7A0000}"/>
    <cellStyle name="Normal 6 8 2 3 2 5" xfId="11903" xr:uid="{00000000-0005-0000-0000-0000DF7A0000}"/>
    <cellStyle name="Normal 6 8 2 3 2 5 2" xfId="42234" xr:uid="{00000000-0005-0000-0000-0000E07A0000}"/>
    <cellStyle name="Normal 6 8 2 3 2 5 3" xfId="27001" xr:uid="{00000000-0005-0000-0000-0000E17A0000}"/>
    <cellStyle name="Normal 6 8 2 3 2 6" xfId="6882" xr:uid="{00000000-0005-0000-0000-0000E27A0000}"/>
    <cellStyle name="Normal 6 8 2 3 2 6 2" xfId="37217" xr:uid="{00000000-0005-0000-0000-0000E37A0000}"/>
    <cellStyle name="Normal 6 8 2 3 2 6 3" xfId="21984" xr:uid="{00000000-0005-0000-0000-0000E47A0000}"/>
    <cellStyle name="Normal 6 8 2 3 2 7" xfId="32205" xr:uid="{00000000-0005-0000-0000-0000E57A0000}"/>
    <cellStyle name="Normal 6 8 2 3 2 8" xfId="16971" xr:uid="{00000000-0005-0000-0000-0000E67A0000}"/>
    <cellStyle name="Normal 6 8 2 3 3" xfId="2229" xr:uid="{00000000-0005-0000-0000-0000E77A0000}"/>
    <cellStyle name="Normal 6 8 2 3 3 2" xfId="3919" xr:uid="{00000000-0005-0000-0000-0000E87A0000}"/>
    <cellStyle name="Normal 6 8 2 3 3 2 2" xfId="13992" xr:uid="{00000000-0005-0000-0000-0000E97A0000}"/>
    <cellStyle name="Normal 6 8 2 3 3 2 2 2" xfId="44323" xr:uid="{00000000-0005-0000-0000-0000EA7A0000}"/>
    <cellStyle name="Normal 6 8 2 3 3 2 2 3" xfId="29090" xr:uid="{00000000-0005-0000-0000-0000EB7A0000}"/>
    <cellStyle name="Normal 6 8 2 3 3 2 3" xfId="8972" xr:uid="{00000000-0005-0000-0000-0000EC7A0000}"/>
    <cellStyle name="Normal 6 8 2 3 3 2 3 2" xfId="39306" xr:uid="{00000000-0005-0000-0000-0000ED7A0000}"/>
    <cellStyle name="Normal 6 8 2 3 3 2 3 3" xfId="24073" xr:uid="{00000000-0005-0000-0000-0000EE7A0000}"/>
    <cellStyle name="Normal 6 8 2 3 3 2 4" xfId="34293" xr:uid="{00000000-0005-0000-0000-0000EF7A0000}"/>
    <cellStyle name="Normal 6 8 2 3 3 2 5" xfId="19060" xr:uid="{00000000-0005-0000-0000-0000F07A0000}"/>
    <cellStyle name="Normal 6 8 2 3 3 3" xfId="5611" xr:uid="{00000000-0005-0000-0000-0000F17A0000}"/>
    <cellStyle name="Normal 6 8 2 3 3 3 2" xfId="15663" xr:uid="{00000000-0005-0000-0000-0000F27A0000}"/>
    <cellStyle name="Normal 6 8 2 3 3 3 2 2" xfId="45994" xr:uid="{00000000-0005-0000-0000-0000F37A0000}"/>
    <cellStyle name="Normal 6 8 2 3 3 3 2 3" xfId="30761" xr:uid="{00000000-0005-0000-0000-0000F47A0000}"/>
    <cellStyle name="Normal 6 8 2 3 3 3 3" xfId="10643" xr:uid="{00000000-0005-0000-0000-0000F57A0000}"/>
    <cellStyle name="Normal 6 8 2 3 3 3 3 2" xfId="40977" xr:uid="{00000000-0005-0000-0000-0000F67A0000}"/>
    <cellStyle name="Normal 6 8 2 3 3 3 3 3" xfId="25744" xr:uid="{00000000-0005-0000-0000-0000F77A0000}"/>
    <cellStyle name="Normal 6 8 2 3 3 3 4" xfId="35964" xr:uid="{00000000-0005-0000-0000-0000F87A0000}"/>
    <cellStyle name="Normal 6 8 2 3 3 3 5" xfId="20731" xr:uid="{00000000-0005-0000-0000-0000F97A0000}"/>
    <cellStyle name="Normal 6 8 2 3 3 4" xfId="12321" xr:uid="{00000000-0005-0000-0000-0000FA7A0000}"/>
    <cellStyle name="Normal 6 8 2 3 3 4 2" xfId="42652" xr:uid="{00000000-0005-0000-0000-0000FB7A0000}"/>
    <cellStyle name="Normal 6 8 2 3 3 4 3" xfId="27419" xr:uid="{00000000-0005-0000-0000-0000FC7A0000}"/>
    <cellStyle name="Normal 6 8 2 3 3 5" xfId="7300" xr:uid="{00000000-0005-0000-0000-0000FD7A0000}"/>
    <cellStyle name="Normal 6 8 2 3 3 5 2" xfId="37635" xr:uid="{00000000-0005-0000-0000-0000FE7A0000}"/>
    <cellStyle name="Normal 6 8 2 3 3 5 3" xfId="22402" xr:uid="{00000000-0005-0000-0000-0000FF7A0000}"/>
    <cellStyle name="Normal 6 8 2 3 3 6" xfId="32623" xr:uid="{00000000-0005-0000-0000-0000007B0000}"/>
    <cellStyle name="Normal 6 8 2 3 3 7" xfId="17389" xr:uid="{00000000-0005-0000-0000-0000017B0000}"/>
    <cellStyle name="Normal 6 8 2 3 4" xfId="3082" xr:uid="{00000000-0005-0000-0000-0000027B0000}"/>
    <cellStyle name="Normal 6 8 2 3 4 2" xfId="13156" xr:uid="{00000000-0005-0000-0000-0000037B0000}"/>
    <cellStyle name="Normal 6 8 2 3 4 2 2" xfId="43487" xr:uid="{00000000-0005-0000-0000-0000047B0000}"/>
    <cellStyle name="Normal 6 8 2 3 4 2 3" xfId="28254" xr:uid="{00000000-0005-0000-0000-0000057B0000}"/>
    <cellStyle name="Normal 6 8 2 3 4 3" xfId="8136" xr:uid="{00000000-0005-0000-0000-0000067B0000}"/>
    <cellStyle name="Normal 6 8 2 3 4 3 2" xfId="38470" xr:uid="{00000000-0005-0000-0000-0000077B0000}"/>
    <cellStyle name="Normal 6 8 2 3 4 3 3" xfId="23237" xr:uid="{00000000-0005-0000-0000-0000087B0000}"/>
    <cellStyle name="Normal 6 8 2 3 4 4" xfId="33457" xr:uid="{00000000-0005-0000-0000-0000097B0000}"/>
    <cellStyle name="Normal 6 8 2 3 4 5" xfId="18224" xr:uid="{00000000-0005-0000-0000-00000A7B0000}"/>
    <cellStyle name="Normal 6 8 2 3 5" xfId="4775" xr:uid="{00000000-0005-0000-0000-00000B7B0000}"/>
    <cellStyle name="Normal 6 8 2 3 5 2" xfId="14827" xr:uid="{00000000-0005-0000-0000-00000C7B0000}"/>
    <cellStyle name="Normal 6 8 2 3 5 2 2" xfId="45158" xr:uid="{00000000-0005-0000-0000-00000D7B0000}"/>
    <cellStyle name="Normal 6 8 2 3 5 2 3" xfId="29925" xr:uid="{00000000-0005-0000-0000-00000E7B0000}"/>
    <cellStyle name="Normal 6 8 2 3 5 3" xfId="9807" xr:uid="{00000000-0005-0000-0000-00000F7B0000}"/>
    <cellStyle name="Normal 6 8 2 3 5 3 2" xfId="40141" xr:uid="{00000000-0005-0000-0000-0000107B0000}"/>
    <cellStyle name="Normal 6 8 2 3 5 3 3" xfId="24908" xr:uid="{00000000-0005-0000-0000-0000117B0000}"/>
    <cellStyle name="Normal 6 8 2 3 5 4" xfId="35128" xr:uid="{00000000-0005-0000-0000-0000127B0000}"/>
    <cellStyle name="Normal 6 8 2 3 5 5" xfId="19895" xr:uid="{00000000-0005-0000-0000-0000137B0000}"/>
    <cellStyle name="Normal 6 8 2 3 6" xfId="11485" xr:uid="{00000000-0005-0000-0000-0000147B0000}"/>
    <cellStyle name="Normal 6 8 2 3 6 2" xfId="41816" xr:uid="{00000000-0005-0000-0000-0000157B0000}"/>
    <cellStyle name="Normal 6 8 2 3 6 3" xfId="26583" xr:uid="{00000000-0005-0000-0000-0000167B0000}"/>
    <cellStyle name="Normal 6 8 2 3 7" xfId="6464" xr:uid="{00000000-0005-0000-0000-0000177B0000}"/>
    <cellStyle name="Normal 6 8 2 3 7 2" xfId="36799" xr:uid="{00000000-0005-0000-0000-0000187B0000}"/>
    <cellStyle name="Normal 6 8 2 3 7 3" xfId="21566" xr:uid="{00000000-0005-0000-0000-0000197B0000}"/>
    <cellStyle name="Normal 6 8 2 3 8" xfId="31787" xr:uid="{00000000-0005-0000-0000-00001A7B0000}"/>
    <cellStyle name="Normal 6 8 2 3 9" xfId="16553" xr:uid="{00000000-0005-0000-0000-00001B7B0000}"/>
    <cellStyle name="Normal 6 8 2 4" xfId="1600" xr:uid="{00000000-0005-0000-0000-00001C7B0000}"/>
    <cellStyle name="Normal 6 8 2 4 2" xfId="2439" xr:uid="{00000000-0005-0000-0000-00001D7B0000}"/>
    <cellStyle name="Normal 6 8 2 4 2 2" xfId="4129" xr:uid="{00000000-0005-0000-0000-00001E7B0000}"/>
    <cellStyle name="Normal 6 8 2 4 2 2 2" xfId="14202" xr:uid="{00000000-0005-0000-0000-00001F7B0000}"/>
    <cellStyle name="Normal 6 8 2 4 2 2 2 2" xfId="44533" xr:uid="{00000000-0005-0000-0000-0000207B0000}"/>
    <cellStyle name="Normal 6 8 2 4 2 2 2 3" xfId="29300" xr:uid="{00000000-0005-0000-0000-0000217B0000}"/>
    <cellStyle name="Normal 6 8 2 4 2 2 3" xfId="9182" xr:uid="{00000000-0005-0000-0000-0000227B0000}"/>
    <cellStyle name="Normal 6 8 2 4 2 2 3 2" xfId="39516" xr:uid="{00000000-0005-0000-0000-0000237B0000}"/>
    <cellStyle name="Normal 6 8 2 4 2 2 3 3" xfId="24283" xr:uid="{00000000-0005-0000-0000-0000247B0000}"/>
    <cellStyle name="Normal 6 8 2 4 2 2 4" xfId="34503" xr:uid="{00000000-0005-0000-0000-0000257B0000}"/>
    <cellStyle name="Normal 6 8 2 4 2 2 5" xfId="19270" xr:uid="{00000000-0005-0000-0000-0000267B0000}"/>
    <cellStyle name="Normal 6 8 2 4 2 3" xfId="5821" xr:uid="{00000000-0005-0000-0000-0000277B0000}"/>
    <cellStyle name="Normal 6 8 2 4 2 3 2" xfId="15873" xr:uid="{00000000-0005-0000-0000-0000287B0000}"/>
    <cellStyle name="Normal 6 8 2 4 2 3 2 2" xfId="46204" xr:uid="{00000000-0005-0000-0000-0000297B0000}"/>
    <cellStyle name="Normal 6 8 2 4 2 3 2 3" xfId="30971" xr:uid="{00000000-0005-0000-0000-00002A7B0000}"/>
    <cellStyle name="Normal 6 8 2 4 2 3 3" xfId="10853" xr:uid="{00000000-0005-0000-0000-00002B7B0000}"/>
    <cellStyle name="Normal 6 8 2 4 2 3 3 2" xfId="41187" xr:uid="{00000000-0005-0000-0000-00002C7B0000}"/>
    <cellStyle name="Normal 6 8 2 4 2 3 3 3" xfId="25954" xr:uid="{00000000-0005-0000-0000-00002D7B0000}"/>
    <cellStyle name="Normal 6 8 2 4 2 3 4" xfId="36174" xr:uid="{00000000-0005-0000-0000-00002E7B0000}"/>
    <cellStyle name="Normal 6 8 2 4 2 3 5" xfId="20941" xr:uid="{00000000-0005-0000-0000-00002F7B0000}"/>
    <cellStyle name="Normal 6 8 2 4 2 4" xfId="12531" xr:uid="{00000000-0005-0000-0000-0000307B0000}"/>
    <cellStyle name="Normal 6 8 2 4 2 4 2" xfId="42862" xr:uid="{00000000-0005-0000-0000-0000317B0000}"/>
    <cellStyle name="Normal 6 8 2 4 2 4 3" xfId="27629" xr:uid="{00000000-0005-0000-0000-0000327B0000}"/>
    <cellStyle name="Normal 6 8 2 4 2 5" xfId="7510" xr:uid="{00000000-0005-0000-0000-0000337B0000}"/>
    <cellStyle name="Normal 6 8 2 4 2 5 2" xfId="37845" xr:uid="{00000000-0005-0000-0000-0000347B0000}"/>
    <cellStyle name="Normal 6 8 2 4 2 5 3" xfId="22612" xr:uid="{00000000-0005-0000-0000-0000357B0000}"/>
    <cellStyle name="Normal 6 8 2 4 2 6" xfId="32833" xr:uid="{00000000-0005-0000-0000-0000367B0000}"/>
    <cellStyle name="Normal 6 8 2 4 2 7" xfId="17599" xr:uid="{00000000-0005-0000-0000-0000377B0000}"/>
    <cellStyle name="Normal 6 8 2 4 3" xfId="3292" xr:uid="{00000000-0005-0000-0000-0000387B0000}"/>
    <cellStyle name="Normal 6 8 2 4 3 2" xfId="13366" xr:uid="{00000000-0005-0000-0000-0000397B0000}"/>
    <cellStyle name="Normal 6 8 2 4 3 2 2" xfId="43697" xr:uid="{00000000-0005-0000-0000-00003A7B0000}"/>
    <cellStyle name="Normal 6 8 2 4 3 2 3" xfId="28464" xr:uid="{00000000-0005-0000-0000-00003B7B0000}"/>
    <cellStyle name="Normal 6 8 2 4 3 3" xfId="8346" xr:uid="{00000000-0005-0000-0000-00003C7B0000}"/>
    <cellStyle name="Normal 6 8 2 4 3 3 2" xfId="38680" xr:uid="{00000000-0005-0000-0000-00003D7B0000}"/>
    <cellStyle name="Normal 6 8 2 4 3 3 3" xfId="23447" xr:uid="{00000000-0005-0000-0000-00003E7B0000}"/>
    <cellStyle name="Normal 6 8 2 4 3 4" xfId="33667" xr:uid="{00000000-0005-0000-0000-00003F7B0000}"/>
    <cellStyle name="Normal 6 8 2 4 3 5" xfId="18434" xr:uid="{00000000-0005-0000-0000-0000407B0000}"/>
    <cellStyle name="Normal 6 8 2 4 4" xfId="4985" xr:uid="{00000000-0005-0000-0000-0000417B0000}"/>
    <cellStyle name="Normal 6 8 2 4 4 2" xfId="15037" xr:uid="{00000000-0005-0000-0000-0000427B0000}"/>
    <cellStyle name="Normal 6 8 2 4 4 2 2" xfId="45368" xr:uid="{00000000-0005-0000-0000-0000437B0000}"/>
    <cellStyle name="Normal 6 8 2 4 4 2 3" xfId="30135" xr:uid="{00000000-0005-0000-0000-0000447B0000}"/>
    <cellStyle name="Normal 6 8 2 4 4 3" xfId="10017" xr:uid="{00000000-0005-0000-0000-0000457B0000}"/>
    <cellStyle name="Normal 6 8 2 4 4 3 2" xfId="40351" xr:uid="{00000000-0005-0000-0000-0000467B0000}"/>
    <cellStyle name="Normal 6 8 2 4 4 3 3" xfId="25118" xr:uid="{00000000-0005-0000-0000-0000477B0000}"/>
    <cellStyle name="Normal 6 8 2 4 4 4" xfId="35338" xr:uid="{00000000-0005-0000-0000-0000487B0000}"/>
    <cellStyle name="Normal 6 8 2 4 4 5" xfId="20105" xr:uid="{00000000-0005-0000-0000-0000497B0000}"/>
    <cellStyle name="Normal 6 8 2 4 5" xfId="11695" xr:uid="{00000000-0005-0000-0000-00004A7B0000}"/>
    <cellStyle name="Normal 6 8 2 4 5 2" xfId="42026" xr:uid="{00000000-0005-0000-0000-00004B7B0000}"/>
    <cellStyle name="Normal 6 8 2 4 5 3" xfId="26793" xr:uid="{00000000-0005-0000-0000-00004C7B0000}"/>
    <cellStyle name="Normal 6 8 2 4 6" xfId="6674" xr:uid="{00000000-0005-0000-0000-00004D7B0000}"/>
    <cellStyle name="Normal 6 8 2 4 6 2" xfId="37009" xr:uid="{00000000-0005-0000-0000-00004E7B0000}"/>
    <cellStyle name="Normal 6 8 2 4 6 3" xfId="21776" xr:uid="{00000000-0005-0000-0000-00004F7B0000}"/>
    <cellStyle name="Normal 6 8 2 4 7" xfId="31997" xr:uid="{00000000-0005-0000-0000-0000507B0000}"/>
    <cellStyle name="Normal 6 8 2 4 8" xfId="16763" xr:uid="{00000000-0005-0000-0000-0000517B0000}"/>
    <cellStyle name="Normal 6 8 2 5" xfId="2021" xr:uid="{00000000-0005-0000-0000-0000527B0000}"/>
    <cellStyle name="Normal 6 8 2 5 2" xfId="3711" xr:uid="{00000000-0005-0000-0000-0000537B0000}"/>
    <cellStyle name="Normal 6 8 2 5 2 2" xfId="13784" xr:uid="{00000000-0005-0000-0000-0000547B0000}"/>
    <cellStyle name="Normal 6 8 2 5 2 2 2" xfId="44115" xr:uid="{00000000-0005-0000-0000-0000557B0000}"/>
    <cellStyle name="Normal 6 8 2 5 2 2 3" xfId="28882" xr:uid="{00000000-0005-0000-0000-0000567B0000}"/>
    <cellStyle name="Normal 6 8 2 5 2 3" xfId="8764" xr:uid="{00000000-0005-0000-0000-0000577B0000}"/>
    <cellStyle name="Normal 6 8 2 5 2 3 2" xfId="39098" xr:uid="{00000000-0005-0000-0000-0000587B0000}"/>
    <cellStyle name="Normal 6 8 2 5 2 3 3" xfId="23865" xr:uid="{00000000-0005-0000-0000-0000597B0000}"/>
    <cellStyle name="Normal 6 8 2 5 2 4" xfId="34085" xr:uid="{00000000-0005-0000-0000-00005A7B0000}"/>
    <cellStyle name="Normal 6 8 2 5 2 5" xfId="18852" xr:uid="{00000000-0005-0000-0000-00005B7B0000}"/>
    <cellStyle name="Normal 6 8 2 5 3" xfId="5403" xr:uid="{00000000-0005-0000-0000-00005C7B0000}"/>
    <cellStyle name="Normal 6 8 2 5 3 2" xfId="15455" xr:uid="{00000000-0005-0000-0000-00005D7B0000}"/>
    <cellStyle name="Normal 6 8 2 5 3 2 2" xfId="45786" xr:uid="{00000000-0005-0000-0000-00005E7B0000}"/>
    <cellStyle name="Normal 6 8 2 5 3 2 3" xfId="30553" xr:uid="{00000000-0005-0000-0000-00005F7B0000}"/>
    <cellStyle name="Normal 6 8 2 5 3 3" xfId="10435" xr:uid="{00000000-0005-0000-0000-0000607B0000}"/>
    <cellStyle name="Normal 6 8 2 5 3 3 2" xfId="40769" xr:uid="{00000000-0005-0000-0000-0000617B0000}"/>
    <cellStyle name="Normal 6 8 2 5 3 3 3" xfId="25536" xr:uid="{00000000-0005-0000-0000-0000627B0000}"/>
    <cellStyle name="Normal 6 8 2 5 3 4" xfId="35756" xr:uid="{00000000-0005-0000-0000-0000637B0000}"/>
    <cellStyle name="Normal 6 8 2 5 3 5" xfId="20523" xr:uid="{00000000-0005-0000-0000-0000647B0000}"/>
    <cellStyle name="Normal 6 8 2 5 4" xfId="12113" xr:uid="{00000000-0005-0000-0000-0000657B0000}"/>
    <cellStyle name="Normal 6 8 2 5 4 2" xfId="42444" xr:uid="{00000000-0005-0000-0000-0000667B0000}"/>
    <cellStyle name="Normal 6 8 2 5 4 3" xfId="27211" xr:uid="{00000000-0005-0000-0000-0000677B0000}"/>
    <cellStyle name="Normal 6 8 2 5 5" xfId="7092" xr:uid="{00000000-0005-0000-0000-0000687B0000}"/>
    <cellStyle name="Normal 6 8 2 5 5 2" xfId="37427" xr:uid="{00000000-0005-0000-0000-0000697B0000}"/>
    <cellStyle name="Normal 6 8 2 5 5 3" xfId="22194" xr:uid="{00000000-0005-0000-0000-00006A7B0000}"/>
    <cellStyle name="Normal 6 8 2 5 6" xfId="32415" xr:uid="{00000000-0005-0000-0000-00006B7B0000}"/>
    <cellStyle name="Normal 6 8 2 5 7" xfId="17181" xr:uid="{00000000-0005-0000-0000-00006C7B0000}"/>
    <cellStyle name="Normal 6 8 2 6" xfId="2874" xr:uid="{00000000-0005-0000-0000-00006D7B0000}"/>
    <cellStyle name="Normal 6 8 2 6 2" xfId="12948" xr:uid="{00000000-0005-0000-0000-00006E7B0000}"/>
    <cellStyle name="Normal 6 8 2 6 2 2" xfId="43279" xr:uid="{00000000-0005-0000-0000-00006F7B0000}"/>
    <cellStyle name="Normal 6 8 2 6 2 3" xfId="28046" xr:uid="{00000000-0005-0000-0000-0000707B0000}"/>
    <cellStyle name="Normal 6 8 2 6 3" xfId="7928" xr:uid="{00000000-0005-0000-0000-0000717B0000}"/>
    <cellStyle name="Normal 6 8 2 6 3 2" xfId="38262" xr:uid="{00000000-0005-0000-0000-0000727B0000}"/>
    <cellStyle name="Normal 6 8 2 6 3 3" xfId="23029" xr:uid="{00000000-0005-0000-0000-0000737B0000}"/>
    <cellStyle name="Normal 6 8 2 6 4" xfId="33249" xr:uid="{00000000-0005-0000-0000-0000747B0000}"/>
    <cellStyle name="Normal 6 8 2 6 5" xfId="18016" xr:uid="{00000000-0005-0000-0000-0000757B0000}"/>
    <cellStyle name="Normal 6 8 2 7" xfId="4567" xr:uid="{00000000-0005-0000-0000-0000767B0000}"/>
    <cellStyle name="Normal 6 8 2 7 2" xfId="14619" xr:uid="{00000000-0005-0000-0000-0000777B0000}"/>
    <cellStyle name="Normal 6 8 2 7 2 2" xfId="44950" xr:uid="{00000000-0005-0000-0000-0000787B0000}"/>
    <cellStyle name="Normal 6 8 2 7 2 3" xfId="29717" xr:uid="{00000000-0005-0000-0000-0000797B0000}"/>
    <cellStyle name="Normal 6 8 2 7 3" xfId="9599" xr:uid="{00000000-0005-0000-0000-00007A7B0000}"/>
    <cellStyle name="Normal 6 8 2 7 3 2" xfId="39933" xr:uid="{00000000-0005-0000-0000-00007B7B0000}"/>
    <cellStyle name="Normal 6 8 2 7 3 3" xfId="24700" xr:uid="{00000000-0005-0000-0000-00007C7B0000}"/>
    <cellStyle name="Normal 6 8 2 7 4" xfId="34920" xr:uid="{00000000-0005-0000-0000-00007D7B0000}"/>
    <cellStyle name="Normal 6 8 2 7 5" xfId="19687" xr:uid="{00000000-0005-0000-0000-00007E7B0000}"/>
    <cellStyle name="Normal 6 8 2 8" xfId="11277" xr:uid="{00000000-0005-0000-0000-00007F7B0000}"/>
    <cellStyle name="Normal 6 8 2 8 2" xfId="41608" xr:uid="{00000000-0005-0000-0000-0000807B0000}"/>
    <cellStyle name="Normal 6 8 2 8 3" xfId="26375" xr:uid="{00000000-0005-0000-0000-0000817B0000}"/>
    <cellStyle name="Normal 6 8 2 9" xfId="6256" xr:uid="{00000000-0005-0000-0000-0000827B0000}"/>
    <cellStyle name="Normal 6 8 2 9 2" xfId="36591" xr:uid="{00000000-0005-0000-0000-0000837B0000}"/>
    <cellStyle name="Normal 6 8 2 9 3" xfId="21358" xr:uid="{00000000-0005-0000-0000-0000847B0000}"/>
    <cellStyle name="Normal 6 8 3" xfId="1220" xr:uid="{00000000-0005-0000-0000-0000857B0000}"/>
    <cellStyle name="Normal 6 8 3 10" xfId="16397" xr:uid="{00000000-0005-0000-0000-0000867B0000}"/>
    <cellStyle name="Normal 6 8 3 2" xfId="1439" xr:uid="{00000000-0005-0000-0000-0000877B0000}"/>
    <cellStyle name="Normal 6 8 3 2 2" xfId="1860" xr:uid="{00000000-0005-0000-0000-0000887B0000}"/>
    <cellStyle name="Normal 6 8 3 2 2 2" xfId="2699" xr:uid="{00000000-0005-0000-0000-0000897B0000}"/>
    <cellStyle name="Normal 6 8 3 2 2 2 2" xfId="4389" xr:uid="{00000000-0005-0000-0000-00008A7B0000}"/>
    <cellStyle name="Normal 6 8 3 2 2 2 2 2" xfId="14462" xr:uid="{00000000-0005-0000-0000-00008B7B0000}"/>
    <cellStyle name="Normal 6 8 3 2 2 2 2 2 2" xfId="44793" xr:uid="{00000000-0005-0000-0000-00008C7B0000}"/>
    <cellStyle name="Normal 6 8 3 2 2 2 2 2 3" xfId="29560" xr:uid="{00000000-0005-0000-0000-00008D7B0000}"/>
    <cellStyle name="Normal 6 8 3 2 2 2 2 3" xfId="9442" xr:uid="{00000000-0005-0000-0000-00008E7B0000}"/>
    <cellStyle name="Normal 6 8 3 2 2 2 2 3 2" xfId="39776" xr:uid="{00000000-0005-0000-0000-00008F7B0000}"/>
    <cellStyle name="Normal 6 8 3 2 2 2 2 3 3" xfId="24543" xr:uid="{00000000-0005-0000-0000-0000907B0000}"/>
    <cellStyle name="Normal 6 8 3 2 2 2 2 4" xfId="34763" xr:uid="{00000000-0005-0000-0000-0000917B0000}"/>
    <cellStyle name="Normal 6 8 3 2 2 2 2 5" xfId="19530" xr:uid="{00000000-0005-0000-0000-0000927B0000}"/>
    <cellStyle name="Normal 6 8 3 2 2 2 3" xfId="6081" xr:uid="{00000000-0005-0000-0000-0000937B0000}"/>
    <cellStyle name="Normal 6 8 3 2 2 2 3 2" xfId="16133" xr:uid="{00000000-0005-0000-0000-0000947B0000}"/>
    <cellStyle name="Normal 6 8 3 2 2 2 3 2 2" xfId="46464" xr:uid="{00000000-0005-0000-0000-0000957B0000}"/>
    <cellStyle name="Normal 6 8 3 2 2 2 3 2 3" xfId="31231" xr:uid="{00000000-0005-0000-0000-0000967B0000}"/>
    <cellStyle name="Normal 6 8 3 2 2 2 3 3" xfId="11113" xr:uid="{00000000-0005-0000-0000-0000977B0000}"/>
    <cellStyle name="Normal 6 8 3 2 2 2 3 3 2" xfId="41447" xr:uid="{00000000-0005-0000-0000-0000987B0000}"/>
    <cellStyle name="Normal 6 8 3 2 2 2 3 3 3" xfId="26214" xr:uid="{00000000-0005-0000-0000-0000997B0000}"/>
    <cellStyle name="Normal 6 8 3 2 2 2 3 4" xfId="36434" xr:uid="{00000000-0005-0000-0000-00009A7B0000}"/>
    <cellStyle name="Normal 6 8 3 2 2 2 3 5" xfId="21201" xr:uid="{00000000-0005-0000-0000-00009B7B0000}"/>
    <cellStyle name="Normal 6 8 3 2 2 2 4" xfId="12791" xr:uid="{00000000-0005-0000-0000-00009C7B0000}"/>
    <cellStyle name="Normal 6 8 3 2 2 2 4 2" xfId="43122" xr:uid="{00000000-0005-0000-0000-00009D7B0000}"/>
    <cellStyle name="Normal 6 8 3 2 2 2 4 3" xfId="27889" xr:uid="{00000000-0005-0000-0000-00009E7B0000}"/>
    <cellStyle name="Normal 6 8 3 2 2 2 5" xfId="7770" xr:uid="{00000000-0005-0000-0000-00009F7B0000}"/>
    <cellStyle name="Normal 6 8 3 2 2 2 5 2" xfId="38105" xr:uid="{00000000-0005-0000-0000-0000A07B0000}"/>
    <cellStyle name="Normal 6 8 3 2 2 2 5 3" xfId="22872" xr:uid="{00000000-0005-0000-0000-0000A17B0000}"/>
    <cellStyle name="Normal 6 8 3 2 2 2 6" xfId="33093" xr:uid="{00000000-0005-0000-0000-0000A27B0000}"/>
    <cellStyle name="Normal 6 8 3 2 2 2 7" xfId="17859" xr:uid="{00000000-0005-0000-0000-0000A37B0000}"/>
    <cellStyle name="Normal 6 8 3 2 2 3" xfId="3552" xr:uid="{00000000-0005-0000-0000-0000A47B0000}"/>
    <cellStyle name="Normal 6 8 3 2 2 3 2" xfId="13626" xr:uid="{00000000-0005-0000-0000-0000A57B0000}"/>
    <cellStyle name="Normal 6 8 3 2 2 3 2 2" xfId="43957" xr:uid="{00000000-0005-0000-0000-0000A67B0000}"/>
    <cellStyle name="Normal 6 8 3 2 2 3 2 3" xfId="28724" xr:uid="{00000000-0005-0000-0000-0000A77B0000}"/>
    <cellStyle name="Normal 6 8 3 2 2 3 3" xfId="8606" xr:uid="{00000000-0005-0000-0000-0000A87B0000}"/>
    <cellStyle name="Normal 6 8 3 2 2 3 3 2" xfId="38940" xr:uid="{00000000-0005-0000-0000-0000A97B0000}"/>
    <cellStyle name="Normal 6 8 3 2 2 3 3 3" xfId="23707" xr:uid="{00000000-0005-0000-0000-0000AA7B0000}"/>
    <cellStyle name="Normal 6 8 3 2 2 3 4" xfId="33927" xr:uid="{00000000-0005-0000-0000-0000AB7B0000}"/>
    <cellStyle name="Normal 6 8 3 2 2 3 5" xfId="18694" xr:uid="{00000000-0005-0000-0000-0000AC7B0000}"/>
    <cellStyle name="Normal 6 8 3 2 2 4" xfId="5245" xr:uid="{00000000-0005-0000-0000-0000AD7B0000}"/>
    <cellStyle name="Normal 6 8 3 2 2 4 2" xfId="15297" xr:uid="{00000000-0005-0000-0000-0000AE7B0000}"/>
    <cellStyle name="Normal 6 8 3 2 2 4 2 2" xfId="45628" xr:uid="{00000000-0005-0000-0000-0000AF7B0000}"/>
    <cellStyle name="Normal 6 8 3 2 2 4 2 3" xfId="30395" xr:uid="{00000000-0005-0000-0000-0000B07B0000}"/>
    <cellStyle name="Normal 6 8 3 2 2 4 3" xfId="10277" xr:uid="{00000000-0005-0000-0000-0000B17B0000}"/>
    <cellStyle name="Normal 6 8 3 2 2 4 3 2" xfId="40611" xr:uid="{00000000-0005-0000-0000-0000B27B0000}"/>
    <cellStyle name="Normal 6 8 3 2 2 4 3 3" xfId="25378" xr:uid="{00000000-0005-0000-0000-0000B37B0000}"/>
    <cellStyle name="Normal 6 8 3 2 2 4 4" xfId="35598" xr:uid="{00000000-0005-0000-0000-0000B47B0000}"/>
    <cellStyle name="Normal 6 8 3 2 2 4 5" xfId="20365" xr:uid="{00000000-0005-0000-0000-0000B57B0000}"/>
    <cellStyle name="Normal 6 8 3 2 2 5" xfId="11955" xr:uid="{00000000-0005-0000-0000-0000B67B0000}"/>
    <cellStyle name="Normal 6 8 3 2 2 5 2" xfId="42286" xr:uid="{00000000-0005-0000-0000-0000B77B0000}"/>
    <cellStyle name="Normal 6 8 3 2 2 5 3" xfId="27053" xr:uid="{00000000-0005-0000-0000-0000B87B0000}"/>
    <cellStyle name="Normal 6 8 3 2 2 6" xfId="6934" xr:uid="{00000000-0005-0000-0000-0000B97B0000}"/>
    <cellStyle name="Normal 6 8 3 2 2 6 2" xfId="37269" xr:uid="{00000000-0005-0000-0000-0000BA7B0000}"/>
    <cellStyle name="Normal 6 8 3 2 2 6 3" xfId="22036" xr:uid="{00000000-0005-0000-0000-0000BB7B0000}"/>
    <cellStyle name="Normal 6 8 3 2 2 7" xfId="32257" xr:uid="{00000000-0005-0000-0000-0000BC7B0000}"/>
    <cellStyle name="Normal 6 8 3 2 2 8" xfId="17023" xr:uid="{00000000-0005-0000-0000-0000BD7B0000}"/>
    <cellStyle name="Normal 6 8 3 2 3" xfId="2281" xr:uid="{00000000-0005-0000-0000-0000BE7B0000}"/>
    <cellStyle name="Normal 6 8 3 2 3 2" xfId="3971" xr:uid="{00000000-0005-0000-0000-0000BF7B0000}"/>
    <cellStyle name="Normal 6 8 3 2 3 2 2" xfId="14044" xr:uid="{00000000-0005-0000-0000-0000C07B0000}"/>
    <cellStyle name="Normal 6 8 3 2 3 2 2 2" xfId="44375" xr:uid="{00000000-0005-0000-0000-0000C17B0000}"/>
    <cellStyle name="Normal 6 8 3 2 3 2 2 3" xfId="29142" xr:uid="{00000000-0005-0000-0000-0000C27B0000}"/>
    <cellStyle name="Normal 6 8 3 2 3 2 3" xfId="9024" xr:uid="{00000000-0005-0000-0000-0000C37B0000}"/>
    <cellStyle name="Normal 6 8 3 2 3 2 3 2" xfId="39358" xr:uid="{00000000-0005-0000-0000-0000C47B0000}"/>
    <cellStyle name="Normal 6 8 3 2 3 2 3 3" xfId="24125" xr:uid="{00000000-0005-0000-0000-0000C57B0000}"/>
    <cellStyle name="Normal 6 8 3 2 3 2 4" xfId="34345" xr:uid="{00000000-0005-0000-0000-0000C67B0000}"/>
    <cellStyle name="Normal 6 8 3 2 3 2 5" xfId="19112" xr:uid="{00000000-0005-0000-0000-0000C77B0000}"/>
    <cellStyle name="Normal 6 8 3 2 3 3" xfId="5663" xr:uid="{00000000-0005-0000-0000-0000C87B0000}"/>
    <cellStyle name="Normal 6 8 3 2 3 3 2" xfId="15715" xr:uid="{00000000-0005-0000-0000-0000C97B0000}"/>
    <cellStyle name="Normal 6 8 3 2 3 3 2 2" xfId="46046" xr:uid="{00000000-0005-0000-0000-0000CA7B0000}"/>
    <cellStyle name="Normal 6 8 3 2 3 3 2 3" xfId="30813" xr:uid="{00000000-0005-0000-0000-0000CB7B0000}"/>
    <cellStyle name="Normal 6 8 3 2 3 3 3" xfId="10695" xr:uid="{00000000-0005-0000-0000-0000CC7B0000}"/>
    <cellStyle name="Normal 6 8 3 2 3 3 3 2" xfId="41029" xr:uid="{00000000-0005-0000-0000-0000CD7B0000}"/>
    <cellStyle name="Normal 6 8 3 2 3 3 3 3" xfId="25796" xr:uid="{00000000-0005-0000-0000-0000CE7B0000}"/>
    <cellStyle name="Normal 6 8 3 2 3 3 4" xfId="36016" xr:uid="{00000000-0005-0000-0000-0000CF7B0000}"/>
    <cellStyle name="Normal 6 8 3 2 3 3 5" xfId="20783" xr:uid="{00000000-0005-0000-0000-0000D07B0000}"/>
    <cellStyle name="Normal 6 8 3 2 3 4" xfId="12373" xr:uid="{00000000-0005-0000-0000-0000D17B0000}"/>
    <cellStyle name="Normal 6 8 3 2 3 4 2" xfId="42704" xr:uid="{00000000-0005-0000-0000-0000D27B0000}"/>
    <cellStyle name="Normal 6 8 3 2 3 4 3" xfId="27471" xr:uid="{00000000-0005-0000-0000-0000D37B0000}"/>
    <cellStyle name="Normal 6 8 3 2 3 5" xfId="7352" xr:uid="{00000000-0005-0000-0000-0000D47B0000}"/>
    <cellStyle name="Normal 6 8 3 2 3 5 2" xfId="37687" xr:uid="{00000000-0005-0000-0000-0000D57B0000}"/>
    <cellStyle name="Normal 6 8 3 2 3 5 3" xfId="22454" xr:uid="{00000000-0005-0000-0000-0000D67B0000}"/>
    <cellStyle name="Normal 6 8 3 2 3 6" xfId="32675" xr:uid="{00000000-0005-0000-0000-0000D77B0000}"/>
    <cellStyle name="Normal 6 8 3 2 3 7" xfId="17441" xr:uid="{00000000-0005-0000-0000-0000D87B0000}"/>
    <cellStyle name="Normal 6 8 3 2 4" xfId="3134" xr:uid="{00000000-0005-0000-0000-0000D97B0000}"/>
    <cellStyle name="Normal 6 8 3 2 4 2" xfId="13208" xr:uid="{00000000-0005-0000-0000-0000DA7B0000}"/>
    <cellStyle name="Normal 6 8 3 2 4 2 2" xfId="43539" xr:uid="{00000000-0005-0000-0000-0000DB7B0000}"/>
    <cellStyle name="Normal 6 8 3 2 4 2 3" xfId="28306" xr:uid="{00000000-0005-0000-0000-0000DC7B0000}"/>
    <cellStyle name="Normal 6 8 3 2 4 3" xfId="8188" xr:uid="{00000000-0005-0000-0000-0000DD7B0000}"/>
    <cellStyle name="Normal 6 8 3 2 4 3 2" xfId="38522" xr:uid="{00000000-0005-0000-0000-0000DE7B0000}"/>
    <cellStyle name="Normal 6 8 3 2 4 3 3" xfId="23289" xr:uid="{00000000-0005-0000-0000-0000DF7B0000}"/>
    <cellStyle name="Normal 6 8 3 2 4 4" xfId="33509" xr:uid="{00000000-0005-0000-0000-0000E07B0000}"/>
    <cellStyle name="Normal 6 8 3 2 4 5" xfId="18276" xr:uid="{00000000-0005-0000-0000-0000E17B0000}"/>
    <cellStyle name="Normal 6 8 3 2 5" xfId="4827" xr:uid="{00000000-0005-0000-0000-0000E27B0000}"/>
    <cellStyle name="Normal 6 8 3 2 5 2" xfId="14879" xr:uid="{00000000-0005-0000-0000-0000E37B0000}"/>
    <cellStyle name="Normal 6 8 3 2 5 2 2" xfId="45210" xr:uid="{00000000-0005-0000-0000-0000E47B0000}"/>
    <cellStyle name="Normal 6 8 3 2 5 2 3" xfId="29977" xr:uid="{00000000-0005-0000-0000-0000E57B0000}"/>
    <cellStyle name="Normal 6 8 3 2 5 3" xfId="9859" xr:uid="{00000000-0005-0000-0000-0000E67B0000}"/>
    <cellStyle name="Normal 6 8 3 2 5 3 2" xfId="40193" xr:uid="{00000000-0005-0000-0000-0000E77B0000}"/>
    <cellStyle name="Normal 6 8 3 2 5 3 3" xfId="24960" xr:uid="{00000000-0005-0000-0000-0000E87B0000}"/>
    <cellStyle name="Normal 6 8 3 2 5 4" xfId="35180" xr:uid="{00000000-0005-0000-0000-0000E97B0000}"/>
    <cellStyle name="Normal 6 8 3 2 5 5" xfId="19947" xr:uid="{00000000-0005-0000-0000-0000EA7B0000}"/>
    <cellStyle name="Normal 6 8 3 2 6" xfId="11537" xr:uid="{00000000-0005-0000-0000-0000EB7B0000}"/>
    <cellStyle name="Normal 6 8 3 2 6 2" xfId="41868" xr:uid="{00000000-0005-0000-0000-0000EC7B0000}"/>
    <cellStyle name="Normal 6 8 3 2 6 3" xfId="26635" xr:uid="{00000000-0005-0000-0000-0000ED7B0000}"/>
    <cellStyle name="Normal 6 8 3 2 7" xfId="6516" xr:uid="{00000000-0005-0000-0000-0000EE7B0000}"/>
    <cellStyle name="Normal 6 8 3 2 7 2" xfId="36851" xr:uid="{00000000-0005-0000-0000-0000EF7B0000}"/>
    <cellStyle name="Normal 6 8 3 2 7 3" xfId="21618" xr:uid="{00000000-0005-0000-0000-0000F07B0000}"/>
    <cellStyle name="Normal 6 8 3 2 8" xfId="31839" xr:uid="{00000000-0005-0000-0000-0000F17B0000}"/>
    <cellStyle name="Normal 6 8 3 2 9" xfId="16605" xr:uid="{00000000-0005-0000-0000-0000F27B0000}"/>
    <cellStyle name="Normal 6 8 3 3" xfId="1652" xr:uid="{00000000-0005-0000-0000-0000F37B0000}"/>
    <cellStyle name="Normal 6 8 3 3 2" xfId="2491" xr:uid="{00000000-0005-0000-0000-0000F47B0000}"/>
    <cellStyle name="Normal 6 8 3 3 2 2" xfId="4181" xr:uid="{00000000-0005-0000-0000-0000F57B0000}"/>
    <cellStyle name="Normal 6 8 3 3 2 2 2" xfId="14254" xr:uid="{00000000-0005-0000-0000-0000F67B0000}"/>
    <cellStyle name="Normal 6 8 3 3 2 2 2 2" xfId="44585" xr:uid="{00000000-0005-0000-0000-0000F77B0000}"/>
    <cellStyle name="Normal 6 8 3 3 2 2 2 3" xfId="29352" xr:uid="{00000000-0005-0000-0000-0000F87B0000}"/>
    <cellStyle name="Normal 6 8 3 3 2 2 3" xfId="9234" xr:uid="{00000000-0005-0000-0000-0000F97B0000}"/>
    <cellStyle name="Normal 6 8 3 3 2 2 3 2" xfId="39568" xr:uid="{00000000-0005-0000-0000-0000FA7B0000}"/>
    <cellStyle name="Normal 6 8 3 3 2 2 3 3" xfId="24335" xr:uid="{00000000-0005-0000-0000-0000FB7B0000}"/>
    <cellStyle name="Normal 6 8 3 3 2 2 4" xfId="34555" xr:uid="{00000000-0005-0000-0000-0000FC7B0000}"/>
    <cellStyle name="Normal 6 8 3 3 2 2 5" xfId="19322" xr:uid="{00000000-0005-0000-0000-0000FD7B0000}"/>
    <cellStyle name="Normal 6 8 3 3 2 3" xfId="5873" xr:uid="{00000000-0005-0000-0000-0000FE7B0000}"/>
    <cellStyle name="Normal 6 8 3 3 2 3 2" xfId="15925" xr:uid="{00000000-0005-0000-0000-0000FF7B0000}"/>
    <cellStyle name="Normal 6 8 3 3 2 3 2 2" xfId="46256" xr:uid="{00000000-0005-0000-0000-0000007C0000}"/>
    <cellStyle name="Normal 6 8 3 3 2 3 2 3" xfId="31023" xr:uid="{00000000-0005-0000-0000-0000017C0000}"/>
    <cellStyle name="Normal 6 8 3 3 2 3 3" xfId="10905" xr:uid="{00000000-0005-0000-0000-0000027C0000}"/>
    <cellStyle name="Normal 6 8 3 3 2 3 3 2" xfId="41239" xr:uid="{00000000-0005-0000-0000-0000037C0000}"/>
    <cellStyle name="Normal 6 8 3 3 2 3 3 3" xfId="26006" xr:uid="{00000000-0005-0000-0000-0000047C0000}"/>
    <cellStyle name="Normal 6 8 3 3 2 3 4" xfId="36226" xr:uid="{00000000-0005-0000-0000-0000057C0000}"/>
    <cellStyle name="Normal 6 8 3 3 2 3 5" xfId="20993" xr:uid="{00000000-0005-0000-0000-0000067C0000}"/>
    <cellStyle name="Normal 6 8 3 3 2 4" xfId="12583" xr:uid="{00000000-0005-0000-0000-0000077C0000}"/>
    <cellStyle name="Normal 6 8 3 3 2 4 2" xfId="42914" xr:uid="{00000000-0005-0000-0000-0000087C0000}"/>
    <cellStyle name="Normal 6 8 3 3 2 4 3" xfId="27681" xr:uid="{00000000-0005-0000-0000-0000097C0000}"/>
    <cellStyle name="Normal 6 8 3 3 2 5" xfId="7562" xr:uid="{00000000-0005-0000-0000-00000A7C0000}"/>
    <cellStyle name="Normal 6 8 3 3 2 5 2" xfId="37897" xr:uid="{00000000-0005-0000-0000-00000B7C0000}"/>
    <cellStyle name="Normal 6 8 3 3 2 5 3" xfId="22664" xr:uid="{00000000-0005-0000-0000-00000C7C0000}"/>
    <cellStyle name="Normal 6 8 3 3 2 6" xfId="32885" xr:uid="{00000000-0005-0000-0000-00000D7C0000}"/>
    <cellStyle name="Normal 6 8 3 3 2 7" xfId="17651" xr:uid="{00000000-0005-0000-0000-00000E7C0000}"/>
    <cellStyle name="Normal 6 8 3 3 3" xfId="3344" xr:uid="{00000000-0005-0000-0000-00000F7C0000}"/>
    <cellStyle name="Normal 6 8 3 3 3 2" xfId="13418" xr:uid="{00000000-0005-0000-0000-0000107C0000}"/>
    <cellStyle name="Normal 6 8 3 3 3 2 2" xfId="43749" xr:uid="{00000000-0005-0000-0000-0000117C0000}"/>
    <cellStyle name="Normal 6 8 3 3 3 2 3" xfId="28516" xr:uid="{00000000-0005-0000-0000-0000127C0000}"/>
    <cellStyle name="Normal 6 8 3 3 3 3" xfId="8398" xr:uid="{00000000-0005-0000-0000-0000137C0000}"/>
    <cellStyle name="Normal 6 8 3 3 3 3 2" xfId="38732" xr:uid="{00000000-0005-0000-0000-0000147C0000}"/>
    <cellStyle name="Normal 6 8 3 3 3 3 3" xfId="23499" xr:uid="{00000000-0005-0000-0000-0000157C0000}"/>
    <cellStyle name="Normal 6 8 3 3 3 4" xfId="33719" xr:uid="{00000000-0005-0000-0000-0000167C0000}"/>
    <cellStyle name="Normal 6 8 3 3 3 5" xfId="18486" xr:uid="{00000000-0005-0000-0000-0000177C0000}"/>
    <cellStyle name="Normal 6 8 3 3 4" xfId="5037" xr:uid="{00000000-0005-0000-0000-0000187C0000}"/>
    <cellStyle name="Normal 6 8 3 3 4 2" xfId="15089" xr:uid="{00000000-0005-0000-0000-0000197C0000}"/>
    <cellStyle name="Normal 6 8 3 3 4 2 2" xfId="45420" xr:uid="{00000000-0005-0000-0000-00001A7C0000}"/>
    <cellStyle name="Normal 6 8 3 3 4 2 3" xfId="30187" xr:uid="{00000000-0005-0000-0000-00001B7C0000}"/>
    <cellStyle name="Normal 6 8 3 3 4 3" xfId="10069" xr:uid="{00000000-0005-0000-0000-00001C7C0000}"/>
    <cellStyle name="Normal 6 8 3 3 4 3 2" xfId="40403" xr:uid="{00000000-0005-0000-0000-00001D7C0000}"/>
    <cellStyle name="Normal 6 8 3 3 4 3 3" xfId="25170" xr:uid="{00000000-0005-0000-0000-00001E7C0000}"/>
    <cellStyle name="Normal 6 8 3 3 4 4" xfId="35390" xr:uid="{00000000-0005-0000-0000-00001F7C0000}"/>
    <cellStyle name="Normal 6 8 3 3 4 5" xfId="20157" xr:uid="{00000000-0005-0000-0000-0000207C0000}"/>
    <cellStyle name="Normal 6 8 3 3 5" xfId="11747" xr:uid="{00000000-0005-0000-0000-0000217C0000}"/>
    <cellStyle name="Normal 6 8 3 3 5 2" xfId="42078" xr:uid="{00000000-0005-0000-0000-0000227C0000}"/>
    <cellStyle name="Normal 6 8 3 3 5 3" xfId="26845" xr:uid="{00000000-0005-0000-0000-0000237C0000}"/>
    <cellStyle name="Normal 6 8 3 3 6" xfId="6726" xr:uid="{00000000-0005-0000-0000-0000247C0000}"/>
    <cellStyle name="Normal 6 8 3 3 6 2" xfId="37061" xr:uid="{00000000-0005-0000-0000-0000257C0000}"/>
    <cellStyle name="Normal 6 8 3 3 6 3" xfId="21828" xr:uid="{00000000-0005-0000-0000-0000267C0000}"/>
    <cellStyle name="Normal 6 8 3 3 7" xfId="32049" xr:uid="{00000000-0005-0000-0000-0000277C0000}"/>
    <cellStyle name="Normal 6 8 3 3 8" xfId="16815" xr:uid="{00000000-0005-0000-0000-0000287C0000}"/>
    <cellStyle name="Normal 6 8 3 4" xfId="2073" xr:uid="{00000000-0005-0000-0000-0000297C0000}"/>
    <cellStyle name="Normal 6 8 3 4 2" xfId="3763" xr:uid="{00000000-0005-0000-0000-00002A7C0000}"/>
    <cellStyle name="Normal 6 8 3 4 2 2" xfId="13836" xr:uid="{00000000-0005-0000-0000-00002B7C0000}"/>
    <cellStyle name="Normal 6 8 3 4 2 2 2" xfId="44167" xr:uid="{00000000-0005-0000-0000-00002C7C0000}"/>
    <cellStyle name="Normal 6 8 3 4 2 2 3" xfId="28934" xr:uid="{00000000-0005-0000-0000-00002D7C0000}"/>
    <cellStyle name="Normal 6 8 3 4 2 3" xfId="8816" xr:uid="{00000000-0005-0000-0000-00002E7C0000}"/>
    <cellStyle name="Normal 6 8 3 4 2 3 2" xfId="39150" xr:uid="{00000000-0005-0000-0000-00002F7C0000}"/>
    <cellStyle name="Normal 6 8 3 4 2 3 3" xfId="23917" xr:uid="{00000000-0005-0000-0000-0000307C0000}"/>
    <cellStyle name="Normal 6 8 3 4 2 4" xfId="34137" xr:uid="{00000000-0005-0000-0000-0000317C0000}"/>
    <cellStyle name="Normal 6 8 3 4 2 5" xfId="18904" xr:uid="{00000000-0005-0000-0000-0000327C0000}"/>
    <cellStyle name="Normal 6 8 3 4 3" xfId="5455" xr:uid="{00000000-0005-0000-0000-0000337C0000}"/>
    <cellStyle name="Normal 6 8 3 4 3 2" xfId="15507" xr:uid="{00000000-0005-0000-0000-0000347C0000}"/>
    <cellStyle name="Normal 6 8 3 4 3 2 2" xfId="45838" xr:uid="{00000000-0005-0000-0000-0000357C0000}"/>
    <cellStyle name="Normal 6 8 3 4 3 2 3" xfId="30605" xr:uid="{00000000-0005-0000-0000-0000367C0000}"/>
    <cellStyle name="Normal 6 8 3 4 3 3" xfId="10487" xr:uid="{00000000-0005-0000-0000-0000377C0000}"/>
    <cellStyle name="Normal 6 8 3 4 3 3 2" xfId="40821" xr:uid="{00000000-0005-0000-0000-0000387C0000}"/>
    <cellStyle name="Normal 6 8 3 4 3 3 3" xfId="25588" xr:uid="{00000000-0005-0000-0000-0000397C0000}"/>
    <cellStyle name="Normal 6 8 3 4 3 4" xfId="35808" xr:uid="{00000000-0005-0000-0000-00003A7C0000}"/>
    <cellStyle name="Normal 6 8 3 4 3 5" xfId="20575" xr:uid="{00000000-0005-0000-0000-00003B7C0000}"/>
    <cellStyle name="Normal 6 8 3 4 4" xfId="12165" xr:uid="{00000000-0005-0000-0000-00003C7C0000}"/>
    <cellStyle name="Normal 6 8 3 4 4 2" xfId="42496" xr:uid="{00000000-0005-0000-0000-00003D7C0000}"/>
    <cellStyle name="Normal 6 8 3 4 4 3" xfId="27263" xr:uid="{00000000-0005-0000-0000-00003E7C0000}"/>
    <cellStyle name="Normal 6 8 3 4 5" xfId="7144" xr:uid="{00000000-0005-0000-0000-00003F7C0000}"/>
    <cellStyle name="Normal 6 8 3 4 5 2" xfId="37479" xr:uid="{00000000-0005-0000-0000-0000407C0000}"/>
    <cellStyle name="Normal 6 8 3 4 5 3" xfId="22246" xr:uid="{00000000-0005-0000-0000-0000417C0000}"/>
    <cellStyle name="Normal 6 8 3 4 6" xfId="32467" xr:uid="{00000000-0005-0000-0000-0000427C0000}"/>
    <cellStyle name="Normal 6 8 3 4 7" xfId="17233" xr:uid="{00000000-0005-0000-0000-0000437C0000}"/>
    <cellStyle name="Normal 6 8 3 5" xfId="2926" xr:uid="{00000000-0005-0000-0000-0000447C0000}"/>
    <cellStyle name="Normal 6 8 3 5 2" xfId="13000" xr:uid="{00000000-0005-0000-0000-0000457C0000}"/>
    <cellStyle name="Normal 6 8 3 5 2 2" xfId="43331" xr:uid="{00000000-0005-0000-0000-0000467C0000}"/>
    <cellStyle name="Normal 6 8 3 5 2 3" xfId="28098" xr:uid="{00000000-0005-0000-0000-0000477C0000}"/>
    <cellStyle name="Normal 6 8 3 5 3" xfId="7980" xr:uid="{00000000-0005-0000-0000-0000487C0000}"/>
    <cellStyle name="Normal 6 8 3 5 3 2" xfId="38314" xr:uid="{00000000-0005-0000-0000-0000497C0000}"/>
    <cellStyle name="Normal 6 8 3 5 3 3" xfId="23081" xr:uid="{00000000-0005-0000-0000-00004A7C0000}"/>
    <cellStyle name="Normal 6 8 3 5 4" xfId="33301" xr:uid="{00000000-0005-0000-0000-00004B7C0000}"/>
    <cellStyle name="Normal 6 8 3 5 5" xfId="18068" xr:uid="{00000000-0005-0000-0000-00004C7C0000}"/>
    <cellStyle name="Normal 6 8 3 6" xfId="4619" xr:uid="{00000000-0005-0000-0000-00004D7C0000}"/>
    <cellStyle name="Normal 6 8 3 6 2" xfId="14671" xr:uid="{00000000-0005-0000-0000-00004E7C0000}"/>
    <cellStyle name="Normal 6 8 3 6 2 2" xfId="45002" xr:uid="{00000000-0005-0000-0000-00004F7C0000}"/>
    <cellStyle name="Normal 6 8 3 6 2 3" xfId="29769" xr:uid="{00000000-0005-0000-0000-0000507C0000}"/>
    <cellStyle name="Normal 6 8 3 6 3" xfId="9651" xr:uid="{00000000-0005-0000-0000-0000517C0000}"/>
    <cellStyle name="Normal 6 8 3 6 3 2" xfId="39985" xr:uid="{00000000-0005-0000-0000-0000527C0000}"/>
    <cellStyle name="Normal 6 8 3 6 3 3" xfId="24752" xr:uid="{00000000-0005-0000-0000-0000537C0000}"/>
    <cellStyle name="Normal 6 8 3 6 4" xfId="34972" xr:uid="{00000000-0005-0000-0000-0000547C0000}"/>
    <cellStyle name="Normal 6 8 3 6 5" xfId="19739" xr:uid="{00000000-0005-0000-0000-0000557C0000}"/>
    <cellStyle name="Normal 6 8 3 7" xfId="11329" xr:uid="{00000000-0005-0000-0000-0000567C0000}"/>
    <cellStyle name="Normal 6 8 3 7 2" xfId="41660" xr:uid="{00000000-0005-0000-0000-0000577C0000}"/>
    <cellStyle name="Normal 6 8 3 7 3" xfId="26427" xr:uid="{00000000-0005-0000-0000-0000587C0000}"/>
    <cellStyle name="Normal 6 8 3 8" xfId="6308" xr:uid="{00000000-0005-0000-0000-0000597C0000}"/>
    <cellStyle name="Normal 6 8 3 8 2" xfId="36643" xr:uid="{00000000-0005-0000-0000-00005A7C0000}"/>
    <cellStyle name="Normal 6 8 3 8 3" xfId="21410" xr:uid="{00000000-0005-0000-0000-00005B7C0000}"/>
    <cellStyle name="Normal 6 8 3 9" xfId="31633" xr:uid="{00000000-0005-0000-0000-00005C7C0000}"/>
    <cellStyle name="Normal 6 8 4" xfId="1333" xr:uid="{00000000-0005-0000-0000-00005D7C0000}"/>
    <cellStyle name="Normal 6 8 4 2" xfId="1756" xr:uid="{00000000-0005-0000-0000-00005E7C0000}"/>
    <cellStyle name="Normal 6 8 4 2 2" xfId="2595" xr:uid="{00000000-0005-0000-0000-00005F7C0000}"/>
    <cellStyle name="Normal 6 8 4 2 2 2" xfId="4285" xr:uid="{00000000-0005-0000-0000-0000607C0000}"/>
    <cellStyle name="Normal 6 8 4 2 2 2 2" xfId="14358" xr:uid="{00000000-0005-0000-0000-0000617C0000}"/>
    <cellStyle name="Normal 6 8 4 2 2 2 2 2" xfId="44689" xr:uid="{00000000-0005-0000-0000-0000627C0000}"/>
    <cellStyle name="Normal 6 8 4 2 2 2 2 3" xfId="29456" xr:uid="{00000000-0005-0000-0000-0000637C0000}"/>
    <cellStyle name="Normal 6 8 4 2 2 2 3" xfId="9338" xr:uid="{00000000-0005-0000-0000-0000647C0000}"/>
    <cellStyle name="Normal 6 8 4 2 2 2 3 2" xfId="39672" xr:uid="{00000000-0005-0000-0000-0000657C0000}"/>
    <cellStyle name="Normal 6 8 4 2 2 2 3 3" xfId="24439" xr:uid="{00000000-0005-0000-0000-0000667C0000}"/>
    <cellStyle name="Normal 6 8 4 2 2 2 4" xfId="34659" xr:uid="{00000000-0005-0000-0000-0000677C0000}"/>
    <cellStyle name="Normal 6 8 4 2 2 2 5" xfId="19426" xr:uid="{00000000-0005-0000-0000-0000687C0000}"/>
    <cellStyle name="Normal 6 8 4 2 2 3" xfId="5977" xr:uid="{00000000-0005-0000-0000-0000697C0000}"/>
    <cellStyle name="Normal 6 8 4 2 2 3 2" xfId="16029" xr:uid="{00000000-0005-0000-0000-00006A7C0000}"/>
    <cellStyle name="Normal 6 8 4 2 2 3 2 2" xfId="46360" xr:uid="{00000000-0005-0000-0000-00006B7C0000}"/>
    <cellStyle name="Normal 6 8 4 2 2 3 2 3" xfId="31127" xr:uid="{00000000-0005-0000-0000-00006C7C0000}"/>
    <cellStyle name="Normal 6 8 4 2 2 3 3" xfId="11009" xr:uid="{00000000-0005-0000-0000-00006D7C0000}"/>
    <cellStyle name="Normal 6 8 4 2 2 3 3 2" xfId="41343" xr:uid="{00000000-0005-0000-0000-00006E7C0000}"/>
    <cellStyle name="Normal 6 8 4 2 2 3 3 3" xfId="26110" xr:uid="{00000000-0005-0000-0000-00006F7C0000}"/>
    <cellStyle name="Normal 6 8 4 2 2 3 4" xfId="36330" xr:uid="{00000000-0005-0000-0000-0000707C0000}"/>
    <cellStyle name="Normal 6 8 4 2 2 3 5" xfId="21097" xr:uid="{00000000-0005-0000-0000-0000717C0000}"/>
    <cellStyle name="Normal 6 8 4 2 2 4" xfId="12687" xr:uid="{00000000-0005-0000-0000-0000727C0000}"/>
    <cellStyle name="Normal 6 8 4 2 2 4 2" xfId="43018" xr:uid="{00000000-0005-0000-0000-0000737C0000}"/>
    <cellStyle name="Normal 6 8 4 2 2 4 3" xfId="27785" xr:uid="{00000000-0005-0000-0000-0000747C0000}"/>
    <cellStyle name="Normal 6 8 4 2 2 5" xfId="7666" xr:uid="{00000000-0005-0000-0000-0000757C0000}"/>
    <cellStyle name="Normal 6 8 4 2 2 5 2" xfId="38001" xr:uid="{00000000-0005-0000-0000-0000767C0000}"/>
    <cellStyle name="Normal 6 8 4 2 2 5 3" xfId="22768" xr:uid="{00000000-0005-0000-0000-0000777C0000}"/>
    <cellStyle name="Normal 6 8 4 2 2 6" xfId="32989" xr:uid="{00000000-0005-0000-0000-0000787C0000}"/>
    <cellStyle name="Normal 6 8 4 2 2 7" xfId="17755" xr:uid="{00000000-0005-0000-0000-0000797C0000}"/>
    <cellStyle name="Normal 6 8 4 2 3" xfId="3448" xr:uid="{00000000-0005-0000-0000-00007A7C0000}"/>
    <cellStyle name="Normal 6 8 4 2 3 2" xfId="13522" xr:uid="{00000000-0005-0000-0000-00007B7C0000}"/>
    <cellStyle name="Normal 6 8 4 2 3 2 2" xfId="43853" xr:uid="{00000000-0005-0000-0000-00007C7C0000}"/>
    <cellStyle name="Normal 6 8 4 2 3 2 3" xfId="28620" xr:uid="{00000000-0005-0000-0000-00007D7C0000}"/>
    <cellStyle name="Normal 6 8 4 2 3 3" xfId="8502" xr:uid="{00000000-0005-0000-0000-00007E7C0000}"/>
    <cellStyle name="Normal 6 8 4 2 3 3 2" xfId="38836" xr:uid="{00000000-0005-0000-0000-00007F7C0000}"/>
    <cellStyle name="Normal 6 8 4 2 3 3 3" xfId="23603" xr:uid="{00000000-0005-0000-0000-0000807C0000}"/>
    <cellStyle name="Normal 6 8 4 2 3 4" xfId="33823" xr:uid="{00000000-0005-0000-0000-0000817C0000}"/>
    <cellStyle name="Normal 6 8 4 2 3 5" xfId="18590" xr:uid="{00000000-0005-0000-0000-0000827C0000}"/>
    <cellStyle name="Normal 6 8 4 2 4" xfId="5141" xr:uid="{00000000-0005-0000-0000-0000837C0000}"/>
    <cellStyle name="Normal 6 8 4 2 4 2" xfId="15193" xr:uid="{00000000-0005-0000-0000-0000847C0000}"/>
    <cellStyle name="Normal 6 8 4 2 4 2 2" xfId="45524" xr:uid="{00000000-0005-0000-0000-0000857C0000}"/>
    <cellStyle name="Normal 6 8 4 2 4 2 3" xfId="30291" xr:uid="{00000000-0005-0000-0000-0000867C0000}"/>
    <cellStyle name="Normal 6 8 4 2 4 3" xfId="10173" xr:uid="{00000000-0005-0000-0000-0000877C0000}"/>
    <cellStyle name="Normal 6 8 4 2 4 3 2" xfId="40507" xr:uid="{00000000-0005-0000-0000-0000887C0000}"/>
    <cellStyle name="Normal 6 8 4 2 4 3 3" xfId="25274" xr:uid="{00000000-0005-0000-0000-0000897C0000}"/>
    <cellStyle name="Normal 6 8 4 2 4 4" xfId="35494" xr:uid="{00000000-0005-0000-0000-00008A7C0000}"/>
    <cellStyle name="Normal 6 8 4 2 4 5" xfId="20261" xr:uid="{00000000-0005-0000-0000-00008B7C0000}"/>
    <cellStyle name="Normal 6 8 4 2 5" xfId="11851" xr:uid="{00000000-0005-0000-0000-00008C7C0000}"/>
    <cellStyle name="Normal 6 8 4 2 5 2" xfId="42182" xr:uid="{00000000-0005-0000-0000-00008D7C0000}"/>
    <cellStyle name="Normal 6 8 4 2 5 3" xfId="26949" xr:uid="{00000000-0005-0000-0000-00008E7C0000}"/>
    <cellStyle name="Normal 6 8 4 2 6" xfId="6830" xr:uid="{00000000-0005-0000-0000-00008F7C0000}"/>
    <cellStyle name="Normal 6 8 4 2 6 2" xfId="37165" xr:uid="{00000000-0005-0000-0000-0000907C0000}"/>
    <cellStyle name="Normal 6 8 4 2 6 3" xfId="21932" xr:uid="{00000000-0005-0000-0000-0000917C0000}"/>
    <cellStyle name="Normal 6 8 4 2 7" xfId="32153" xr:uid="{00000000-0005-0000-0000-0000927C0000}"/>
    <cellStyle name="Normal 6 8 4 2 8" xfId="16919" xr:uid="{00000000-0005-0000-0000-0000937C0000}"/>
    <cellStyle name="Normal 6 8 4 3" xfId="2177" xr:uid="{00000000-0005-0000-0000-0000947C0000}"/>
    <cellStyle name="Normal 6 8 4 3 2" xfId="3867" xr:uid="{00000000-0005-0000-0000-0000957C0000}"/>
    <cellStyle name="Normal 6 8 4 3 2 2" xfId="13940" xr:uid="{00000000-0005-0000-0000-0000967C0000}"/>
    <cellStyle name="Normal 6 8 4 3 2 2 2" xfId="44271" xr:uid="{00000000-0005-0000-0000-0000977C0000}"/>
    <cellStyle name="Normal 6 8 4 3 2 2 3" xfId="29038" xr:uid="{00000000-0005-0000-0000-0000987C0000}"/>
    <cellStyle name="Normal 6 8 4 3 2 3" xfId="8920" xr:uid="{00000000-0005-0000-0000-0000997C0000}"/>
    <cellStyle name="Normal 6 8 4 3 2 3 2" xfId="39254" xr:uid="{00000000-0005-0000-0000-00009A7C0000}"/>
    <cellStyle name="Normal 6 8 4 3 2 3 3" xfId="24021" xr:uid="{00000000-0005-0000-0000-00009B7C0000}"/>
    <cellStyle name="Normal 6 8 4 3 2 4" xfId="34241" xr:uid="{00000000-0005-0000-0000-00009C7C0000}"/>
    <cellStyle name="Normal 6 8 4 3 2 5" xfId="19008" xr:uid="{00000000-0005-0000-0000-00009D7C0000}"/>
    <cellStyle name="Normal 6 8 4 3 3" xfId="5559" xr:uid="{00000000-0005-0000-0000-00009E7C0000}"/>
    <cellStyle name="Normal 6 8 4 3 3 2" xfId="15611" xr:uid="{00000000-0005-0000-0000-00009F7C0000}"/>
    <cellStyle name="Normal 6 8 4 3 3 2 2" xfId="45942" xr:uid="{00000000-0005-0000-0000-0000A07C0000}"/>
    <cellStyle name="Normal 6 8 4 3 3 2 3" xfId="30709" xr:uid="{00000000-0005-0000-0000-0000A17C0000}"/>
    <cellStyle name="Normal 6 8 4 3 3 3" xfId="10591" xr:uid="{00000000-0005-0000-0000-0000A27C0000}"/>
    <cellStyle name="Normal 6 8 4 3 3 3 2" xfId="40925" xr:uid="{00000000-0005-0000-0000-0000A37C0000}"/>
    <cellStyle name="Normal 6 8 4 3 3 3 3" xfId="25692" xr:uid="{00000000-0005-0000-0000-0000A47C0000}"/>
    <cellStyle name="Normal 6 8 4 3 3 4" xfId="35912" xr:uid="{00000000-0005-0000-0000-0000A57C0000}"/>
    <cellStyle name="Normal 6 8 4 3 3 5" xfId="20679" xr:uid="{00000000-0005-0000-0000-0000A67C0000}"/>
    <cellStyle name="Normal 6 8 4 3 4" xfId="12269" xr:uid="{00000000-0005-0000-0000-0000A77C0000}"/>
    <cellStyle name="Normal 6 8 4 3 4 2" xfId="42600" xr:uid="{00000000-0005-0000-0000-0000A87C0000}"/>
    <cellStyle name="Normal 6 8 4 3 4 3" xfId="27367" xr:uid="{00000000-0005-0000-0000-0000A97C0000}"/>
    <cellStyle name="Normal 6 8 4 3 5" xfId="7248" xr:uid="{00000000-0005-0000-0000-0000AA7C0000}"/>
    <cellStyle name="Normal 6 8 4 3 5 2" xfId="37583" xr:uid="{00000000-0005-0000-0000-0000AB7C0000}"/>
    <cellStyle name="Normal 6 8 4 3 5 3" xfId="22350" xr:uid="{00000000-0005-0000-0000-0000AC7C0000}"/>
    <cellStyle name="Normal 6 8 4 3 6" xfId="32571" xr:uid="{00000000-0005-0000-0000-0000AD7C0000}"/>
    <cellStyle name="Normal 6 8 4 3 7" xfId="17337" xr:uid="{00000000-0005-0000-0000-0000AE7C0000}"/>
    <cellStyle name="Normal 6 8 4 4" xfId="3030" xr:uid="{00000000-0005-0000-0000-0000AF7C0000}"/>
    <cellStyle name="Normal 6 8 4 4 2" xfId="13104" xr:uid="{00000000-0005-0000-0000-0000B07C0000}"/>
    <cellStyle name="Normal 6 8 4 4 2 2" xfId="43435" xr:uid="{00000000-0005-0000-0000-0000B17C0000}"/>
    <cellStyle name="Normal 6 8 4 4 2 3" xfId="28202" xr:uid="{00000000-0005-0000-0000-0000B27C0000}"/>
    <cellStyle name="Normal 6 8 4 4 3" xfId="8084" xr:uid="{00000000-0005-0000-0000-0000B37C0000}"/>
    <cellStyle name="Normal 6 8 4 4 3 2" xfId="38418" xr:uid="{00000000-0005-0000-0000-0000B47C0000}"/>
    <cellStyle name="Normal 6 8 4 4 3 3" xfId="23185" xr:uid="{00000000-0005-0000-0000-0000B57C0000}"/>
    <cellStyle name="Normal 6 8 4 4 4" xfId="33405" xr:uid="{00000000-0005-0000-0000-0000B67C0000}"/>
    <cellStyle name="Normal 6 8 4 4 5" xfId="18172" xr:uid="{00000000-0005-0000-0000-0000B77C0000}"/>
    <cellStyle name="Normal 6 8 4 5" xfId="4723" xr:uid="{00000000-0005-0000-0000-0000B87C0000}"/>
    <cellStyle name="Normal 6 8 4 5 2" xfId="14775" xr:uid="{00000000-0005-0000-0000-0000B97C0000}"/>
    <cellStyle name="Normal 6 8 4 5 2 2" xfId="45106" xr:uid="{00000000-0005-0000-0000-0000BA7C0000}"/>
    <cellStyle name="Normal 6 8 4 5 2 3" xfId="29873" xr:uid="{00000000-0005-0000-0000-0000BB7C0000}"/>
    <cellStyle name="Normal 6 8 4 5 3" xfId="9755" xr:uid="{00000000-0005-0000-0000-0000BC7C0000}"/>
    <cellStyle name="Normal 6 8 4 5 3 2" xfId="40089" xr:uid="{00000000-0005-0000-0000-0000BD7C0000}"/>
    <cellStyle name="Normal 6 8 4 5 3 3" xfId="24856" xr:uid="{00000000-0005-0000-0000-0000BE7C0000}"/>
    <cellStyle name="Normal 6 8 4 5 4" xfId="35076" xr:uid="{00000000-0005-0000-0000-0000BF7C0000}"/>
    <cellStyle name="Normal 6 8 4 5 5" xfId="19843" xr:uid="{00000000-0005-0000-0000-0000C07C0000}"/>
    <cellStyle name="Normal 6 8 4 6" xfId="11433" xr:uid="{00000000-0005-0000-0000-0000C17C0000}"/>
    <cellStyle name="Normal 6 8 4 6 2" xfId="41764" xr:uid="{00000000-0005-0000-0000-0000C27C0000}"/>
    <cellStyle name="Normal 6 8 4 6 3" xfId="26531" xr:uid="{00000000-0005-0000-0000-0000C37C0000}"/>
    <cellStyle name="Normal 6 8 4 7" xfId="6412" xr:uid="{00000000-0005-0000-0000-0000C47C0000}"/>
    <cellStyle name="Normal 6 8 4 7 2" xfId="36747" xr:uid="{00000000-0005-0000-0000-0000C57C0000}"/>
    <cellStyle name="Normal 6 8 4 7 3" xfId="21514" xr:uid="{00000000-0005-0000-0000-0000C67C0000}"/>
    <cellStyle name="Normal 6 8 4 8" xfId="31735" xr:uid="{00000000-0005-0000-0000-0000C77C0000}"/>
    <cellStyle name="Normal 6 8 4 9" xfId="16501" xr:uid="{00000000-0005-0000-0000-0000C87C0000}"/>
    <cellStyle name="Normal 6 8 5" xfId="1546" xr:uid="{00000000-0005-0000-0000-0000C97C0000}"/>
    <cellStyle name="Normal 6 8 5 2" xfId="2387" xr:uid="{00000000-0005-0000-0000-0000CA7C0000}"/>
    <cellStyle name="Normal 6 8 5 2 2" xfId="4077" xr:uid="{00000000-0005-0000-0000-0000CB7C0000}"/>
    <cellStyle name="Normal 6 8 5 2 2 2" xfId="14150" xr:uid="{00000000-0005-0000-0000-0000CC7C0000}"/>
    <cellStyle name="Normal 6 8 5 2 2 2 2" xfId="44481" xr:uid="{00000000-0005-0000-0000-0000CD7C0000}"/>
    <cellStyle name="Normal 6 8 5 2 2 2 3" xfId="29248" xr:uid="{00000000-0005-0000-0000-0000CE7C0000}"/>
    <cellStyle name="Normal 6 8 5 2 2 3" xfId="9130" xr:uid="{00000000-0005-0000-0000-0000CF7C0000}"/>
    <cellStyle name="Normal 6 8 5 2 2 3 2" xfId="39464" xr:uid="{00000000-0005-0000-0000-0000D07C0000}"/>
    <cellStyle name="Normal 6 8 5 2 2 3 3" xfId="24231" xr:uid="{00000000-0005-0000-0000-0000D17C0000}"/>
    <cellStyle name="Normal 6 8 5 2 2 4" xfId="34451" xr:uid="{00000000-0005-0000-0000-0000D27C0000}"/>
    <cellStyle name="Normal 6 8 5 2 2 5" xfId="19218" xr:uid="{00000000-0005-0000-0000-0000D37C0000}"/>
    <cellStyle name="Normal 6 8 5 2 3" xfId="5769" xr:uid="{00000000-0005-0000-0000-0000D47C0000}"/>
    <cellStyle name="Normal 6 8 5 2 3 2" xfId="15821" xr:uid="{00000000-0005-0000-0000-0000D57C0000}"/>
    <cellStyle name="Normal 6 8 5 2 3 2 2" xfId="46152" xr:uid="{00000000-0005-0000-0000-0000D67C0000}"/>
    <cellStyle name="Normal 6 8 5 2 3 2 3" xfId="30919" xr:uid="{00000000-0005-0000-0000-0000D77C0000}"/>
    <cellStyle name="Normal 6 8 5 2 3 3" xfId="10801" xr:uid="{00000000-0005-0000-0000-0000D87C0000}"/>
    <cellStyle name="Normal 6 8 5 2 3 3 2" xfId="41135" xr:uid="{00000000-0005-0000-0000-0000D97C0000}"/>
    <cellStyle name="Normal 6 8 5 2 3 3 3" xfId="25902" xr:uid="{00000000-0005-0000-0000-0000DA7C0000}"/>
    <cellStyle name="Normal 6 8 5 2 3 4" xfId="36122" xr:uid="{00000000-0005-0000-0000-0000DB7C0000}"/>
    <cellStyle name="Normal 6 8 5 2 3 5" xfId="20889" xr:uid="{00000000-0005-0000-0000-0000DC7C0000}"/>
    <cellStyle name="Normal 6 8 5 2 4" xfId="12479" xr:uid="{00000000-0005-0000-0000-0000DD7C0000}"/>
    <cellStyle name="Normal 6 8 5 2 4 2" xfId="42810" xr:uid="{00000000-0005-0000-0000-0000DE7C0000}"/>
    <cellStyle name="Normal 6 8 5 2 4 3" xfId="27577" xr:uid="{00000000-0005-0000-0000-0000DF7C0000}"/>
    <cellStyle name="Normal 6 8 5 2 5" xfId="7458" xr:uid="{00000000-0005-0000-0000-0000E07C0000}"/>
    <cellStyle name="Normal 6 8 5 2 5 2" xfId="37793" xr:uid="{00000000-0005-0000-0000-0000E17C0000}"/>
    <cellStyle name="Normal 6 8 5 2 5 3" xfId="22560" xr:uid="{00000000-0005-0000-0000-0000E27C0000}"/>
    <cellStyle name="Normal 6 8 5 2 6" xfId="32781" xr:uid="{00000000-0005-0000-0000-0000E37C0000}"/>
    <cellStyle name="Normal 6 8 5 2 7" xfId="17547" xr:uid="{00000000-0005-0000-0000-0000E47C0000}"/>
    <cellStyle name="Normal 6 8 5 3" xfId="3240" xr:uid="{00000000-0005-0000-0000-0000E57C0000}"/>
    <cellStyle name="Normal 6 8 5 3 2" xfId="13314" xr:uid="{00000000-0005-0000-0000-0000E67C0000}"/>
    <cellStyle name="Normal 6 8 5 3 2 2" xfId="43645" xr:uid="{00000000-0005-0000-0000-0000E77C0000}"/>
    <cellStyle name="Normal 6 8 5 3 2 3" xfId="28412" xr:uid="{00000000-0005-0000-0000-0000E87C0000}"/>
    <cellStyle name="Normal 6 8 5 3 3" xfId="8294" xr:uid="{00000000-0005-0000-0000-0000E97C0000}"/>
    <cellStyle name="Normal 6 8 5 3 3 2" xfId="38628" xr:uid="{00000000-0005-0000-0000-0000EA7C0000}"/>
    <cellStyle name="Normal 6 8 5 3 3 3" xfId="23395" xr:uid="{00000000-0005-0000-0000-0000EB7C0000}"/>
    <cellStyle name="Normal 6 8 5 3 4" xfId="33615" xr:uid="{00000000-0005-0000-0000-0000EC7C0000}"/>
    <cellStyle name="Normal 6 8 5 3 5" xfId="18382" xr:uid="{00000000-0005-0000-0000-0000ED7C0000}"/>
    <cellStyle name="Normal 6 8 5 4" xfId="4933" xr:uid="{00000000-0005-0000-0000-0000EE7C0000}"/>
    <cellStyle name="Normal 6 8 5 4 2" xfId="14985" xr:uid="{00000000-0005-0000-0000-0000EF7C0000}"/>
    <cellStyle name="Normal 6 8 5 4 2 2" xfId="45316" xr:uid="{00000000-0005-0000-0000-0000F07C0000}"/>
    <cellStyle name="Normal 6 8 5 4 2 3" xfId="30083" xr:uid="{00000000-0005-0000-0000-0000F17C0000}"/>
    <cellStyle name="Normal 6 8 5 4 3" xfId="9965" xr:uid="{00000000-0005-0000-0000-0000F27C0000}"/>
    <cellStyle name="Normal 6 8 5 4 3 2" xfId="40299" xr:uid="{00000000-0005-0000-0000-0000F37C0000}"/>
    <cellStyle name="Normal 6 8 5 4 3 3" xfId="25066" xr:uid="{00000000-0005-0000-0000-0000F47C0000}"/>
    <cellStyle name="Normal 6 8 5 4 4" xfId="35286" xr:uid="{00000000-0005-0000-0000-0000F57C0000}"/>
    <cellStyle name="Normal 6 8 5 4 5" xfId="20053" xr:uid="{00000000-0005-0000-0000-0000F67C0000}"/>
    <cellStyle name="Normal 6 8 5 5" xfId="11643" xr:uid="{00000000-0005-0000-0000-0000F77C0000}"/>
    <cellStyle name="Normal 6 8 5 5 2" xfId="41974" xr:uid="{00000000-0005-0000-0000-0000F87C0000}"/>
    <cellStyle name="Normal 6 8 5 5 3" xfId="26741" xr:uid="{00000000-0005-0000-0000-0000F97C0000}"/>
    <cellStyle name="Normal 6 8 5 6" xfId="6622" xr:uid="{00000000-0005-0000-0000-0000FA7C0000}"/>
    <cellStyle name="Normal 6 8 5 6 2" xfId="36957" xr:uid="{00000000-0005-0000-0000-0000FB7C0000}"/>
    <cellStyle name="Normal 6 8 5 6 3" xfId="21724" xr:uid="{00000000-0005-0000-0000-0000FC7C0000}"/>
    <cellStyle name="Normal 6 8 5 7" xfId="31945" xr:uid="{00000000-0005-0000-0000-0000FD7C0000}"/>
    <cellStyle name="Normal 6 8 5 8" xfId="16711" xr:uid="{00000000-0005-0000-0000-0000FE7C0000}"/>
    <cellStyle name="Normal 6 8 6" xfId="1967" xr:uid="{00000000-0005-0000-0000-0000FF7C0000}"/>
    <cellStyle name="Normal 6 8 6 2" xfId="3659" xr:uid="{00000000-0005-0000-0000-0000007D0000}"/>
    <cellStyle name="Normal 6 8 6 2 2" xfId="13732" xr:uid="{00000000-0005-0000-0000-0000017D0000}"/>
    <cellStyle name="Normal 6 8 6 2 2 2" xfId="44063" xr:uid="{00000000-0005-0000-0000-0000027D0000}"/>
    <cellStyle name="Normal 6 8 6 2 2 3" xfId="28830" xr:uid="{00000000-0005-0000-0000-0000037D0000}"/>
    <cellStyle name="Normal 6 8 6 2 3" xfId="8712" xr:uid="{00000000-0005-0000-0000-0000047D0000}"/>
    <cellStyle name="Normal 6 8 6 2 3 2" xfId="39046" xr:uid="{00000000-0005-0000-0000-0000057D0000}"/>
    <cellStyle name="Normal 6 8 6 2 3 3" xfId="23813" xr:uid="{00000000-0005-0000-0000-0000067D0000}"/>
    <cellStyle name="Normal 6 8 6 2 4" xfId="34033" xr:uid="{00000000-0005-0000-0000-0000077D0000}"/>
    <cellStyle name="Normal 6 8 6 2 5" xfId="18800" xr:uid="{00000000-0005-0000-0000-0000087D0000}"/>
    <cellStyle name="Normal 6 8 6 3" xfId="5351" xr:uid="{00000000-0005-0000-0000-0000097D0000}"/>
    <cellStyle name="Normal 6 8 6 3 2" xfId="15403" xr:uid="{00000000-0005-0000-0000-00000A7D0000}"/>
    <cellStyle name="Normal 6 8 6 3 2 2" xfId="45734" xr:uid="{00000000-0005-0000-0000-00000B7D0000}"/>
    <cellStyle name="Normal 6 8 6 3 2 3" xfId="30501" xr:uid="{00000000-0005-0000-0000-00000C7D0000}"/>
    <cellStyle name="Normal 6 8 6 3 3" xfId="10383" xr:uid="{00000000-0005-0000-0000-00000D7D0000}"/>
    <cellStyle name="Normal 6 8 6 3 3 2" xfId="40717" xr:uid="{00000000-0005-0000-0000-00000E7D0000}"/>
    <cellStyle name="Normal 6 8 6 3 3 3" xfId="25484" xr:uid="{00000000-0005-0000-0000-00000F7D0000}"/>
    <cellStyle name="Normal 6 8 6 3 4" xfId="35704" xr:uid="{00000000-0005-0000-0000-0000107D0000}"/>
    <cellStyle name="Normal 6 8 6 3 5" xfId="20471" xr:uid="{00000000-0005-0000-0000-0000117D0000}"/>
    <cellStyle name="Normal 6 8 6 4" xfId="12061" xr:uid="{00000000-0005-0000-0000-0000127D0000}"/>
    <cellStyle name="Normal 6 8 6 4 2" xfId="42392" xr:uid="{00000000-0005-0000-0000-0000137D0000}"/>
    <cellStyle name="Normal 6 8 6 4 3" xfId="27159" xr:uid="{00000000-0005-0000-0000-0000147D0000}"/>
    <cellStyle name="Normal 6 8 6 5" xfId="7040" xr:uid="{00000000-0005-0000-0000-0000157D0000}"/>
    <cellStyle name="Normal 6 8 6 5 2" xfId="37375" xr:uid="{00000000-0005-0000-0000-0000167D0000}"/>
    <cellStyle name="Normal 6 8 6 5 3" xfId="22142" xr:uid="{00000000-0005-0000-0000-0000177D0000}"/>
    <cellStyle name="Normal 6 8 6 6" xfId="32363" xr:uid="{00000000-0005-0000-0000-0000187D0000}"/>
    <cellStyle name="Normal 6 8 6 7" xfId="17129" xr:uid="{00000000-0005-0000-0000-0000197D0000}"/>
    <cellStyle name="Normal 6 8 7" xfId="2815" xr:uid="{00000000-0005-0000-0000-00001A7D0000}"/>
    <cellStyle name="Normal 6 8 7 2" xfId="12896" xr:uid="{00000000-0005-0000-0000-00001B7D0000}"/>
    <cellStyle name="Normal 6 8 7 2 2" xfId="43227" xr:uid="{00000000-0005-0000-0000-00001C7D0000}"/>
    <cellStyle name="Normal 6 8 7 2 3" xfId="27994" xr:uid="{00000000-0005-0000-0000-00001D7D0000}"/>
    <cellStyle name="Normal 6 8 7 3" xfId="7875" xr:uid="{00000000-0005-0000-0000-00001E7D0000}"/>
    <cellStyle name="Normal 6 8 7 3 2" xfId="38210" xr:uid="{00000000-0005-0000-0000-00001F7D0000}"/>
    <cellStyle name="Normal 6 8 7 3 3" xfId="22977" xr:uid="{00000000-0005-0000-0000-0000207D0000}"/>
    <cellStyle name="Normal 6 8 7 4" xfId="33197" xr:uid="{00000000-0005-0000-0000-0000217D0000}"/>
    <cellStyle name="Normal 6 8 7 5" xfId="17964" xr:uid="{00000000-0005-0000-0000-0000227D0000}"/>
    <cellStyle name="Normal 6 8 8" xfId="4511" xr:uid="{00000000-0005-0000-0000-0000237D0000}"/>
    <cellStyle name="Normal 6 8 8 2" xfId="14567" xr:uid="{00000000-0005-0000-0000-0000247D0000}"/>
    <cellStyle name="Normal 6 8 8 2 2" xfId="44898" xr:uid="{00000000-0005-0000-0000-0000257D0000}"/>
    <cellStyle name="Normal 6 8 8 2 3" xfId="29665" xr:uid="{00000000-0005-0000-0000-0000267D0000}"/>
    <cellStyle name="Normal 6 8 8 3" xfId="9547" xr:uid="{00000000-0005-0000-0000-0000277D0000}"/>
    <cellStyle name="Normal 6 8 8 3 2" xfId="39881" xr:uid="{00000000-0005-0000-0000-0000287D0000}"/>
    <cellStyle name="Normal 6 8 8 3 3" xfId="24648" xr:uid="{00000000-0005-0000-0000-0000297D0000}"/>
    <cellStyle name="Normal 6 8 8 4" xfId="34868" xr:uid="{00000000-0005-0000-0000-00002A7D0000}"/>
    <cellStyle name="Normal 6 8 8 5" xfId="19635" xr:uid="{00000000-0005-0000-0000-00002B7D0000}"/>
    <cellStyle name="Normal 6 8 9" xfId="11223" xr:uid="{00000000-0005-0000-0000-00002C7D0000}"/>
    <cellStyle name="Normal 6 8 9 2" xfId="41556" xr:uid="{00000000-0005-0000-0000-00002D7D0000}"/>
    <cellStyle name="Normal 6 8 9 3" xfId="26323" xr:uid="{00000000-0005-0000-0000-00002E7D0000}"/>
    <cellStyle name="Normal 6 9" xfId="31416" xr:uid="{00000000-0005-0000-0000-00002F7D0000}"/>
    <cellStyle name="Normal 60" xfId="887" xr:uid="{00000000-0005-0000-0000-0000307D0000}"/>
    <cellStyle name="Normal 60 10" xfId="6237" xr:uid="{00000000-0005-0000-0000-0000317D0000}"/>
    <cellStyle name="Normal 60 10 2" xfId="36574" xr:uid="{00000000-0005-0000-0000-0000327D0000}"/>
    <cellStyle name="Normal 60 10 3" xfId="21341" xr:uid="{00000000-0005-0000-0000-0000337D0000}"/>
    <cellStyle name="Normal 60 11" xfId="31565" xr:uid="{00000000-0005-0000-0000-0000347D0000}"/>
    <cellStyle name="Normal 60 12" xfId="16326" xr:uid="{00000000-0005-0000-0000-0000357D0000}"/>
    <cellStyle name="Normal 60 2" xfId="1201" xr:uid="{00000000-0005-0000-0000-0000367D0000}"/>
    <cellStyle name="Normal 60 2 10" xfId="31616" xr:uid="{00000000-0005-0000-0000-0000377D0000}"/>
    <cellStyle name="Normal 60 2 11" xfId="16380" xr:uid="{00000000-0005-0000-0000-0000387D0000}"/>
    <cellStyle name="Normal 60 2 2" xfId="1309" xr:uid="{00000000-0005-0000-0000-0000397D0000}"/>
    <cellStyle name="Normal 60 2 2 10" xfId="16484" xr:uid="{00000000-0005-0000-0000-00003A7D0000}"/>
    <cellStyle name="Normal 60 2 2 2" xfId="1526" xr:uid="{00000000-0005-0000-0000-00003B7D0000}"/>
    <cellStyle name="Normal 60 2 2 2 2" xfId="1947" xr:uid="{00000000-0005-0000-0000-00003C7D0000}"/>
    <cellStyle name="Normal 60 2 2 2 2 2" xfId="2786" xr:uid="{00000000-0005-0000-0000-00003D7D0000}"/>
    <cellStyle name="Normal 60 2 2 2 2 2 2" xfId="4476" xr:uid="{00000000-0005-0000-0000-00003E7D0000}"/>
    <cellStyle name="Normal 60 2 2 2 2 2 2 2" xfId="14549" xr:uid="{00000000-0005-0000-0000-00003F7D0000}"/>
    <cellStyle name="Normal 60 2 2 2 2 2 2 2 2" xfId="44880" xr:uid="{00000000-0005-0000-0000-0000407D0000}"/>
    <cellStyle name="Normal 60 2 2 2 2 2 2 2 3" xfId="29647" xr:uid="{00000000-0005-0000-0000-0000417D0000}"/>
    <cellStyle name="Normal 60 2 2 2 2 2 2 3" xfId="9529" xr:uid="{00000000-0005-0000-0000-0000427D0000}"/>
    <cellStyle name="Normal 60 2 2 2 2 2 2 3 2" xfId="39863" xr:uid="{00000000-0005-0000-0000-0000437D0000}"/>
    <cellStyle name="Normal 60 2 2 2 2 2 2 3 3" xfId="24630" xr:uid="{00000000-0005-0000-0000-0000447D0000}"/>
    <cellStyle name="Normal 60 2 2 2 2 2 2 4" xfId="34850" xr:uid="{00000000-0005-0000-0000-0000457D0000}"/>
    <cellStyle name="Normal 60 2 2 2 2 2 2 5" xfId="19617" xr:uid="{00000000-0005-0000-0000-0000467D0000}"/>
    <cellStyle name="Normal 60 2 2 2 2 2 3" xfId="6168" xr:uid="{00000000-0005-0000-0000-0000477D0000}"/>
    <cellStyle name="Normal 60 2 2 2 2 2 3 2" xfId="16220" xr:uid="{00000000-0005-0000-0000-0000487D0000}"/>
    <cellStyle name="Normal 60 2 2 2 2 2 3 2 2" xfId="46551" xr:uid="{00000000-0005-0000-0000-0000497D0000}"/>
    <cellStyle name="Normal 60 2 2 2 2 2 3 2 3" xfId="31318" xr:uid="{00000000-0005-0000-0000-00004A7D0000}"/>
    <cellStyle name="Normal 60 2 2 2 2 2 3 3" xfId="11200" xr:uid="{00000000-0005-0000-0000-00004B7D0000}"/>
    <cellStyle name="Normal 60 2 2 2 2 2 3 3 2" xfId="41534" xr:uid="{00000000-0005-0000-0000-00004C7D0000}"/>
    <cellStyle name="Normal 60 2 2 2 2 2 3 3 3" xfId="26301" xr:uid="{00000000-0005-0000-0000-00004D7D0000}"/>
    <cellStyle name="Normal 60 2 2 2 2 2 3 4" xfId="36521" xr:uid="{00000000-0005-0000-0000-00004E7D0000}"/>
    <cellStyle name="Normal 60 2 2 2 2 2 3 5" xfId="21288" xr:uid="{00000000-0005-0000-0000-00004F7D0000}"/>
    <cellStyle name="Normal 60 2 2 2 2 2 4" xfId="12878" xr:uid="{00000000-0005-0000-0000-0000507D0000}"/>
    <cellStyle name="Normal 60 2 2 2 2 2 4 2" xfId="43209" xr:uid="{00000000-0005-0000-0000-0000517D0000}"/>
    <cellStyle name="Normal 60 2 2 2 2 2 4 3" xfId="27976" xr:uid="{00000000-0005-0000-0000-0000527D0000}"/>
    <cellStyle name="Normal 60 2 2 2 2 2 5" xfId="7857" xr:uid="{00000000-0005-0000-0000-0000537D0000}"/>
    <cellStyle name="Normal 60 2 2 2 2 2 5 2" xfId="38192" xr:uid="{00000000-0005-0000-0000-0000547D0000}"/>
    <cellStyle name="Normal 60 2 2 2 2 2 5 3" xfId="22959" xr:uid="{00000000-0005-0000-0000-0000557D0000}"/>
    <cellStyle name="Normal 60 2 2 2 2 2 6" xfId="33180" xr:uid="{00000000-0005-0000-0000-0000567D0000}"/>
    <cellStyle name="Normal 60 2 2 2 2 2 7" xfId="17946" xr:uid="{00000000-0005-0000-0000-0000577D0000}"/>
    <cellStyle name="Normal 60 2 2 2 2 3" xfId="3639" xr:uid="{00000000-0005-0000-0000-0000587D0000}"/>
    <cellStyle name="Normal 60 2 2 2 2 3 2" xfId="13713" xr:uid="{00000000-0005-0000-0000-0000597D0000}"/>
    <cellStyle name="Normal 60 2 2 2 2 3 2 2" xfId="44044" xr:uid="{00000000-0005-0000-0000-00005A7D0000}"/>
    <cellStyle name="Normal 60 2 2 2 2 3 2 3" xfId="28811" xr:uid="{00000000-0005-0000-0000-00005B7D0000}"/>
    <cellStyle name="Normal 60 2 2 2 2 3 3" xfId="8693" xr:uid="{00000000-0005-0000-0000-00005C7D0000}"/>
    <cellStyle name="Normal 60 2 2 2 2 3 3 2" xfId="39027" xr:uid="{00000000-0005-0000-0000-00005D7D0000}"/>
    <cellStyle name="Normal 60 2 2 2 2 3 3 3" xfId="23794" xr:uid="{00000000-0005-0000-0000-00005E7D0000}"/>
    <cellStyle name="Normal 60 2 2 2 2 3 4" xfId="34014" xr:uid="{00000000-0005-0000-0000-00005F7D0000}"/>
    <cellStyle name="Normal 60 2 2 2 2 3 5" xfId="18781" xr:uid="{00000000-0005-0000-0000-0000607D0000}"/>
    <cellStyle name="Normal 60 2 2 2 2 4" xfId="5332" xr:uid="{00000000-0005-0000-0000-0000617D0000}"/>
    <cellStyle name="Normal 60 2 2 2 2 4 2" xfId="15384" xr:uid="{00000000-0005-0000-0000-0000627D0000}"/>
    <cellStyle name="Normal 60 2 2 2 2 4 2 2" xfId="45715" xr:uid="{00000000-0005-0000-0000-0000637D0000}"/>
    <cellStyle name="Normal 60 2 2 2 2 4 2 3" xfId="30482" xr:uid="{00000000-0005-0000-0000-0000647D0000}"/>
    <cellStyle name="Normal 60 2 2 2 2 4 3" xfId="10364" xr:uid="{00000000-0005-0000-0000-0000657D0000}"/>
    <cellStyle name="Normal 60 2 2 2 2 4 3 2" xfId="40698" xr:uid="{00000000-0005-0000-0000-0000667D0000}"/>
    <cellStyle name="Normal 60 2 2 2 2 4 3 3" xfId="25465" xr:uid="{00000000-0005-0000-0000-0000677D0000}"/>
    <cellStyle name="Normal 60 2 2 2 2 4 4" xfId="35685" xr:uid="{00000000-0005-0000-0000-0000687D0000}"/>
    <cellStyle name="Normal 60 2 2 2 2 4 5" xfId="20452" xr:uid="{00000000-0005-0000-0000-0000697D0000}"/>
    <cellStyle name="Normal 60 2 2 2 2 5" xfId="12042" xr:uid="{00000000-0005-0000-0000-00006A7D0000}"/>
    <cellStyle name="Normal 60 2 2 2 2 5 2" xfId="42373" xr:uid="{00000000-0005-0000-0000-00006B7D0000}"/>
    <cellStyle name="Normal 60 2 2 2 2 5 3" xfId="27140" xr:uid="{00000000-0005-0000-0000-00006C7D0000}"/>
    <cellStyle name="Normal 60 2 2 2 2 6" xfId="7021" xr:uid="{00000000-0005-0000-0000-00006D7D0000}"/>
    <cellStyle name="Normal 60 2 2 2 2 6 2" xfId="37356" xr:uid="{00000000-0005-0000-0000-00006E7D0000}"/>
    <cellStyle name="Normal 60 2 2 2 2 6 3" xfId="22123" xr:uid="{00000000-0005-0000-0000-00006F7D0000}"/>
    <cellStyle name="Normal 60 2 2 2 2 7" xfId="32344" xr:uid="{00000000-0005-0000-0000-0000707D0000}"/>
    <cellStyle name="Normal 60 2 2 2 2 8" xfId="17110" xr:uid="{00000000-0005-0000-0000-0000717D0000}"/>
    <cellStyle name="Normal 60 2 2 2 3" xfId="2368" xr:uid="{00000000-0005-0000-0000-0000727D0000}"/>
    <cellStyle name="Normal 60 2 2 2 3 2" xfId="4058" xr:uid="{00000000-0005-0000-0000-0000737D0000}"/>
    <cellStyle name="Normal 60 2 2 2 3 2 2" xfId="14131" xr:uid="{00000000-0005-0000-0000-0000747D0000}"/>
    <cellStyle name="Normal 60 2 2 2 3 2 2 2" xfId="44462" xr:uid="{00000000-0005-0000-0000-0000757D0000}"/>
    <cellStyle name="Normal 60 2 2 2 3 2 2 3" xfId="29229" xr:uid="{00000000-0005-0000-0000-0000767D0000}"/>
    <cellStyle name="Normal 60 2 2 2 3 2 3" xfId="9111" xr:uid="{00000000-0005-0000-0000-0000777D0000}"/>
    <cellStyle name="Normal 60 2 2 2 3 2 3 2" xfId="39445" xr:uid="{00000000-0005-0000-0000-0000787D0000}"/>
    <cellStyle name="Normal 60 2 2 2 3 2 3 3" xfId="24212" xr:uid="{00000000-0005-0000-0000-0000797D0000}"/>
    <cellStyle name="Normal 60 2 2 2 3 2 4" xfId="34432" xr:uid="{00000000-0005-0000-0000-00007A7D0000}"/>
    <cellStyle name="Normal 60 2 2 2 3 2 5" xfId="19199" xr:uid="{00000000-0005-0000-0000-00007B7D0000}"/>
    <cellStyle name="Normal 60 2 2 2 3 3" xfId="5750" xr:uid="{00000000-0005-0000-0000-00007C7D0000}"/>
    <cellStyle name="Normal 60 2 2 2 3 3 2" xfId="15802" xr:uid="{00000000-0005-0000-0000-00007D7D0000}"/>
    <cellStyle name="Normal 60 2 2 2 3 3 2 2" xfId="46133" xr:uid="{00000000-0005-0000-0000-00007E7D0000}"/>
    <cellStyle name="Normal 60 2 2 2 3 3 2 3" xfId="30900" xr:uid="{00000000-0005-0000-0000-00007F7D0000}"/>
    <cellStyle name="Normal 60 2 2 2 3 3 3" xfId="10782" xr:uid="{00000000-0005-0000-0000-0000807D0000}"/>
    <cellStyle name="Normal 60 2 2 2 3 3 3 2" xfId="41116" xr:uid="{00000000-0005-0000-0000-0000817D0000}"/>
    <cellStyle name="Normal 60 2 2 2 3 3 3 3" xfId="25883" xr:uid="{00000000-0005-0000-0000-0000827D0000}"/>
    <cellStyle name="Normal 60 2 2 2 3 3 4" xfId="36103" xr:uid="{00000000-0005-0000-0000-0000837D0000}"/>
    <cellStyle name="Normal 60 2 2 2 3 3 5" xfId="20870" xr:uid="{00000000-0005-0000-0000-0000847D0000}"/>
    <cellStyle name="Normal 60 2 2 2 3 4" xfId="12460" xr:uid="{00000000-0005-0000-0000-0000857D0000}"/>
    <cellStyle name="Normal 60 2 2 2 3 4 2" xfId="42791" xr:uid="{00000000-0005-0000-0000-0000867D0000}"/>
    <cellStyle name="Normal 60 2 2 2 3 4 3" xfId="27558" xr:uid="{00000000-0005-0000-0000-0000877D0000}"/>
    <cellStyle name="Normal 60 2 2 2 3 5" xfId="7439" xr:uid="{00000000-0005-0000-0000-0000887D0000}"/>
    <cellStyle name="Normal 60 2 2 2 3 5 2" xfId="37774" xr:uid="{00000000-0005-0000-0000-0000897D0000}"/>
    <cellStyle name="Normal 60 2 2 2 3 5 3" xfId="22541" xr:uid="{00000000-0005-0000-0000-00008A7D0000}"/>
    <cellStyle name="Normal 60 2 2 2 3 6" xfId="32762" xr:uid="{00000000-0005-0000-0000-00008B7D0000}"/>
    <cellStyle name="Normal 60 2 2 2 3 7" xfId="17528" xr:uid="{00000000-0005-0000-0000-00008C7D0000}"/>
    <cellStyle name="Normal 60 2 2 2 4" xfId="3221" xr:uid="{00000000-0005-0000-0000-00008D7D0000}"/>
    <cellStyle name="Normal 60 2 2 2 4 2" xfId="13295" xr:uid="{00000000-0005-0000-0000-00008E7D0000}"/>
    <cellStyle name="Normal 60 2 2 2 4 2 2" xfId="43626" xr:uid="{00000000-0005-0000-0000-00008F7D0000}"/>
    <cellStyle name="Normal 60 2 2 2 4 2 3" xfId="28393" xr:uid="{00000000-0005-0000-0000-0000907D0000}"/>
    <cellStyle name="Normal 60 2 2 2 4 3" xfId="8275" xr:uid="{00000000-0005-0000-0000-0000917D0000}"/>
    <cellStyle name="Normal 60 2 2 2 4 3 2" xfId="38609" xr:uid="{00000000-0005-0000-0000-0000927D0000}"/>
    <cellStyle name="Normal 60 2 2 2 4 3 3" xfId="23376" xr:uid="{00000000-0005-0000-0000-0000937D0000}"/>
    <cellStyle name="Normal 60 2 2 2 4 4" xfId="33596" xr:uid="{00000000-0005-0000-0000-0000947D0000}"/>
    <cellStyle name="Normal 60 2 2 2 4 5" xfId="18363" xr:uid="{00000000-0005-0000-0000-0000957D0000}"/>
    <cellStyle name="Normal 60 2 2 2 5" xfId="4914" xr:uid="{00000000-0005-0000-0000-0000967D0000}"/>
    <cellStyle name="Normal 60 2 2 2 5 2" xfId="14966" xr:uid="{00000000-0005-0000-0000-0000977D0000}"/>
    <cellStyle name="Normal 60 2 2 2 5 2 2" xfId="45297" xr:uid="{00000000-0005-0000-0000-0000987D0000}"/>
    <cellStyle name="Normal 60 2 2 2 5 2 3" xfId="30064" xr:uid="{00000000-0005-0000-0000-0000997D0000}"/>
    <cellStyle name="Normal 60 2 2 2 5 3" xfId="9946" xr:uid="{00000000-0005-0000-0000-00009A7D0000}"/>
    <cellStyle name="Normal 60 2 2 2 5 3 2" xfId="40280" xr:uid="{00000000-0005-0000-0000-00009B7D0000}"/>
    <cellStyle name="Normal 60 2 2 2 5 3 3" xfId="25047" xr:uid="{00000000-0005-0000-0000-00009C7D0000}"/>
    <cellStyle name="Normal 60 2 2 2 5 4" xfId="35267" xr:uid="{00000000-0005-0000-0000-00009D7D0000}"/>
    <cellStyle name="Normal 60 2 2 2 5 5" xfId="20034" xr:uid="{00000000-0005-0000-0000-00009E7D0000}"/>
    <cellStyle name="Normal 60 2 2 2 6" xfId="11624" xr:uid="{00000000-0005-0000-0000-00009F7D0000}"/>
    <cellStyle name="Normal 60 2 2 2 6 2" xfId="41955" xr:uid="{00000000-0005-0000-0000-0000A07D0000}"/>
    <cellStyle name="Normal 60 2 2 2 6 3" xfId="26722" xr:uid="{00000000-0005-0000-0000-0000A17D0000}"/>
    <cellStyle name="Normal 60 2 2 2 7" xfId="6603" xr:uid="{00000000-0005-0000-0000-0000A27D0000}"/>
    <cellStyle name="Normal 60 2 2 2 7 2" xfId="36938" xr:uid="{00000000-0005-0000-0000-0000A37D0000}"/>
    <cellStyle name="Normal 60 2 2 2 7 3" xfId="21705" xr:uid="{00000000-0005-0000-0000-0000A47D0000}"/>
    <cellStyle name="Normal 60 2 2 2 8" xfId="31926" xr:uid="{00000000-0005-0000-0000-0000A57D0000}"/>
    <cellStyle name="Normal 60 2 2 2 9" xfId="16692" xr:uid="{00000000-0005-0000-0000-0000A67D0000}"/>
    <cellStyle name="Normal 60 2 2 3" xfId="1739" xr:uid="{00000000-0005-0000-0000-0000A77D0000}"/>
    <cellStyle name="Normal 60 2 2 3 2" xfId="2578" xr:uid="{00000000-0005-0000-0000-0000A87D0000}"/>
    <cellStyle name="Normal 60 2 2 3 2 2" xfId="4268" xr:uid="{00000000-0005-0000-0000-0000A97D0000}"/>
    <cellStyle name="Normal 60 2 2 3 2 2 2" xfId="14341" xr:uid="{00000000-0005-0000-0000-0000AA7D0000}"/>
    <cellStyle name="Normal 60 2 2 3 2 2 2 2" xfId="44672" xr:uid="{00000000-0005-0000-0000-0000AB7D0000}"/>
    <cellStyle name="Normal 60 2 2 3 2 2 2 3" xfId="29439" xr:uid="{00000000-0005-0000-0000-0000AC7D0000}"/>
    <cellStyle name="Normal 60 2 2 3 2 2 3" xfId="9321" xr:uid="{00000000-0005-0000-0000-0000AD7D0000}"/>
    <cellStyle name="Normal 60 2 2 3 2 2 3 2" xfId="39655" xr:uid="{00000000-0005-0000-0000-0000AE7D0000}"/>
    <cellStyle name="Normal 60 2 2 3 2 2 3 3" xfId="24422" xr:uid="{00000000-0005-0000-0000-0000AF7D0000}"/>
    <cellStyle name="Normal 60 2 2 3 2 2 4" xfId="34642" xr:uid="{00000000-0005-0000-0000-0000B07D0000}"/>
    <cellStyle name="Normal 60 2 2 3 2 2 5" xfId="19409" xr:uid="{00000000-0005-0000-0000-0000B17D0000}"/>
    <cellStyle name="Normal 60 2 2 3 2 3" xfId="5960" xr:uid="{00000000-0005-0000-0000-0000B27D0000}"/>
    <cellStyle name="Normal 60 2 2 3 2 3 2" xfId="16012" xr:uid="{00000000-0005-0000-0000-0000B37D0000}"/>
    <cellStyle name="Normal 60 2 2 3 2 3 2 2" xfId="46343" xr:uid="{00000000-0005-0000-0000-0000B47D0000}"/>
    <cellStyle name="Normal 60 2 2 3 2 3 2 3" xfId="31110" xr:uid="{00000000-0005-0000-0000-0000B57D0000}"/>
    <cellStyle name="Normal 60 2 2 3 2 3 3" xfId="10992" xr:uid="{00000000-0005-0000-0000-0000B67D0000}"/>
    <cellStyle name="Normal 60 2 2 3 2 3 3 2" xfId="41326" xr:uid="{00000000-0005-0000-0000-0000B77D0000}"/>
    <cellStyle name="Normal 60 2 2 3 2 3 3 3" xfId="26093" xr:uid="{00000000-0005-0000-0000-0000B87D0000}"/>
    <cellStyle name="Normal 60 2 2 3 2 3 4" xfId="36313" xr:uid="{00000000-0005-0000-0000-0000B97D0000}"/>
    <cellStyle name="Normal 60 2 2 3 2 3 5" xfId="21080" xr:uid="{00000000-0005-0000-0000-0000BA7D0000}"/>
    <cellStyle name="Normal 60 2 2 3 2 4" xfId="12670" xr:uid="{00000000-0005-0000-0000-0000BB7D0000}"/>
    <cellStyle name="Normal 60 2 2 3 2 4 2" xfId="43001" xr:uid="{00000000-0005-0000-0000-0000BC7D0000}"/>
    <cellStyle name="Normal 60 2 2 3 2 4 3" xfId="27768" xr:uid="{00000000-0005-0000-0000-0000BD7D0000}"/>
    <cellStyle name="Normal 60 2 2 3 2 5" xfId="7649" xr:uid="{00000000-0005-0000-0000-0000BE7D0000}"/>
    <cellStyle name="Normal 60 2 2 3 2 5 2" xfId="37984" xr:uid="{00000000-0005-0000-0000-0000BF7D0000}"/>
    <cellStyle name="Normal 60 2 2 3 2 5 3" xfId="22751" xr:uid="{00000000-0005-0000-0000-0000C07D0000}"/>
    <cellStyle name="Normal 60 2 2 3 2 6" xfId="32972" xr:uid="{00000000-0005-0000-0000-0000C17D0000}"/>
    <cellStyle name="Normal 60 2 2 3 2 7" xfId="17738" xr:uid="{00000000-0005-0000-0000-0000C27D0000}"/>
    <cellStyle name="Normal 60 2 2 3 3" xfId="3431" xr:uid="{00000000-0005-0000-0000-0000C37D0000}"/>
    <cellStyle name="Normal 60 2 2 3 3 2" xfId="13505" xr:uid="{00000000-0005-0000-0000-0000C47D0000}"/>
    <cellStyle name="Normal 60 2 2 3 3 2 2" xfId="43836" xr:uid="{00000000-0005-0000-0000-0000C57D0000}"/>
    <cellStyle name="Normal 60 2 2 3 3 2 3" xfId="28603" xr:uid="{00000000-0005-0000-0000-0000C67D0000}"/>
    <cellStyle name="Normal 60 2 2 3 3 3" xfId="8485" xr:uid="{00000000-0005-0000-0000-0000C77D0000}"/>
    <cellStyle name="Normal 60 2 2 3 3 3 2" xfId="38819" xr:uid="{00000000-0005-0000-0000-0000C87D0000}"/>
    <cellStyle name="Normal 60 2 2 3 3 3 3" xfId="23586" xr:uid="{00000000-0005-0000-0000-0000C97D0000}"/>
    <cellStyle name="Normal 60 2 2 3 3 4" xfId="33806" xr:uid="{00000000-0005-0000-0000-0000CA7D0000}"/>
    <cellStyle name="Normal 60 2 2 3 3 5" xfId="18573" xr:uid="{00000000-0005-0000-0000-0000CB7D0000}"/>
    <cellStyle name="Normal 60 2 2 3 4" xfId="5124" xr:uid="{00000000-0005-0000-0000-0000CC7D0000}"/>
    <cellStyle name="Normal 60 2 2 3 4 2" xfId="15176" xr:uid="{00000000-0005-0000-0000-0000CD7D0000}"/>
    <cellStyle name="Normal 60 2 2 3 4 2 2" xfId="45507" xr:uid="{00000000-0005-0000-0000-0000CE7D0000}"/>
    <cellStyle name="Normal 60 2 2 3 4 2 3" xfId="30274" xr:uid="{00000000-0005-0000-0000-0000CF7D0000}"/>
    <cellStyle name="Normal 60 2 2 3 4 3" xfId="10156" xr:uid="{00000000-0005-0000-0000-0000D07D0000}"/>
    <cellStyle name="Normal 60 2 2 3 4 3 2" xfId="40490" xr:uid="{00000000-0005-0000-0000-0000D17D0000}"/>
    <cellStyle name="Normal 60 2 2 3 4 3 3" xfId="25257" xr:uid="{00000000-0005-0000-0000-0000D27D0000}"/>
    <cellStyle name="Normal 60 2 2 3 4 4" xfId="35477" xr:uid="{00000000-0005-0000-0000-0000D37D0000}"/>
    <cellStyle name="Normal 60 2 2 3 4 5" xfId="20244" xr:uid="{00000000-0005-0000-0000-0000D47D0000}"/>
    <cellStyle name="Normal 60 2 2 3 5" xfId="11834" xr:uid="{00000000-0005-0000-0000-0000D57D0000}"/>
    <cellStyle name="Normal 60 2 2 3 5 2" xfId="42165" xr:uid="{00000000-0005-0000-0000-0000D67D0000}"/>
    <cellStyle name="Normal 60 2 2 3 5 3" xfId="26932" xr:uid="{00000000-0005-0000-0000-0000D77D0000}"/>
    <cellStyle name="Normal 60 2 2 3 6" xfId="6813" xr:uid="{00000000-0005-0000-0000-0000D87D0000}"/>
    <cellStyle name="Normal 60 2 2 3 6 2" xfId="37148" xr:uid="{00000000-0005-0000-0000-0000D97D0000}"/>
    <cellStyle name="Normal 60 2 2 3 6 3" xfId="21915" xr:uid="{00000000-0005-0000-0000-0000DA7D0000}"/>
    <cellStyle name="Normal 60 2 2 3 7" xfId="32136" xr:uid="{00000000-0005-0000-0000-0000DB7D0000}"/>
    <cellStyle name="Normal 60 2 2 3 8" xfId="16902" xr:uid="{00000000-0005-0000-0000-0000DC7D0000}"/>
    <cellStyle name="Normal 60 2 2 4" xfId="2160" xr:uid="{00000000-0005-0000-0000-0000DD7D0000}"/>
    <cellStyle name="Normal 60 2 2 4 2" xfId="3850" xr:uid="{00000000-0005-0000-0000-0000DE7D0000}"/>
    <cellStyle name="Normal 60 2 2 4 2 2" xfId="13923" xr:uid="{00000000-0005-0000-0000-0000DF7D0000}"/>
    <cellStyle name="Normal 60 2 2 4 2 2 2" xfId="44254" xr:uid="{00000000-0005-0000-0000-0000E07D0000}"/>
    <cellStyle name="Normal 60 2 2 4 2 2 3" xfId="29021" xr:uid="{00000000-0005-0000-0000-0000E17D0000}"/>
    <cellStyle name="Normal 60 2 2 4 2 3" xfId="8903" xr:uid="{00000000-0005-0000-0000-0000E27D0000}"/>
    <cellStyle name="Normal 60 2 2 4 2 3 2" xfId="39237" xr:uid="{00000000-0005-0000-0000-0000E37D0000}"/>
    <cellStyle name="Normal 60 2 2 4 2 3 3" xfId="24004" xr:uid="{00000000-0005-0000-0000-0000E47D0000}"/>
    <cellStyle name="Normal 60 2 2 4 2 4" xfId="34224" xr:uid="{00000000-0005-0000-0000-0000E57D0000}"/>
    <cellStyle name="Normal 60 2 2 4 2 5" xfId="18991" xr:uid="{00000000-0005-0000-0000-0000E67D0000}"/>
    <cellStyle name="Normal 60 2 2 4 3" xfId="5542" xr:uid="{00000000-0005-0000-0000-0000E77D0000}"/>
    <cellStyle name="Normal 60 2 2 4 3 2" xfId="15594" xr:uid="{00000000-0005-0000-0000-0000E87D0000}"/>
    <cellStyle name="Normal 60 2 2 4 3 2 2" xfId="45925" xr:uid="{00000000-0005-0000-0000-0000E97D0000}"/>
    <cellStyle name="Normal 60 2 2 4 3 2 3" xfId="30692" xr:uid="{00000000-0005-0000-0000-0000EA7D0000}"/>
    <cellStyle name="Normal 60 2 2 4 3 3" xfId="10574" xr:uid="{00000000-0005-0000-0000-0000EB7D0000}"/>
    <cellStyle name="Normal 60 2 2 4 3 3 2" xfId="40908" xr:uid="{00000000-0005-0000-0000-0000EC7D0000}"/>
    <cellStyle name="Normal 60 2 2 4 3 3 3" xfId="25675" xr:uid="{00000000-0005-0000-0000-0000ED7D0000}"/>
    <cellStyle name="Normal 60 2 2 4 3 4" xfId="35895" xr:uid="{00000000-0005-0000-0000-0000EE7D0000}"/>
    <cellStyle name="Normal 60 2 2 4 3 5" xfId="20662" xr:uid="{00000000-0005-0000-0000-0000EF7D0000}"/>
    <cellStyle name="Normal 60 2 2 4 4" xfId="12252" xr:uid="{00000000-0005-0000-0000-0000F07D0000}"/>
    <cellStyle name="Normal 60 2 2 4 4 2" xfId="42583" xr:uid="{00000000-0005-0000-0000-0000F17D0000}"/>
    <cellStyle name="Normal 60 2 2 4 4 3" xfId="27350" xr:uid="{00000000-0005-0000-0000-0000F27D0000}"/>
    <cellStyle name="Normal 60 2 2 4 5" xfId="7231" xr:uid="{00000000-0005-0000-0000-0000F37D0000}"/>
    <cellStyle name="Normal 60 2 2 4 5 2" xfId="37566" xr:uid="{00000000-0005-0000-0000-0000F47D0000}"/>
    <cellStyle name="Normal 60 2 2 4 5 3" xfId="22333" xr:uid="{00000000-0005-0000-0000-0000F57D0000}"/>
    <cellStyle name="Normal 60 2 2 4 6" xfId="32554" xr:uid="{00000000-0005-0000-0000-0000F67D0000}"/>
    <cellStyle name="Normal 60 2 2 4 7" xfId="17320" xr:uid="{00000000-0005-0000-0000-0000F77D0000}"/>
    <cellStyle name="Normal 60 2 2 5" xfId="3013" xr:uid="{00000000-0005-0000-0000-0000F87D0000}"/>
    <cellStyle name="Normal 60 2 2 5 2" xfId="13087" xr:uid="{00000000-0005-0000-0000-0000F97D0000}"/>
    <cellStyle name="Normal 60 2 2 5 2 2" xfId="43418" xr:uid="{00000000-0005-0000-0000-0000FA7D0000}"/>
    <cellStyle name="Normal 60 2 2 5 2 3" xfId="28185" xr:uid="{00000000-0005-0000-0000-0000FB7D0000}"/>
    <cellStyle name="Normal 60 2 2 5 3" xfId="8067" xr:uid="{00000000-0005-0000-0000-0000FC7D0000}"/>
    <cellStyle name="Normal 60 2 2 5 3 2" xfId="38401" xr:uid="{00000000-0005-0000-0000-0000FD7D0000}"/>
    <cellStyle name="Normal 60 2 2 5 3 3" xfId="23168" xr:uid="{00000000-0005-0000-0000-0000FE7D0000}"/>
    <cellStyle name="Normal 60 2 2 5 4" xfId="33388" xr:uid="{00000000-0005-0000-0000-0000FF7D0000}"/>
    <cellStyle name="Normal 60 2 2 5 5" xfId="18155" xr:uid="{00000000-0005-0000-0000-0000007E0000}"/>
    <cellStyle name="Normal 60 2 2 6" xfId="4706" xr:uid="{00000000-0005-0000-0000-0000017E0000}"/>
    <cellStyle name="Normal 60 2 2 6 2" xfId="14758" xr:uid="{00000000-0005-0000-0000-0000027E0000}"/>
    <cellStyle name="Normal 60 2 2 6 2 2" xfId="45089" xr:uid="{00000000-0005-0000-0000-0000037E0000}"/>
    <cellStyle name="Normal 60 2 2 6 2 3" xfId="29856" xr:uid="{00000000-0005-0000-0000-0000047E0000}"/>
    <cellStyle name="Normal 60 2 2 6 3" xfId="9738" xr:uid="{00000000-0005-0000-0000-0000057E0000}"/>
    <cellStyle name="Normal 60 2 2 6 3 2" xfId="40072" xr:uid="{00000000-0005-0000-0000-0000067E0000}"/>
    <cellStyle name="Normal 60 2 2 6 3 3" xfId="24839" xr:uid="{00000000-0005-0000-0000-0000077E0000}"/>
    <cellStyle name="Normal 60 2 2 6 4" xfId="35059" xr:uid="{00000000-0005-0000-0000-0000087E0000}"/>
    <cellStyle name="Normal 60 2 2 6 5" xfId="19826" xr:uid="{00000000-0005-0000-0000-0000097E0000}"/>
    <cellStyle name="Normal 60 2 2 7" xfId="11416" xr:uid="{00000000-0005-0000-0000-00000A7E0000}"/>
    <cellStyle name="Normal 60 2 2 7 2" xfId="41747" xr:uid="{00000000-0005-0000-0000-00000B7E0000}"/>
    <cellStyle name="Normal 60 2 2 7 3" xfId="26514" xr:uid="{00000000-0005-0000-0000-00000C7E0000}"/>
    <cellStyle name="Normal 60 2 2 8" xfId="6395" xr:uid="{00000000-0005-0000-0000-00000D7E0000}"/>
    <cellStyle name="Normal 60 2 2 8 2" xfId="36730" xr:uid="{00000000-0005-0000-0000-00000E7E0000}"/>
    <cellStyle name="Normal 60 2 2 8 3" xfId="21497" xr:uid="{00000000-0005-0000-0000-00000F7E0000}"/>
    <cellStyle name="Normal 60 2 2 9" xfId="31718" xr:uid="{00000000-0005-0000-0000-0000107E0000}"/>
    <cellStyle name="Normal 60 2 3" xfId="1422" xr:uid="{00000000-0005-0000-0000-0000117E0000}"/>
    <cellStyle name="Normal 60 2 3 2" xfId="1843" xr:uid="{00000000-0005-0000-0000-0000127E0000}"/>
    <cellStyle name="Normal 60 2 3 2 2" xfId="2682" xr:uid="{00000000-0005-0000-0000-0000137E0000}"/>
    <cellStyle name="Normal 60 2 3 2 2 2" xfId="4372" xr:uid="{00000000-0005-0000-0000-0000147E0000}"/>
    <cellStyle name="Normal 60 2 3 2 2 2 2" xfId="14445" xr:uid="{00000000-0005-0000-0000-0000157E0000}"/>
    <cellStyle name="Normal 60 2 3 2 2 2 2 2" xfId="44776" xr:uid="{00000000-0005-0000-0000-0000167E0000}"/>
    <cellStyle name="Normal 60 2 3 2 2 2 2 3" xfId="29543" xr:uid="{00000000-0005-0000-0000-0000177E0000}"/>
    <cellStyle name="Normal 60 2 3 2 2 2 3" xfId="9425" xr:uid="{00000000-0005-0000-0000-0000187E0000}"/>
    <cellStyle name="Normal 60 2 3 2 2 2 3 2" xfId="39759" xr:uid="{00000000-0005-0000-0000-0000197E0000}"/>
    <cellStyle name="Normal 60 2 3 2 2 2 3 3" xfId="24526" xr:uid="{00000000-0005-0000-0000-00001A7E0000}"/>
    <cellStyle name="Normal 60 2 3 2 2 2 4" xfId="34746" xr:uid="{00000000-0005-0000-0000-00001B7E0000}"/>
    <cellStyle name="Normal 60 2 3 2 2 2 5" xfId="19513" xr:uid="{00000000-0005-0000-0000-00001C7E0000}"/>
    <cellStyle name="Normal 60 2 3 2 2 3" xfId="6064" xr:uid="{00000000-0005-0000-0000-00001D7E0000}"/>
    <cellStyle name="Normal 60 2 3 2 2 3 2" xfId="16116" xr:uid="{00000000-0005-0000-0000-00001E7E0000}"/>
    <cellStyle name="Normal 60 2 3 2 2 3 2 2" xfId="46447" xr:uid="{00000000-0005-0000-0000-00001F7E0000}"/>
    <cellStyle name="Normal 60 2 3 2 2 3 2 3" xfId="31214" xr:uid="{00000000-0005-0000-0000-0000207E0000}"/>
    <cellStyle name="Normal 60 2 3 2 2 3 3" xfId="11096" xr:uid="{00000000-0005-0000-0000-0000217E0000}"/>
    <cellStyle name="Normal 60 2 3 2 2 3 3 2" xfId="41430" xr:uid="{00000000-0005-0000-0000-0000227E0000}"/>
    <cellStyle name="Normal 60 2 3 2 2 3 3 3" xfId="26197" xr:uid="{00000000-0005-0000-0000-0000237E0000}"/>
    <cellStyle name="Normal 60 2 3 2 2 3 4" xfId="36417" xr:uid="{00000000-0005-0000-0000-0000247E0000}"/>
    <cellStyle name="Normal 60 2 3 2 2 3 5" xfId="21184" xr:uid="{00000000-0005-0000-0000-0000257E0000}"/>
    <cellStyle name="Normal 60 2 3 2 2 4" xfId="12774" xr:uid="{00000000-0005-0000-0000-0000267E0000}"/>
    <cellStyle name="Normal 60 2 3 2 2 4 2" xfId="43105" xr:uid="{00000000-0005-0000-0000-0000277E0000}"/>
    <cellStyle name="Normal 60 2 3 2 2 4 3" xfId="27872" xr:uid="{00000000-0005-0000-0000-0000287E0000}"/>
    <cellStyle name="Normal 60 2 3 2 2 5" xfId="7753" xr:uid="{00000000-0005-0000-0000-0000297E0000}"/>
    <cellStyle name="Normal 60 2 3 2 2 5 2" xfId="38088" xr:uid="{00000000-0005-0000-0000-00002A7E0000}"/>
    <cellStyle name="Normal 60 2 3 2 2 5 3" xfId="22855" xr:uid="{00000000-0005-0000-0000-00002B7E0000}"/>
    <cellStyle name="Normal 60 2 3 2 2 6" xfId="33076" xr:uid="{00000000-0005-0000-0000-00002C7E0000}"/>
    <cellStyle name="Normal 60 2 3 2 2 7" xfId="17842" xr:uid="{00000000-0005-0000-0000-00002D7E0000}"/>
    <cellStyle name="Normal 60 2 3 2 3" xfId="3535" xr:uid="{00000000-0005-0000-0000-00002E7E0000}"/>
    <cellStyle name="Normal 60 2 3 2 3 2" xfId="13609" xr:uid="{00000000-0005-0000-0000-00002F7E0000}"/>
    <cellStyle name="Normal 60 2 3 2 3 2 2" xfId="43940" xr:uid="{00000000-0005-0000-0000-0000307E0000}"/>
    <cellStyle name="Normal 60 2 3 2 3 2 3" xfId="28707" xr:uid="{00000000-0005-0000-0000-0000317E0000}"/>
    <cellStyle name="Normal 60 2 3 2 3 3" xfId="8589" xr:uid="{00000000-0005-0000-0000-0000327E0000}"/>
    <cellStyle name="Normal 60 2 3 2 3 3 2" xfId="38923" xr:uid="{00000000-0005-0000-0000-0000337E0000}"/>
    <cellStyle name="Normal 60 2 3 2 3 3 3" xfId="23690" xr:uid="{00000000-0005-0000-0000-0000347E0000}"/>
    <cellStyle name="Normal 60 2 3 2 3 4" xfId="33910" xr:uid="{00000000-0005-0000-0000-0000357E0000}"/>
    <cellStyle name="Normal 60 2 3 2 3 5" xfId="18677" xr:uid="{00000000-0005-0000-0000-0000367E0000}"/>
    <cellStyle name="Normal 60 2 3 2 4" xfId="5228" xr:uid="{00000000-0005-0000-0000-0000377E0000}"/>
    <cellStyle name="Normal 60 2 3 2 4 2" xfId="15280" xr:uid="{00000000-0005-0000-0000-0000387E0000}"/>
    <cellStyle name="Normal 60 2 3 2 4 2 2" xfId="45611" xr:uid="{00000000-0005-0000-0000-0000397E0000}"/>
    <cellStyle name="Normal 60 2 3 2 4 2 3" xfId="30378" xr:uid="{00000000-0005-0000-0000-00003A7E0000}"/>
    <cellStyle name="Normal 60 2 3 2 4 3" xfId="10260" xr:uid="{00000000-0005-0000-0000-00003B7E0000}"/>
    <cellStyle name="Normal 60 2 3 2 4 3 2" xfId="40594" xr:uid="{00000000-0005-0000-0000-00003C7E0000}"/>
    <cellStyle name="Normal 60 2 3 2 4 3 3" xfId="25361" xr:uid="{00000000-0005-0000-0000-00003D7E0000}"/>
    <cellStyle name="Normal 60 2 3 2 4 4" xfId="35581" xr:uid="{00000000-0005-0000-0000-00003E7E0000}"/>
    <cellStyle name="Normal 60 2 3 2 4 5" xfId="20348" xr:uid="{00000000-0005-0000-0000-00003F7E0000}"/>
    <cellStyle name="Normal 60 2 3 2 5" xfId="11938" xr:uid="{00000000-0005-0000-0000-0000407E0000}"/>
    <cellStyle name="Normal 60 2 3 2 5 2" xfId="42269" xr:uid="{00000000-0005-0000-0000-0000417E0000}"/>
    <cellStyle name="Normal 60 2 3 2 5 3" xfId="27036" xr:uid="{00000000-0005-0000-0000-0000427E0000}"/>
    <cellStyle name="Normal 60 2 3 2 6" xfId="6917" xr:uid="{00000000-0005-0000-0000-0000437E0000}"/>
    <cellStyle name="Normal 60 2 3 2 6 2" xfId="37252" xr:uid="{00000000-0005-0000-0000-0000447E0000}"/>
    <cellStyle name="Normal 60 2 3 2 6 3" xfId="22019" xr:uid="{00000000-0005-0000-0000-0000457E0000}"/>
    <cellStyle name="Normal 60 2 3 2 7" xfId="32240" xr:uid="{00000000-0005-0000-0000-0000467E0000}"/>
    <cellStyle name="Normal 60 2 3 2 8" xfId="17006" xr:uid="{00000000-0005-0000-0000-0000477E0000}"/>
    <cellStyle name="Normal 60 2 3 3" xfId="2264" xr:uid="{00000000-0005-0000-0000-0000487E0000}"/>
    <cellStyle name="Normal 60 2 3 3 2" xfId="3954" xr:uid="{00000000-0005-0000-0000-0000497E0000}"/>
    <cellStyle name="Normal 60 2 3 3 2 2" xfId="14027" xr:uid="{00000000-0005-0000-0000-00004A7E0000}"/>
    <cellStyle name="Normal 60 2 3 3 2 2 2" xfId="44358" xr:uid="{00000000-0005-0000-0000-00004B7E0000}"/>
    <cellStyle name="Normal 60 2 3 3 2 2 3" xfId="29125" xr:uid="{00000000-0005-0000-0000-00004C7E0000}"/>
    <cellStyle name="Normal 60 2 3 3 2 3" xfId="9007" xr:uid="{00000000-0005-0000-0000-00004D7E0000}"/>
    <cellStyle name="Normal 60 2 3 3 2 3 2" xfId="39341" xr:uid="{00000000-0005-0000-0000-00004E7E0000}"/>
    <cellStyle name="Normal 60 2 3 3 2 3 3" xfId="24108" xr:uid="{00000000-0005-0000-0000-00004F7E0000}"/>
    <cellStyle name="Normal 60 2 3 3 2 4" xfId="34328" xr:uid="{00000000-0005-0000-0000-0000507E0000}"/>
    <cellStyle name="Normal 60 2 3 3 2 5" xfId="19095" xr:uid="{00000000-0005-0000-0000-0000517E0000}"/>
    <cellStyle name="Normal 60 2 3 3 3" xfId="5646" xr:uid="{00000000-0005-0000-0000-0000527E0000}"/>
    <cellStyle name="Normal 60 2 3 3 3 2" xfId="15698" xr:uid="{00000000-0005-0000-0000-0000537E0000}"/>
    <cellStyle name="Normal 60 2 3 3 3 2 2" xfId="46029" xr:uid="{00000000-0005-0000-0000-0000547E0000}"/>
    <cellStyle name="Normal 60 2 3 3 3 2 3" xfId="30796" xr:uid="{00000000-0005-0000-0000-0000557E0000}"/>
    <cellStyle name="Normal 60 2 3 3 3 3" xfId="10678" xr:uid="{00000000-0005-0000-0000-0000567E0000}"/>
    <cellStyle name="Normal 60 2 3 3 3 3 2" xfId="41012" xr:uid="{00000000-0005-0000-0000-0000577E0000}"/>
    <cellStyle name="Normal 60 2 3 3 3 3 3" xfId="25779" xr:uid="{00000000-0005-0000-0000-0000587E0000}"/>
    <cellStyle name="Normal 60 2 3 3 3 4" xfId="35999" xr:uid="{00000000-0005-0000-0000-0000597E0000}"/>
    <cellStyle name="Normal 60 2 3 3 3 5" xfId="20766" xr:uid="{00000000-0005-0000-0000-00005A7E0000}"/>
    <cellStyle name="Normal 60 2 3 3 4" xfId="12356" xr:uid="{00000000-0005-0000-0000-00005B7E0000}"/>
    <cellStyle name="Normal 60 2 3 3 4 2" xfId="42687" xr:uid="{00000000-0005-0000-0000-00005C7E0000}"/>
    <cellStyle name="Normal 60 2 3 3 4 3" xfId="27454" xr:uid="{00000000-0005-0000-0000-00005D7E0000}"/>
    <cellStyle name="Normal 60 2 3 3 5" xfId="7335" xr:uid="{00000000-0005-0000-0000-00005E7E0000}"/>
    <cellStyle name="Normal 60 2 3 3 5 2" xfId="37670" xr:uid="{00000000-0005-0000-0000-00005F7E0000}"/>
    <cellStyle name="Normal 60 2 3 3 5 3" xfId="22437" xr:uid="{00000000-0005-0000-0000-0000607E0000}"/>
    <cellStyle name="Normal 60 2 3 3 6" xfId="32658" xr:uid="{00000000-0005-0000-0000-0000617E0000}"/>
    <cellStyle name="Normal 60 2 3 3 7" xfId="17424" xr:uid="{00000000-0005-0000-0000-0000627E0000}"/>
    <cellStyle name="Normal 60 2 3 4" xfId="3117" xr:uid="{00000000-0005-0000-0000-0000637E0000}"/>
    <cellStyle name="Normal 60 2 3 4 2" xfId="13191" xr:uid="{00000000-0005-0000-0000-0000647E0000}"/>
    <cellStyle name="Normal 60 2 3 4 2 2" xfId="43522" xr:uid="{00000000-0005-0000-0000-0000657E0000}"/>
    <cellStyle name="Normal 60 2 3 4 2 3" xfId="28289" xr:uid="{00000000-0005-0000-0000-0000667E0000}"/>
    <cellStyle name="Normal 60 2 3 4 3" xfId="8171" xr:uid="{00000000-0005-0000-0000-0000677E0000}"/>
    <cellStyle name="Normal 60 2 3 4 3 2" xfId="38505" xr:uid="{00000000-0005-0000-0000-0000687E0000}"/>
    <cellStyle name="Normal 60 2 3 4 3 3" xfId="23272" xr:uid="{00000000-0005-0000-0000-0000697E0000}"/>
    <cellStyle name="Normal 60 2 3 4 4" xfId="33492" xr:uid="{00000000-0005-0000-0000-00006A7E0000}"/>
    <cellStyle name="Normal 60 2 3 4 5" xfId="18259" xr:uid="{00000000-0005-0000-0000-00006B7E0000}"/>
    <cellStyle name="Normal 60 2 3 5" xfId="4810" xr:uid="{00000000-0005-0000-0000-00006C7E0000}"/>
    <cellStyle name="Normal 60 2 3 5 2" xfId="14862" xr:uid="{00000000-0005-0000-0000-00006D7E0000}"/>
    <cellStyle name="Normal 60 2 3 5 2 2" xfId="45193" xr:uid="{00000000-0005-0000-0000-00006E7E0000}"/>
    <cellStyle name="Normal 60 2 3 5 2 3" xfId="29960" xr:uid="{00000000-0005-0000-0000-00006F7E0000}"/>
    <cellStyle name="Normal 60 2 3 5 3" xfId="9842" xr:uid="{00000000-0005-0000-0000-0000707E0000}"/>
    <cellStyle name="Normal 60 2 3 5 3 2" xfId="40176" xr:uid="{00000000-0005-0000-0000-0000717E0000}"/>
    <cellStyle name="Normal 60 2 3 5 3 3" xfId="24943" xr:uid="{00000000-0005-0000-0000-0000727E0000}"/>
    <cellStyle name="Normal 60 2 3 5 4" xfId="35163" xr:uid="{00000000-0005-0000-0000-0000737E0000}"/>
    <cellStyle name="Normal 60 2 3 5 5" xfId="19930" xr:uid="{00000000-0005-0000-0000-0000747E0000}"/>
    <cellStyle name="Normal 60 2 3 6" xfId="11520" xr:uid="{00000000-0005-0000-0000-0000757E0000}"/>
    <cellStyle name="Normal 60 2 3 6 2" xfId="41851" xr:uid="{00000000-0005-0000-0000-0000767E0000}"/>
    <cellStyle name="Normal 60 2 3 6 3" xfId="26618" xr:uid="{00000000-0005-0000-0000-0000777E0000}"/>
    <cellStyle name="Normal 60 2 3 7" xfId="6499" xr:uid="{00000000-0005-0000-0000-0000787E0000}"/>
    <cellStyle name="Normal 60 2 3 7 2" xfId="36834" xr:uid="{00000000-0005-0000-0000-0000797E0000}"/>
    <cellStyle name="Normal 60 2 3 7 3" xfId="21601" xr:uid="{00000000-0005-0000-0000-00007A7E0000}"/>
    <cellStyle name="Normal 60 2 3 8" xfId="31822" xr:uid="{00000000-0005-0000-0000-00007B7E0000}"/>
    <cellStyle name="Normal 60 2 3 9" xfId="16588" xr:uid="{00000000-0005-0000-0000-00007C7E0000}"/>
    <cellStyle name="Normal 60 2 4" xfId="1635" xr:uid="{00000000-0005-0000-0000-00007D7E0000}"/>
    <cellStyle name="Normal 60 2 4 2" xfId="2474" xr:uid="{00000000-0005-0000-0000-00007E7E0000}"/>
    <cellStyle name="Normal 60 2 4 2 2" xfId="4164" xr:uid="{00000000-0005-0000-0000-00007F7E0000}"/>
    <cellStyle name="Normal 60 2 4 2 2 2" xfId="14237" xr:uid="{00000000-0005-0000-0000-0000807E0000}"/>
    <cellStyle name="Normal 60 2 4 2 2 2 2" xfId="44568" xr:uid="{00000000-0005-0000-0000-0000817E0000}"/>
    <cellStyle name="Normal 60 2 4 2 2 2 3" xfId="29335" xr:uid="{00000000-0005-0000-0000-0000827E0000}"/>
    <cellStyle name="Normal 60 2 4 2 2 3" xfId="9217" xr:uid="{00000000-0005-0000-0000-0000837E0000}"/>
    <cellStyle name="Normal 60 2 4 2 2 3 2" xfId="39551" xr:uid="{00000000-0005-0000-0000-0000847E0000}"/>
    <cellStyle name="Normal 60 2 4 2 2 3 3" xfId="24318" xr:uid="{00000000-0005-0000-0000-0000857E0000}"/>
    <cellStyle name="Normal 60 2 4 2 2 4" xfId="34538" xr:uid="{00000000-0005-0000-0000-0000867E0000}"/>
    <cellStyle name="Normal 60 2 4 2 2 5" xfId="19305" xr:uid="{00000000-0005-0000-0000-0000877E0000}"/>
    <cellStyle name="Normal 60 2 4 2 3" xfId="5856" xr:uid="{00000000-0005-0000-0000-0000887E0000}"/>
    <cellStyle name="Normal 60 2 4 2 3 2" xfId="15908" xr:uid="{00000000-0005-0000-0000-0000897E0000}"/>
    <cellStyle name="Normal 60 2 4 2 3 2 2" xfId="46239" xr:uid="{00000000-0005-0000-0000-00008A7E0000}"/>
    <cellStyle name="Normal 60 2 4 2 3 2 3" xfId="31006" xr:uid="{00000000-0005-0000-0000-00008B7E0000}"/>
    <cellStyle name="Normal 60 2 4 2 3 3" xfId="10888" xr:uid="{00000000-0005-0000-0000-00008C7E0000}"/>
    <cellStyle name="Normal 60 2 4 2 3 3 2" xfId="41222" xr:uid="{00000000-0005-0000-0000-00008D7E0000}"/>
    <cellStyle name="Normal 60 2 4 2 3 3 3" xfId="25989" xr:uid="{00000000-0005-0000-0000-00008E7E0000}"/>
    <cellStyle name="Normal 60 2 4 2 3 4" xfId="36209" xr:uid="{00000000-0005-0000-0000-00008F7E0000}"/>
    <cellStyle name="Normal 60 2 4 2 3 5" xfId="20976" xr:uid="{00000000-0005-0000-0000-0000907E0000}"/>
    <cellStyle name="Normal 60 2 4 2 4" xfId="12566" xr:uid="{00000000-0005-0000-0000-0000917E0000}"/>
    <cellStyle name="Normal 60 2 4 2 4 2" xfId="42897" xr:uid="{00000000-0005-0000-0000-0000927E0000}"/>
    <cellStyle name="Normal 60 2 4 2 4 3" xfId="27664" xr:uid="{00000000-0005-0000-0000-0000937E0000}"/>
    <cellStyle name="Normal 60 2 4 2 5" xfId="7545" xr:uid="{00000000-0005-0000-0000-0000947E0000}"/>
    <cellStyle name="Normal 60 2 4 2 5 2" xfId="37880" xr:uid="{00000000-0005-0000-0000-0000957E0000}"/>
    <cellStyle name="Normal 60 2 4 2 5 3" xfId="22647" xr:uid="{00000000-0005-0000-0000-0000967E0000}"/>
    <cellStyle name="Normal 60 2 4 2 6" xfId="32868" xr:uid="{00000000-0005-0000-0000-0000977E0000}"/>
    <cellStyle name="Normal 60 2 4 2 7" xfId="17634" xr:uid="{00000000-0005-0000-0000-0000987E0000}"/>
    <cellStyle name="Normal 60 2 4 3" xfId="3327" xr:uid="{00000000-0005-0000-0000-0000997E0000}"/>
    <cellStyle name="Normal 60 2 4 3 2" xfId="13401" xr:uid="{00000000-0005-0000-0000-00009A7E0000}"/>
    <cellStyle name="Normal 60 2 4 3 2 2" xfId="43732" xr:uid="{00000000-0005-0000-0000-00009B7E0000}"/>
    <cellStyle name="Normal 60 2 4 3 2 3" xfId="28499" xr:uid="{00000000-0005-0000-0000-00009C7E0000}"/>
    <cellStyle name="Normal 60 2 4 3 3" xfId="8381" xr:uid="{00000000-0005-0000-0000-00009D7E0000}"/>
    <cellStyle name="Normal 60 2 4 3 3 2" xfId="38715" xr:uid="{00000000-0005-0000-0000-00009E7E0000}"/>
    <cellStyle name="Normal 60 2 4 3 3 3" xfId="23482" xr:uid="{00000000-0005-0000-0000-00009F7E0000}"/>
    <cellStyle name="Normal 60 2 4 3 4" xfId="33702" xr:uid="{00000000-0005-0000-0000-0000A07E0000}"/>
    <cellStyle name="Normal 60 2 4 3 5" xfId="18469" xr:uid="{00000000-0005-0000-0000-0000A17E0000}"/>
    <cellStyle name="Normal 60 2 4 4" xfId="5020" xr:uid="{00000000-0005-0000-0000-0000A27E0000}"/>
    <cellStyle name="Normal 60 2 4 4 2" xfId="15072" xr:uid="{00000000-0005-0000-0000-0000A37E0000}"/>
    <cellStyle name="Normal 60 2 4 4 2 2" xfId="45403" xr:uid="{00000000-0005-0000-0000-0000A47E0000}"/>
    <cellStyle name="Normal 60 2 4 4 2 3" xfId="30170" xr:uid="{00000000-0005-0000-0000-0000A57E0000}"/>
    <cellStyle name="Normal 60 2 4 4 3" xfId="10052" xr:uid="{00000000-0005-0000-0000-0000A67E0000}"/>
    <cellStyle name="Normal 60 2 4 4 3 2" xfId="40386" xr:uid="{00000000-0005-0000-0000-0000A77E0000}"/>
    <cellStyle name="Normal 60 2 4 4 3 3" xfId="25153" xr:uid="{00000000-0005-0000-0000-0000A87E0000}"/>
    <cellStyle name="Normal 60 2 4 4 4" xfId="35373" xr:uid="{00000000-0005-0000-0000-0000A97E0000}"/>
    <cellStyle name="Normal 60 2 4 4 5" xfId="20140" xr:uid="{00000000-0005-0000-0000-0000AA7E0000}"/>
    <cellStyle name="Normal 60 2 4 5" xfId="11730" xr:uid="{00000000-0005-0000-0000-0000AB7E0000}"/>
    <cellStyle name="Normal 60 2 4 5 2" xfId="42061" xr:uid="{00000000-0005-0000-0000-0000AC7E0000}"/>
    <cellStyle name="Normal 60 2 4 5 3" xfId="26828" xr:uid="{00000000-0005-0000-0000-0000AD7E0000}"/>
    <cellStyle name="Normal 60 2 4 6" xfId="6709" xr:uid="{00000000-0005-0000-0000-0000AE7E0000}"/>
    <cellStyle name="Normal 60 2 4 6 2" xfId="37044" xr:uid="{00000000-0005-0000-0000-0000AF7E0000}"/>
    <cellStyle name="Normal 60 2 4 6 3" xfId="21811" xr:uid="{00000000-0005-0000-0000-0000B07E0000}"/>
    <cellStyle name="Normal 60 2 4 7" xfId="32032" xr:uid="{00000000-0005-0000-0000-0000B17E0000}"/>
    <cellStyle name="Normal 60 2 4 8" xfId="16798" xr:uid="{00000000-0005-0000-0000-0000B27E0000}"/>
    <cellStyle name="Normal 60 2 5" xfId="2056" xr:uid="{00000000-0005-0000-0000-0000B37E0000}"/>
    <cellStyle name="Normal 60 2 5 2" xfId="3746" xr:uid="{00000000-0005-0000-0000-0000B47E0000}"/>
    <cellStyle name="Normal 60 2 5 2 2" xfId="13819" xr:uid="{00000000-0005-0000-0000-0000B57E0000}"/>
    <cellStyle name="Normal 60 2 5 2 2 2" xfId="44150" xr:uid="{00000000-0005-0000-0000-0000B67E0000}"/>
    <cellStyle name="Normal 60 2 5 2 2 3" xfId="28917" xr:uid="{00000000-0005-0000-0000-0000B77E0000}"/>
    <cellStyle name="Normal 60 2 5 2 3" xfId="8799" xr:uid="{00000000-0005-0000-0000-0000B87E0000}"/>
    <cellStyle name="Normal 60 2 5 2 3 2" xfId="39133" xr:uid="{00000000-0005-0000-0000-0000B97E0000}"/>
    <cellStyle name="Normal 60 2 5 2 3 3" xfId="23900" xr:uid="{00000000-0005-0000-0000-0000BA7E0000}"/>
    <cellStyle name="Normal 60 2 5 2 4" xfId="34120" xr:uid="{00000000-0005-0000-0000-0000BB7E0000}"/>
    <cellStyle name="Normal 60 2 5 2 5" xfId="18887" xr:uid="{00000000-0005-0000-0000-0000BC7E0000}"/>
    <cellStyle name="Normal 60 2 5 3" xfId="5438" xr:uid="{00000000-0005-0000-0000-0000BD7E0000}"/>
    <cellStyle name="Normal 60 2 5 3 2" xfId="15490" xr:uid="{00000000-0005-0000-0000-0000BE7E0000}"/>
    <cellStyle name="Normal 60 2 5 3 2 2" xfId="45821" xr:uid="{00000000-0005-0000-0000-0000BF7E0000}"/>
    <cellStyle name="Normal 60 2 5 3 2 3" xfId="30588" xr:uid="{00000000-0005-0000-0000-0000C07E0000}"/>
    <cellStyle name="Normal 60 2 5 3 3" xfId="10470" xr:uid="{00000000-0005-0000-0000-0000C17E0000}"/>
    <cellStyle name="Normal 60 2 5 3 3 2" xfId="40804" xr:uid="{00000000-0005-0000-0000-0000C27E0000}"/>
    <cellStyle name="Normal 60 2 5 3 3 3" xfId="25571" xr:uid="{00000000-0005-0000-0000-0000C37E0000}"/>
    <cellStyle name="Normal 60 2 5 3 4" xfId="35791" xr:uid="{00000000-0005-0000-0000-0000C47E0000}"/>
    <cellStyle name="Normal 60 2 5 3 5" xfId="20558" xr:uid="{00000000-0005-0000-0000-0000C57E0000}"/>
    <cellStyle name="Normal 60 2 5 4" xfId="12148" xr:uid="{00000000-0005-0000-0000-0000C67E0000}"/>
    <cellStyle name="Normal 60 2 5 4 2" xfId="42479" xr:uid="{00000000-0005-0000-0000-0000C77E0000}"/>
    <cellStyle name="Normal 60 2 5 4 3" xfId="27246" xr:uid="{00000000-0005-0000-0000-0000C87E0000}"/>
    <cellStyle name="Normal 60 2 5 5" xfId="7127" xr:uid="{00000000-0005-0000-0000-0000C97E0000}"/>
    <cellStyle name="Normal 60 2 5 5 2" xfId="37462" xr:uid="{00000000-0005-0000-0000-0000CA7E0000}"/>
    <cellStyle name="Normal 60 2 5 5 3" xfId="22229" xr:uid="{00000000-0005-0000-0000-0000CB7E0000}"/>
    <cellStyle name="Normal 60 2 5 6" xfId="32450" xr:uid="{00000000-0005-0000-0000-0000CC7E0000}"/>
    <cellStyle name="Normal 60 2 5 7" xfId="17216" xr:uid="{00000000-0005-0000-0000-0000CD7E0000}"/>
    <cellStyle name="Normal 60 2 6" xfId="2909" xr:uid="{00000000-0005-0000-0000-0000CE7E0000}"/>
    <cellStyle name="Normal 60 2 6 2" xfId="12983" xr:uid="{00000000-0005-0000-0000-0000CF7E0000}"/>
    <cellStyle name="Normal 60 2 6 2 2" xfId="43314" xr:uid="{00000000-0005-0000-0000-0000D07E0000}"/>
    <cellStyle name="Normal 60 2 6 2 3" xfId="28081" xr:uid="{00000000-0005-0000-0000-0000D17E0000}"/>
    <cellStyle name="Normal 60 2 6 3" xfId="7963" xr:uid="{00000000-0005-0000-0000-0000D27E0000}"/>
    <cellStyle name="Normal 60 2 6 3 2" xfId="38297" xr:uid="{00000000-0005-0000-0000-0000D37E0000}"/>
    <cellStyle name="Normal 60 2 6 3 3" xfId="23064" xr:uid="{00000000-0005-0000-0000-0000D47E0000}"/>
    <cellStyle name="Normal 60 2 6 4" xfId="33284" xr:uid="{00000000-0005-0000-0000-0000D57E0000}"/>
    <cellStyle name="Normal 60 2 6 5" xfId="18051" xr:uid="{00000000-0005-0000-0000-0000D67E0000}"/>
    <cellStyle name="Normal 60 2 7" xfId="4602" xr:uid="{00000000-0005-0000-0000-0000D77E0000}"/>
    <cellStyle name="Normal 60 2 7 2" xfId="14654" xr:uid="{00000000-0005-0000-0000-0000D87E0000}"/>
    <cellStyle name="Normal 60 2 7 2 2" xfId="44985" xr:uid="{00000000-0005-0000-0000-0000D97E0000}"/>
    <cellStyle name="Normal 60 2 7 2 3" xfId="29752" xr:uid="{00000000-0005-0000-0000-0000DA7E0000}"/>
    <cellStyle name="Normal 60 2 7 3" xfId="9634" xr:uid="{00000000-0005-0000-0000-0000DB7E0000}"/>
    <cellStyle name="Normal 60 2 7 3 2" xfId="39968" xr:uid="{00000000-0005-0000-0000-0000DC7E0000}"/>
    <cellStyle name="Normal 60 2 7 3 3" xfId="24735" xr:uid="{00000000-0005-0000-0000-0000DD7E0000}"/>
    <cellStyle name="Normal 60 2 7 4" xfId="34955" xr:uid="{00000000-0005-0000-0000-0000DE7E0000}"/>
    <cellStyle name="Normal 60 2 7 5" xfId="19722" xr:uid="{00000000-0005-0000-0000-0000DF7E0000}"/>
    <cellStyle name="Normal 60 2 8" xfId="11312" xr:uid="{00000000-0005-0000-0000-0000E07E0000}"/>
    <cellStyle name="Normal 60 2 8 2" xfId="41643" xr:uid="{00000000-0005-0000-0000-0000E17E0000}"/>
    <cellStyle name="Normal 60 2 8 3" xfId="26410" xr:uid="{00000000-0005-0000-0000-0000E27E0000}"/>
    <cellStyle name="Normal 60 2 9" xfId="6291" xr:uid="{00000000-0005-0000-0000-0000E37E0000}"/>
    <cellStyle name="Normal 60 2 9 2" xfId="36626" xr:uid="{00000000-0005-0000-0000-0000E47E0000}"/>
    <cellStyle name="Normal 60 2 9 3" xfId="21393" xr:uid="{00000000-0005-0000-0000-0000E57E0000}"/>
    <cellStyle name="Normal 60 3" xfId="1255" xr:uid="{00000000-0005-0000-0000-0000E67E0000}"/>
    <cellStyle name="Normal 60 3 10" xfId="16432" xr:uid="{00000000-0005-0000-0000-0000E77E0000}"/>
    <cellStyle name="Normal 60 3 2" xfId="1474" xr:uid="{00000000-0005-0000-0000-0000E87E0000}"/>
    <cellStyle name="Normal 60 3 2 2" xfId="1895" xr:uid="{00000000-0005-0000-0000-0000E97E0000}"/>
    <cellStyle name="Normal 60 3 2 2 2" xfId="2734" xr:uid="{00000000-0005-0000-0000-0000EA7E0000}"/>
    <cellStyle name="Normal 60 3 2 2 2 2" xfId="4424" xr:uid="{00000000-0005-0000-0000-0000EB7E0000}"/>
    <cellStyle name="Normal 60 3 2 2 2 2 2" xfId="14497" xr:uid="{00000000-0005-0000-0000-0000EC7E0000}"/>
    <cellStyle name="Normal 60 3 2 2 2 2 2 2" xfId="44828" xr:uid="{00000000-0005-0000-0000-0000ED7E0000}"/>
    <cellStyle name="Normal 60 3 2 2 2 2 2 3" xfId="29595" xr:uid="{00000000-0005-0000-0000-0000EE7E0000}"/>
    <cellStyle name="Normal 60 3 2 2 2 2 3" xfId="9477" xr:uid="{00000000-0005-0000-0000-0000EF7E0000}"/>
    <cellStyle name="Normal 60 3 2 2 2 2 3 2" xfId="39811" xr:uid="{00000000-0005-0000-0000-0000F07E0000}"/>
    <cellStyle name="Normal 60 3 2 2 2 2 3 3" xfId="24578" xr:uid="{00000000-0005-0000-0000-0000F17E0000}"/>
    <cellStyle name="Normal 60 3 2 2 2 2 4" xfId="34798" xr:uid="{00000000-0005-0000-0000-0000F27E0000}"/>
    <cellStyle name="Normal 60 3 2 2 2 2 5" xfId="19565" xr:uid="{00000000-0005-0000-0000-0000F37E0000}"/>
    <cellStyle name="Normal 60 3 2 2 2 3" xfId="6116" xr:uid="{00000000-0005-0000-0000-0000F47E0000}"/>
    <cellStyle name="Normal 60 3 2 2 2 3 2" xfId="16168" xr:uid="{00000000-0005-0000-0000-0000F57E0000}"/>
    <cellStyle name="Normal 60 3 2 2 2 3 2 2" xfId="46499" xr:uid="{00000000-0005-0000-0000-0000F67E0000}"/>
    <cellStyle name="Normal 60 3 2 2 2 3 2 3" xfId="31266" xr:uid="{00000000-0005-0000-0000-0000F77E0000}"/>
    <cellStyle name="Normal 60 3 2 2 2 3 3" xfId="11148" xr:uid="{00000000-0005-0000-0000-0000F87E0000}"/>
    <cellStyle name="Normal 60 3 2 2 2 3 3 2" xfId="41482" xr:uid="{00000000-0005-0000-0000-0000F97E0000}"/>
    <cellStyle name="Normal 60 3 2 2 2 3 3 3" xfId="26249" xr:uid="{00000000-0005-0000-0000-0000FA7E0000}"/>
    <cellStyle name="Normal 60 3 2 2 2 3 4" xfId="36469" xr:uid="{00000000-0005-0000-0000-0000FB7E0000}"/>
    <cellStyle name="Normal 60 3 2 2 2 3 5" xfId="21236" xr:uid="{00000000-0005-0000-0000-0000FC7E0000}"/>
    <cellStyle name="Normal 60 3 2 2 2 4" xfId="12826" xr:uid="{00000000-0005-0000-0000-0000FD7E0000}"/>
    <cellStyle name="Normal 60 3 2 2 2 4 2" xfId="43157" xr:uid="{00000000-0005-0000-0000-0000FE7E0000}"/>
    <cellStyle name="Normal 60 3 2 2 2 4 3" xfId="27924" xr:uid="{00000000-0005-0000-0000-0000FF7E0000}"/>
    <cellStyle name="Normal 60 3 2 2 2 5" xfId="7805" xr:uid="{00000000-0005-0000-0000-0000007F0000}"/>
    <cellStyle name="Normal 60 3 2 2 2 5 2" xfId="38140" xr:uid="{00000000-0005-0000-0000-0000017F0000}"/>
    <cellStyle name="Normal 60 3 2 2 2 5 3" xfId="22907" xr:uid="{00000000-0005-0000-0000-0000027F0000}"/>
    <cellStyle name="Normal 60 3 2 2 2 6" xfId="33128" xr:uid="{00000000-0005-0000-0000-0000037F0000}"/>
    <cellStyle name="Normal 60 3 2 2 2 7" xfId="17894" xr:uid="{00000000-0005-0000-0000-0000047F0000}"/>
    <cellStyle name="Normal 60 3 2 2 3" xfId="3587" xr:uid="{00000000-0005-0000-0000-0000057F0000}"/>
    <cellStyle name="Normal 60 3 2 2 3 2" xfId="13661" xr:uid="{00000000-0005-0000-0000-0000067F0000}"/>
    <cellStyle name="Normal 60 3 2 2 3 2 2" xfId="43992" xr:uid="{00000000-0005-0000-0000-0000077F0000}"/>
    <cellStyle name="Normal 60 3 2 2 3 2 3" xfId="28759" xr:uid="{00000000-0005-0000-0000-0000087F0000}"/>
    <cellStyle name="Normal 60 3 2 2 3 3" xfId="8641" xr:uid="{00000000-0005-0000-0000-0000097F0000}"/>
    <cellStyle name="Normal 60 3 2 2 3 3 2" xfId="38975" xr:uid="{00000000-0005-0000-0000-00000A7F0000}"/>
    <cellStyle name="Normal 60 3 2 2 3 3 3" xfId="23742" xr:uid="{00000000-0005-0000-0000-00000B7F0000}"/>
    <cellStyle name="Normal 60 3 2 2 3 4" xfId="33962" xr:uid="{00000000-0005-0000-0000-00000C7F0000}"/>
    <cellStyle name="Normal 60 3 2 2 3 5" xfId="18729" xr:uid="{00000000-0005-0000-0000-00000D7F0000}"/>
    <cellStyle name="Normal 60 3 2 2 4" xfId="5280" xr:uid="{00000000-0005-0000-0000-00000E7F0000}"/>
    <cellStyle name="Normal 60 3 2 2 4 2" xfId="15332" xr:uid="{00000000-0005-0000-0000-00000F7F0000}"/>
    <cellStyle name="Normal 60 3 2 2 4 2 2" xfId="45663" xr:uid="{00000000-0005-0000-0000-0000107F0000}"/>
    <cellStyle name="Normal 60 3 2 2 4 2 3" xfId="30430" xr:uid="{00000000-0005-0000-0000-0000117F0000}"/>
    <cellStyle name="Normal 60 3 2 2 4 3" xfId="10312" xr:uid="{00000000-0005-0000-0000-0000127F0000}"/>
    <cellStyle name="Normal 60 3 2 2 4 3 2" xfId="40646" xr:uid="{00000000-0005-0000-0000-0000137F0000}"/>
    <cellStyle name="Normal 60 3 2 2 4 3 3" xfId="25413" xr:uid="{00000000-0005-0000-0000-0000147F0000}"/>
    <cellStyle name="Normal 60 3 2 2 4 4" xfId="35633" xr:uid="{00000000-0005-0000-0000-0000157F0000}"/>
    <cellStyle name="Normal 60 3 2 2 4 5" xfId="20400" xr:uid="{00000000-0005-0000-0000-0000167F0000}"/>
    <cellStyle name="Normal 60 3 2 2 5" xfId="11990" xr:uid="{00000000-0005-0000-0000-0000177F0000}"/>
    <cellStyle name="Normal 60 3 2 2 5 2" xfId="42321" xr:uid="{00000000-0005-0000-0000-0000187F0000}"/>
    <cellStyle name="Normal 60 3 2 2 5 3" xfId="27088" xr:uid="{00000000-0005-0000-0000-0000197F0000}"/>
    <cellStyle name="Normal 60 3 2 2 6" xfId="6969" xr:uid="{00000000-0005-0000-0000-00001A7F0000}"/>
    <cellStyle name="Normal 60 3 2 2 6 2" xfId="37304" xr:uid="{00000000-0005-0000-0000-00001B7F0000}"/>
    <cellStyle name="Normal 60 3 2 2 6 3" xfId="22071" xr:uid="{00000000-0005-0000-0000-00001C7F0000}"/>
    <cellStyle name="Normal 60 3 2 2 7" xfId="32292" xr:uid="{00000000-0005-0000-0000-00001D7F0000}"/>
    <cellStyle name="Normal 60 3 2 2 8" xfId="17058" xr:uid="{00000000-0005-0000-0000-00001E7F0000}"/>
    <cellStyle name="Normal 60 3 2 3" xfId="2316" xr:uid="{00000000-0005-0000-0000-00001F7F0000}"/>
    <cellStyle name="Normal 60 3 2 3 2" xfId="4006" xr:uid="{00000000-0005-0000-0000-0000207F0000}"/>
    <cellStyle name="Normal 60 3 2 3 2 2" xfId="14079" xr:uid="{00000000-0005-0000-0000-0000217F0000}"/>
    <cellStyle name="Normal 60 3 2 3 2 2 2" xfId="44410" xr:uid="{00000000-0005-0000-0000-0000227F0000}"/>
    <cellStyle name="Normal 60 3 2 3 2 2 3" xfId="29177" xr:uid="{00000000-0005-0000-0000-0000237F0000}"/>
    <cellStyle name="Normal 60 3 2 3 2 3" xfId="9059" xr:uid="{00000000-0005-0000-0000-0000247F0000}"/>
    <cellStyle name="Normal 60 3 2 3 2 3 2" xfId="39393" xr:uid="{00000000-0005-0000-0000-0000257F0000}"/>
    <cellStyle name="Normal 60 3 2 3 2 3 3" xfId="24160" xr:uid="{00000000-0005-0000-0000-0000267F0000}"/>
    <cellStyle name="Normal 60 3 2 3 2 4" xfId="34380" xr:uid="{00000000-0005-0000-0000-0000277F0000}"/>
    <cellStyle name="Normal 60 3 2 3 2 5" xfId="19147" xr:uid="{00000000-0005-0000-0000-0000287F0000}"/>
    <cellStyle name="Normal 60 3 2 3 3" xfId="5698" xr:uid="{00000000-0005-0000-0000-0000297F0000}"/>
    <cellStyle name="Normal 60 3 2 3 3 2" xfId="15750" xr:uid="{00000000-0005-0000-0000-00002A7F0000}"/>
    <cellStyle name="Normal 60 3 2 3 3 2 2" xfId="46081" xr:uid="{00000000-0005-0000-0000-00002B7F0000}"/>
    <cellStyle name="Normal 60 3 2 3 3 2 3" xfId="30848" xr:uid="{00000000-0005-0000-0000-00002C7F0000}"/>
    <cellStyle name="Normal 60 3 2 3 3 3" xfId="10730" xr:uid="{00000000-0005-0000-0000-00002D7F0000}"/>
    <cellStyle name="Normal 60 3 2 3 3 3 2" xfId="41064" xr:uid="{00000000-0005-0000-0000-00002E7F0000}"/>
    <cellStyle name="Normal 60 3 2 3 3 3 3" xfId="25831" xr:uid="{00000000-0005-0000-0000-00002F7F0000}"/>
    <cellStyle name="Normal 60 3 2 3 3 4" xfId="36051" xr:uid="{00000000-0005-0000-0000-0000307F0000}"/>
    <cellStyle name="Normal 60 3 2 3 3 5" xfId="20818" xr:uid="{00000000-0005-0000-0000-0000317F0000}"/>
    <cellStyle name="Normal 60 3 2 3 4" xfId="12408" xr:uid="{00000000-0005-0000-0000-0000327F0000}"/>
    <cellStyle name="Normal 60 3 2 3 4 2" xfId="42739" xr:uid="{00000000-0005-0000-0000-0000337F0000}"/>
    <cellStyle name="Normal 60 3 2 3 4 3" xfId="27506" xr:uid="{00000000-0005-0000-0000-0000347F0000}"/>
    <cellStyle name="Normal 60 3 2 3 5" xfId="7387" xr:uid="{00000000-0005-0000-0000-0000357F0000}"/>
    <cellStyle name="Normal 60 3 2 3 5 2" xfId="37722" xr:uid="{00000000-0005-0000-0000-0000367F0000}"/>
    <cellStyle name="Normal 60 3 2 3 5 3" xfId="22489" xr:uid="{00000000-0005-0000-0000-0000377F0000}"/>
    <cellStyle name="Normal 60 3 2 3 6" xfId="32710" xr:uid="{00000000-0005-0000-0000-0000387F0000}"/>
    <cellStyle name="Normal 60 3 2 3 7" xfId="17476" xr:uid="{00000000-0005-0000-0000-0000397F0000}"/>
    <cellStyle name="Normal 60 3 2 4" xfId="3169" xr:uid="{00000000-0005-0000-0000-00003A7F0000}"/>
    <cellStyle name="Normal 60 3 2 4 2" xfId="13243" xr:uid="{00000000-0005-0000-0000-00003B7F0000}"/>
    <cellStyle name="Normal 60 3 2 4 2 2" xfId="43574" xr:uid="{00000000-0005-0000-0000-00003C7F0000}"/>
    <cellStyle name="Normal 60 3 2 4 2 3" xfId="28341" xr:uid="{00000000-0005-0000-0000-00003D7F0000}"/>
    <cellStyle name="Normal 60 3 2 4 3" xfId="8223" xr:uid="{00000000-0005-0000-0000-00003E7F0000}"/>
    <cellStyle name="Normal 60 3 2 4 3 2" xfId="38557" xr:uid="{00000000-0005-0000-0000-00003F7F0000}"/>
    <cellStyle name="Normal 60 3 2 4 3 3" xfId="23324" xr:uid="{00000000-0005-0000-0000-0000407F0000}"/>
    <cellStyle name="Normal 60 3 2 4 4" xfId="33544" xr:uid="{00000000-0005-0000-0000-0000417F0000}"/>
    <cellStyle name="Normal 60 3 2 4 5" xfId="18311" xr:uid="{00000000-0005-0000-0000-0000427F0000}"/>
    <cellStyle name="Normal 60 3 2 5" xfId="4862" xr:uid="{00000000-0005-0000-0000-0000437F0000}"/>
    <cellStyle name="Normal 60 3 2 5 2" xfId="14914" xr:uid="{00000000-0005-0000-0000-0000447F0000}"/>
    <cellStyle name="Normal 60 3 2 5 2 2" xfId="45245" xr:uid="{00000000-0005-0000-0000-0000457F0000}"/>
    <cellStyle name="Normal 60 3 2 5 2 3" xfId="30012" xr:uid="{00000000-0005-0000-0000-0000467F0000}"/>
    <cellStyle name="Normal 60 3 2 5 3" xfId="9894" xr:uid="{00000000-0005-0000-0000-0000477F0000}"/>
    <cellStyle name="Normal 60 3 2 5 3 2" xfId="40228" xr:uid="{00000000-0005-0000-0000-0000487F0000}"/>
    <cellStyle name="Normal 60 3 2 5 3 3" xfId="24995" xr:uid="{00000000-0005-0000-0000-0000497F0000}"/>
    <cellStyle name="Normal 60 3 2 5 4" xfId="35215" xr:uid="{00000000-0005-0000-0000-00004A7F0000}"/>
    <cellStyle name="Normal 60 3 2 5 5" xfId="19982" xr:uid="{00000000-0005-0000-0000-00004B7F0000}"/>
    <cellStyle name="Normal 60 3 2 6" xfId="11572" xr:uid="{00000000-0005-0000-0000-00004C7F0000}"/>
    <cellStyle name="Normal 60 3 2 6 2" xfId="41903" xr:uid="{00000000-0005-0000-0000-00004D7F0000}"/>
    <cellStyle name="Normal 60 3 2 6 3" xfId="26670" xr:uid="{00000000-0005-0000-0000-00004E7F0000}"/>
    <cellStyle name="Normal 60 3 2 7" xfId="6551" xr:uid="{00000000-0005-0000-0000-00004F7F0000}"/>
    <cellStyle name="Normal 60 3 2 7 2" xfId="36886" xr:uid="{00000000-0005-0000-0000-0000507F0000}"/>
    <cellStyle name="Normal 60 3 2 7 3" xfId="21653" xr:uid="{00000000-0005-0000-0000-0000517F0000}"/>
    <cellStyle name="Normal 60 3 2 8" xfId="31874" xr:uid="{00000000-0005-0000-0000-0000527F0000}"/>
    <cellStyle name="Normal 60 3 2 9" xfId="16640" xr:uid="{00000000-0005-0000-0000-0000537F0000}"/>
    <cellStyle name="Normal 60 3 3" xfId="1687" xr:uid="{00000000-0005-0000-0000-0000547F0000}"/>
    <cellStyle name="Normal 60 3 3 2" xfId="2526" xr:uid="{00000000-0005-0000-0000-0000557F0000}"/>
    <cellStyle name="Normal 60 3 3 2 2" xfId="4216" xr:uid="{00000000-0005-0000-0000-0000567F0000}"/>
    <cellStyle name="Normal 60 3 3 2 2 2" xfId="14289" xr:uid="{00000000-0005-0000-0000-0000577F0000}"/>
    <cellStyle name="Normal 60 3 3 2 2 2 2" xfId="44620" xr:uid="{00000000-0005-0000-0000-0000587F0000}"/>
    <cellStyle name="Normal 60 3 3 2 2 2 3" xfId="29387" xr:uid="{00000000-0005-0000-0000-0000597F0000}"/>
    <cellStyle name="Normal 60 3 3 2 2 3" xfId="9269" xr:uid="{00000000-0005-0000-0000-00005A7F0000}"/>
    <cellStyle name="Normal 60 3 3 2 2 3 2" xfId="39603" xr:uid="{00000000-0005-0000-0000-00005B7F0000}"/>
    <cellStyle name="Normal 60 3 3 2 2 3 3" xfId="24370" xr:uid="{00000000-0005-0000-0000-00005C7F0000}"/>
    <cellStyle name="Normal 60 3 3 2 2 4" xfId="34590" xr:uid="{00000000-0005-0000-0000-00005D7F0000}"/>
    <cellStyle name="Normal 60 3 3 2 2 5" xfId="19357" xr:uid="{00000000-0005-0000-0000-00005E7F0000}"/>
    <cellStyle name="Normal 60 3 3 2 3" xfId="5908" xr:uid="{00000000-0005-0000-0000-00005F7F0000}"/>
    <cellStyle name="Normal 60 3 3 2 3 2" xfId="15960" xr:uid="{00000000-0005-0000-0000-0000607F0000}"/>
    <cellStyle name="Normal 60 3 3 2 3 2 2" xfId="46291" xr:uid="{00000000-0005-0000-0000-0000617F0000}"/>
    <cellStyle name="Normal 60 3 3 2 3 2 3" xfId="31058" xr:uid="{00000000-0005-0000-0000-0000627F0000}"/>
    <cellStyle name="Normal 60 3 3 2 3 3" xfId="10940" xr:uid="{00000000-0005-0000-0000-0000637F0000}"/>
    <cellStyle name="Normal 60 3 3 2 3 3 2" xfId="41274" xr:uid="{00000000-0005-0000-0000-0000647F0000}"/>
    <cellStyle name="Normal 60 3 3 2 3 3 3" xfId="26041" xr:uid="{00000000-0005-0000-0000-0000657F0000}"/>
    <cellStyle name="Normal 60 3 3 2 3 4" xfId="36261" xr:uid="{00000000-0005-0000-0000-0000667F0000}"/>
    <cellStyle name="Normal 60 3 3 2 3 5" xfId="21028" xr:uid="{00000000-0005-0000-0000-0000677F0000}"/>
    <cellStyle name="Normal 60 3 3 2 4" xfId="12618" xr:uid="{00000000-0005-0000-0000-0000687F0000}"/>
    <cellStyle name="Normal 60 3 3 2 4 2" xfId="42949" xr:uid="{00000000-0005-0000-0000-0000697F0000}"/>
    <cellStyle name="Normal 60 3 3 2 4 3" xfId="27716" xr:uid="{00000000-0005-0000-0000-00006A7F0000}"/>
    <cellStyle name="Normal 60 3 3 2 5" xfId="7597" xr:uid="{00000000-0005-0000-0000-00006B7F0000}"/>
    <cellStyle name="Normal 60 3 3 2 5 2" xfId="37932" xr:uid="{00000000-0005-0000-0000-00006C7F0000}"/>
    <cellStyle name="Normal 60 3 3 2 5 3" xfId="22699" xr:uid="{00000000-0005-0000-0000-00006D7F0000}"/>
    <cellStyle name="Normal 60 3 3 2 6" xfId="32920" xr:uid="{00000000-0005-0000-0000-00006E7F0000}"/>
    <cellStyle name="Normal 60 3 3 2 7" xfId="17686" xr:uid="{00000000-0005-0000-0000-00006F7F0000}"/>
    <cellStyle name="Normal 60 3 3 3" xfId="3379" xr:uid="{00000000-0005-0000-0000-0000707F0000}"/>
    <cellStyle name="Normal 60 3 3 3 2" xfId="13453" xr:uid="{00000000-0005-0000-0000-0000717F0000}"/>
    <cellStyle name="Normal 60 3 3 3 2 2" xfId="43784" xr:uid="{00000000-0005-0000-0000-0000727F0000}"/>
    <cellStyle name="Normal 60 3 3 3 2 3" xfId="28551" xr:uid="{00000000-0005-0000-0000-0000737F0000}"/>
    <cellStyle name="Normal 60 3 3 3 3" xfId="8433" xr:uid="{00000000-0005-0000-0000-0000747F0000}"/>
    <cellStyle name="Normal 60 3 3 3 3 2" xfId="38767" xr:uid="{00000000-0005-0000-0000-0000757F0000}"/>
    <cellStyle name="Normal 60 3 3 3 3 3" xfId="23534" xr:uid="{00000000-0005-0000-0000-0000767F0000}"/>
    <cellStyle name="Normal 60 3 3 3 4" xfId="33754" xr:uid="{00000000-0005-0000-0000-0000777F0000}"/>
    <cellStyle name="Normal 60 3 3 3 5" xfId="18521" xr:uid="{00000000-0005-0000-0000-0000787F0000}"/>
    <cellStyle name="Normal 60 3 3 4" xfId="5072" xr:uid="{00000000-0005-0000-0000-0000797F0000}"/>
    <cellStyle name="Normal 60 3 3 4 2" xfId="15124" xr:uid="{00000000-0005-0000-0000-00007A7F0000}"/>
    <cellStyle name="Normal 60 3 3 4 2 2" xfId="45455" xr:uid="{00000000-0005-0000-0000-00007B7F0000}"/>
    <cellStyle name="Normal 60 3 3 4 2 3" xfId="30222" xr:uid="{00000000-0005-0000-0000-00007C7F0000}"/>
    <cellStyle name="Normal 60 3 3 4 3" xfId="10104" xr:uid="{00000000-0005-0000-0000-00007D7F0000}"/>
    <cellStyle name="Normal 60 3 3 4 3 2" xfId="40438" xr:uid="{00000000-0005-0000-0000-00007E7F0000}"/>
    <cellStyle name="Normal 60 3 3 4 3 3" xfId="25205" xr:uid="{00000000-0005-0000-0000-00007F7F0000}"/>
    <cellStyle name="Normal 60 3 3 4 4" xfId="35425" xr:uid="{00000000-0005-0000-0000-0000807F0000}"/>
    <cellStyle name="Normal 60 3 3 4 5" xfId="20192" xr:uid="{00000000-0005-0000-0000-0000817F0000}"/>
    <cellStyle name="Normal 60 3 3 5" xfId="11782" xr:uid="{00000000-0005-0000-0000-0000827F0000}"/>
    <cellStyle name="Normal 60 3 3 5 2" xfId="42113" xr:uid="{00000000-0005-0000-0000-0000837F0000}"/>
    <cellStyle name="Normal 60 3 3 5 3" xfId="26880" xr:uid="{00000000-0005-0000-0000-0000847F0000}"/>
    <cellStyle name="Normal 60 3 3 6" xfId="6761" xr:uid="{00000000-0005-0000-0000-0000857F0000}"/>
    <cellStyle name="Normal 60 3 3 6 2" xfId="37096" xr:uid="{00000000-0005-0000-0000-0000867F0000}"/>
    <cellStyle name="Normal 60 3 3 6 3" xfId="21863" xr:uid="{00000000-0005-0000-0000-0000877F0000}"/>
    <cellStyle name="Normal 60 3 3 7" xfId="32084" xr:uid="{00000000-0005-0000-0000-0000887F0000}"/>
    <cellStyle name="Normal 60 3 3 8" xfId="16850" xr:uid="{00000000-0005-0000-0000-0000897F0000}"/>
    <cellStyle name="Normal 60 3 4" xfId="2108" xr:uid="{00000000-0005-0000-0000-00008A7F0000}"/>
    <cellStyle name="Normal 60 3 4 2" xfId="3798" xr:uid="{00000000-0005-0000-0000-00008B7F0000}"/>
    <cellStyle name="Normal 60 3 4 2 2" xfId="13871" xr:uid="{00000000-0005-0000-0000-00008C7F0000}"/>
    <cellStyle name="Normal 60 3 4 2 2 2" xfId="44202" xr:uid="{00000000-0005-0000-0000-00008D7F0000}"/>
    <cellStyle name="Normal 60 3 4 2 2 3" xfId="28969" xr:uid="{00000000-0005-0000-0000-00008E7F0000}"/>
    <cellStyle name="Normal 60 3 4 2 3" xfId="8851" xr:uid="{00000000-0005-0000-0000-00008F7F0000}"/>
    <cellStyle name="Normal 60 3 4 2 3 2" xfId="39185" xr:uid="{00000000-0005-0000-0000-0000907F0000}"/>
    <cellStyle name="Normal 60 3 4 2 3 3" xfId="23952" xr:uid="{00000000-0005-0000-0000-0000917F0000}"/>
    <cellStyle name="Normal 60 3 4 2 4" xfId="34172" xr:uid="{00000000-0005-0000-0000-0000927F0000}"/>
    <cellStyle name="Normal 60 3 4 2 5" xfId="18939" xr:uid="{00000000-0005-0000-0000-0000937F0000}"/>
    <cellStyle name="Normal 60 3 4 3" xfId="5490" xr:uid="{00000000-0005-0000-0000-0000947F0000}"/>
    <cellStyle name="Normal 60 3 4 3 2" xfId="15542" xr:uid="{00000000-0005-0000-0000-0000957F0000}"/>
    <cellStyle name="Normal 60 3 4 3 2 2" xfId="45873" xr:uid="{00000000-0005-0000-0000-0000967F0000}"/>
    <cellStyle name="Normal 60 3 4 3 2 3" xfId="30640" xr:uid="{00000000-0005-0000-0000-0000977F0000}"/>
    <cellStyle name="Normal 60 3 4 3 3" xfId="10522" xr:uid="{00000000-0005-0000-0000-0000987F0000}"/>
    <cellStyle name="Normal 60 3 4 3 3 2" xfId="40856" xr:uid="{00000000-0005-0000-0000-0000997F0000}"/>
    <cellStyle name="Normal 60 3 4 3 3 3" xfId="25623" xr:uid="{00000000-0005-0000-0000-00009A7F0000}"/>
    <cellStyle name="Normal 60 3 4 3 4" xfId="35843" xr:uid="{00000000-0005-0000-0000-00009B7F0000}"/>
    <cellStyle name="Normal 60 3 4 3 5" xfId="20610" xr:uid="{00000000-0005-0000-0000-00009C7F0000}"/>
    <cellStyle name="Normal 60 3 4 4" xfId="12200" xr:uid="{00000000-0005-0000-0000-00009D7F0000}"/>
    <cellStyle name="Normal 60 3 4 4 2" xfId="42531" xr:uid="{00000000-0005-0000-0000-00009E7F0000}"/>
    <cellStyle name="Normal 60 3 4 4 3" xfId="27298" xr:uid="{00000000-0005-0000-0000-00009F7F0000}"/>
    <cellStyle name="Normal 60 3 4 5" xfId="7179" xr:uid="{00000000-0005-0000-0000-0000A07F0000}"/>
    <cellStyle name="Normal 60 3 4 5 2" xfId="37514" xr:uid="{00000000-0005-0000-0000-0000A17F0000}"/>
    <cellStyle name="Normal 60 3 4 5 3" xfId="22281" xr:uid="{00000000-0005-0000-0000-0000A27F0000}"/>
    <cellStyle name="Normal 60 3 4 6" xfId="32502" xr:uid="{00000000-0005-0000-0000-0000A37F0000}"/>
    <cellStyle name="Normal 60 3 4 7" xfId="17268" xr:uid="{00000000-0005-0000-0000-0000A47F0000}"/>
    <cellStyle name="Normal 60 3 5" xfId="2961" xr:uid="{00000000-0005-0000-0000-0000A57F0000}"/>
    <cellStyle name="Normal 60 3 5 2" xfId="13035" xr:uid="{00000000-0005-0000-0000-0000A67F0000}"/>
    <cellStyle name="Normal 60 3 5 2 2" xfId="43366" xr:uid="{00000000-0005-0000-0000-0000A77F0000}"/>
    <cellStyle name="Normal 60 3 5 2 3" xfId="28133" xr:uid="{00000000-0005-0000-0000-0000A87F0000}"/>
    <cellStyle name="Normal 60 3 5 3" xfId="8015" xr:uid="{00000000-0005-0000-0000-0000A97F0000}"/>
    <cellStyle name="Normal 60 3 5 3 2" xfId="38349" xr:uid="{00000000-0005-0000-0000-0000AA7F0000}"/>
    <cellStyle name="Normal 60 3 5 3 3" xfId="23116" xr:uid="{00000000-0005-0000-0000-0000AB7F0000}"/>
    <cellStyle name="Normal 60 3 5 4" xfId="33336" xr:uid="{00000000-0005-0000-0000-0000AC7F0000}"/>
    <cellStyle name="Normal 60 3 5 5" xfId="18103" xr:uid="{00000000-0005-0000-0000-0000AD7F0000}"/>
    <cellStyle name="Normal 60 3 6" xfId="4654" xr:uid="{00000000-0005-0000-0000-0000AE7F0000}"/>
    <cellStyle name="Normal 60 3 6 2" xfId="14706" xr:uid="{00000000-0005-0000-0000-0000AF7F0000}"/>
    <cellStyle name="Normal 60 3 6 2 2" xfId="45037" xr:uid="{00000000-0005-0000-0000-0000B07F0000}"/>
    <cellStyle name="Normal 60 3 6 2 3" xfId="29804" xr:uid="{00000000-0005-0000-0000-0000B17F0000}"/>
    <cellStyle name="Normal 60 3 6 3" xfId="9686" xr:uid="{00000000-0005-0000-0000-0000B27F0000}"/>
    <cellStyle name="Normal 60 3 6 3 2" xfId="40020" xr:uid="{00000000-0005-0000-0000-0000B37F0000}"/>
    <cellStyle name="Normal 60 3 6 3 3" xfId="24787" xr:uid="{00000000-0005-0000-0000-0000B47F0000}"/>
    <cellStyle name="Normal 60 3 6 4" xfId="35007" xr:uid="{00000000-0005-0000-0000-0000B57F0000}"/>
    <cellStyle name="Normal 60 3 6 5" xfId="19774" xr:uid="{00000000-0005-0000-0000-0000B67F0000}"/>
    <cellStyle name="Normal 60 3 7" xfId="11364" xr:uid="{00000000-0005-0000-0000-0000B77F0000}"/>
    <cellStyle name="Normal 60 3 7 2" xfId="41695" xr:uid="{00000000-0005-0000-0000-0000B87F0000}"/>
    <cellStyle name="Normal 60 3 7 3" xfId="26462" xr:uid="{00000000-0005-0000-0000-0000B97F0000}"/>
    <cellStyle name="Normal 60 3 8" xfId="6343" xr:uid="{00000000-0005-0000-0000-0000BA7F0000}"/>
    <cellStyle name="Normal 60 3 8 2" xfId="36678" xr:uid="{00000000-0005-0000-0000-0000BB7F0000}"/>
    <cellStyle name="Normal 60 3 8 3" xfId="21445" xr:uid="{00000000-0005-0000-0000-0000BC7F0000}"/>
    <cellStyle name="Normal 60 3 9" xfId="31667" xr:uid="{00000000-0005-0000-0000-0000BD7F0000}"/>
    <cellStyle name="Normal 60 4" xfId="1368" xr:uid="{00000000-0005-0000-0000-0000BE7F0000}"/>
    <cellStyle name="Normal 60 4 2" xfId="1791" xr:uid="{00000000-0005-0000-0000-0000BF7F0000}"/>
    <cellStyle name="Normal 60 4 2 2" xfId="2630" xr:uid="{00000000-0005-0000-0000-0000C07F0000}"/>
    <cellStyle name="Normal 60 4 2 2 2" xfId="4320" xr:uid="{00000000-0005-0000-0000-0000C17F0000}"/>
    <cellStyle name="Normal 60 4 2 2 2 2" xfId="14393" xr:uid="{00000000-0005-0000-0000-0000C27F0000}"/>
    <cellStyle name="Normal 60 4 2 2 2 2 2" xfId="44724" xr:uid="{00000000-0005-0000-0000-0000C37F0000}"/>
    <cellStyle name="Normal 60 4 2 2 2 2 3" xfId="29491" xr:uid="{00000000-0005-0000-0000-0000C47F0000}"/>
    <cellStyle name="Normal 60 4 2 2 2 3" xfId="9373" xr:uid="{00000000-0005-0000-0000-0000C57F0000}"/>
    <cellStyle name="Normal 60 4 2 2 2 3 2" xfId="39707" xr:uid="{00000000-0005-0000-0000-0000C67F0000}"/>
    <cellStyle name="Normal 60 4 2 2 2 3 3" xfId="24474" xr:uid="{00000000-0005-0000-0000-0000C77F0000}"/>
    <cellStyle name="Normal 60 4 2 2 2 4" xfId="34694" xr:uid="{00000000-0005-0000-0000-0000C87F0000}"/>
    <cellStyle name="Normal 60 4 2 2 2 5" xfId="19461" xr:uid="{00000000-0005-0000-0000-0000C97F0000}"/>
    <cellStyle name="Normal 60 4 2 2 3" xfId="6012" xr:uid="{00000000-0005-0000-0000-0000CA7F0000}"/>
    <cellStyle name="Normal 60 4 2 2 3 2" xfId="16064" xr:uid="{00000000-0005-0000-0000-0000CB7F0000}"/>
    <cellStyle name="Normal 60 4 2 2 3 2 2" xfId="46395" xr:uid="{00000000-0005-0000-0000-0000CC7F0000}"/>
    <cellStyle name="Normal 60 4 2 2 3 2 3" xfId="31162" xr:uid="{00000000-0005-0000-0000-0000CD7F0000}"/>
    <cellStyle name="Normal 60 4 2 2 3 3" xfId="11044" xr:uid="{00000000-0005-0000-0000-0000CE7F0000}"/>
    <cellStyle name="Normal 60 4 2 2 3 3 2" xfId="41378" xr:uid="{00000000-0005-0000-0000-0000CF7F0000}"/>
    <cellStyle name="Normal 60 4 2 2 3 3 3" xfId="26145" xr:uid="{00000000-0005-0000-0000-0000D07F0000}"/>
    <cellStyle name="Normal 60 4 2 2 3 4" xfId="36365" xr:uid="{00000000-0005-0000-0000-0000D17F0000}"/>
    <cellStyle name="Normal 60 4 2 2 3 5" xfId="21132" xr:uid="{00000000-0005-0000-0000-0000D27F0000}"/>
    <cellStyle name="Normal 60 4 2 2 4" xfId="12722" xr:uid="{00000000-0005-0000-0000-0000D37F0000}"/>
    <cellStyle name="Normal 60 4 2 2 4 2" xfId="43053" xr:uid="{00000000-0005-0000-0000-0000D47F0000}"/>
    <cellStyle name="Normal 60 4 2 2 4 3" xfId="27820" xr:uid="{00000000-0005-0000-0000-0000D57F0000}"/>
    <cellStyle name="Normal 60 4 2 2 5" xfId="7701" xr:uid="{00000000-0005-0000-0000-0000D67F0000}"/>
    <cellStyle name="Normal 60 4 2 2 5 2" xfId="38036" xr:uid="{00000000-0005-0000-0000-0000D77F0000}"/>
    <cellStyle name="Normal 60 4 2 2 5 3" xfId="22803" xr:uid="{00000000-0005-0000-0000-0000D87F0000}"/>
    <cellStyle name="Normal 60 4 2 2 6" xfId="33024" xr:uid="{00000000-0005-0000-0000-0000D97F0000}"/>
    <cellStyle name="Normal 60 4 2 2 7" xfId="17790" xr:uid="{00000000-0005-0000-0000-0000DA7F0000}"/>
    <cellStyle name="Normal 60 4 2 3" xfId="3483" xr:uid="{00000000-0005-0000-0000-0000DB7F0000}"/>
    <cellStyle name="Normal 60 4 2 3 2" xfId="13557" xr:uid="{00000000-0005-0000-0000-0000DC7F0000}"/>
    <cellStyle name="Normal 60 4 2 3 2 2" xfId="43888" xr:uid="{00000000-0005-0000-0000-0000DD7F0000}"/>
    <cellStyle name="Normal 60 4 2 3 2 3" xfId="28655" xr:uid="{00000000-0005-0000-0000-0000DE7F0000}"/>
    <cellStyle name="Normal 60 4 2 3 3" xfId="8537" xr:uid="{00000000-0005-0000-0000-0000DF7F0000}"/>
    <cellStyle name="Normal 60 4 2 3 3 2" xfId="38871" xr:uid="{00000000-0005-0000-0000-0000E07F0000}"/>
    <cellStyle name="Normal 60 4 2 3 3 3" xfId="23638" xr:uid="{00000000-0005-0000-0000-0000E17F0000}"/>
    <cellStyle name="Normal 60 4 2 3 4" xfId="33858" xr:uid="{00000000-0005-0000-0000-0000E27F0000}"/>
    <cellStyle name="Normal 60 4 2 3 5" xfId="18625" xr:uid="{00000000-0005-0000-0000-0000E37F0000}"/>
    <cellStyle name="Normal 60 4 2 4" xfId="5176" xr:uid="{00000000-0005-0000-0000-0000E47F0000}"/>
    <cellStyle name="Normal 60 4 2 4 2" xfId="15228" xr:uid="{00000000-0005-0000-0000-0000E57F0000}"/>
    <cellStyle name="Normal 60 4 2 4 2 2" xfId="45559" xr:uid="{00000000-0005-0000-0000-0000E67F0000}"/>
    <cellStyle name="Normal 60 4 2 4 2 3" xfId="30326" xr:uid="{00000000-0005-0000-0000-0000E77F0000}"/>
    <cellStyle name="Normal 60 4 2 4 3" xfId="10208" xr:uid="{00000000-0005-0000-0000-0000E87F0000}"/>
    <cellStyle name="Normal 60 4 2 4 3 2" xfId="40542" xr:uid="{00000000-0005-0000-0000-0000E97F0000}"/>
    <cellStyle name="Normal 60 4 2 4 3 3" xfId="25309" xr:uid="{00000000-0005-0000-0000-0000EA7F0000}"/>
    <cellStyle name="Normal 60 4 2 4 4" xfId="35529" xr:uid="{00000000-0005-0000-0000-0000EB7F0000}"/>
    <cellStyle name="Normal 60 4 2 4 5" xfId="20296" xr:uid="{00000000-0005-0000-0000-0000EC7F0000}"/>
    <cellStyle name="Normal 60 4 2 5" xfId="11886" xr:uid="{00000000-0005-0000-0000-0000ED7F0000}"/>
    <cellStyle name="Normal 60 4 2 5 2" xfId="42217" xr:uid="{00000000-0005-0000-0000-0000EE7F0000}"/>
    <cellStyle name="Normal 60 4 2 5 3" xfId="26984" xr:uid="{00000000-0005-0000-0000-0000EF7F0000}"/>
    <cellStyle name="Normal 60 4 2 6" xfId="6865" xr:uid="{00000000-0005-0000-0000-0000F07F0000}"/>
    <cellStyle name="Normal 60 4 2 6 2" xfId="37200" xr:uid="{00000000-0005-0000-0000-0000F17F0000}"/>
    <cellStyle name="Normal 60 4 2 6 3" xfId="21967" xr:uid="{00000000-0005-0000-0000-0000F27F0000}"/>
    <cellStyle name="Normal 60 4 2 7" xfId="32188" xr:uid="{00000000-0005-0000-0000-0000F37F0000}"/>
    <cellStyle name="Normal 60 4 2 8" xfId="16954" xr:uid="{00000000-0005-0000-0000-0000F47F0000}"/>
    <cellStyle name="Normal 60 4 3" xfId="2212" xr:uid="{00000000-0005-0000-0000-0000F57F0000}"/>
    <cellStyle name="Normal 60 4 3 2" xfId="3902" xr:uid="{00000000-0005-0000-0000-0000F67F0000}"/>
    <cellStyle name="Normal 60 4 3 2 2" xfId="13975" xr:uid="{00000000-0005-0000-0000-0000F77F0000}"/>
    <cellStyle name="Normal 60 4 3 2 2 2" xfId="44306" xr:uid="{00000000-0005-0000-0000-0000F87F0000}"/>
    <cellStyle name="Normal 60 4 3 2 2 3" xfId="29073" xr:uid="{00000000-0005-0000-0000-0000F97F0000}"/>
    <cellStyle name="Normal 60 4 3 2 3" xfId="8955" xr:uid="{00000000-0005-0000-0000-0000FA7F0000}"/>
    <cellStyle name="Normal 60 4 3 2 3 2" xfId="39289" xr:uid="{00000000-0005-0000-0000-0000FB7F0000}"/>
    <cellStyle name="Normal 60 4 3 2 3 3" xfId="24056" xr:uid="{00000000-0005-0000-0000-0000FC7F0000}"/>
    <cellStyle name="Normal 60 4 3 2 4" xfId="34276" xr:uid="{00000000-0005-0000-0000-0000FD7F0000}"/>
    <cellStyle name="Normal 60 4 3 2 5" xfId="19043" xr:uid="{00000000-0005-0000-0000-0000FE7F0000}"/>
    <cellStyle name="Normal 60 4 3 3" xfId="5594" xr:uid="{00000000-0005-0000-0000-0000FF7F0000}"/>
    <cellStyle name="Normal 60 4 3 3 2" xfId="15646" xr:uid="{00000000-0005-0000-0000-000000800000}"/>
    <cellStyle name="Normal 60 4 3 3 2 2" xfId="45977" xr:uid="{00000000-0005-0000-0000-000001800000}"/>
    <cellStyle name="Normal 60 4 3 3 2 3" xfId="30744" xr:uid="{00000000-0005-0000-0000-000002800000}"/>
    <cellStyle name="Normal 60 4 3 3 3" xfId="10626" xr:uid="{00000000-0005-0000-0000-000003800000}"/>
    <cellStyle name="Normal 60 4 3 3 3 2" xfId="40960" xr:uid="{00000000-0005-0000-0000-000004800000}"/>
    <cellStyle name="Normal 60 4 3 3 3 3" xfId="25727" xr:uid="{00000000-0005-0000-0000-000005800000}"/>
    <cellStyle name="Normal 60 4 3 3 4" xfId="35947" xr:uid="{00000000-0005-0000-0000-000006800000}"/>
    <cellStyle name="Normal 60 4 3 3 5" xfId="20714" xr:uid="{00000000-0005-0000-0000-000007800000}"/>
    <cellStyle name="Normal 60 4 3 4" xfId="12304" xr:uid="{00000000-0005-0000-0000-000008800000}"/>
    <cellStyle name="Normal 60 4 3 4 2" xfId="42635" xr:uid="{00000000-0005-0000-0000-000009800000}"/>
    <cellStyle name="Normal 60 4 3 4 3" xfId="27402" xr:uid="{00000000-0005-0000-0000-00000A800000}"/>
    <cellStyle name="Normal 60 4 3 5" xfId="7283" xr:uid="{00000000-0005-0000-0000-00000B800000}"/>
    <cellStyle name="Normal 60 4 3 5 2" xfId="37618" xr:uid="{00000000-0005-0000-0000-00000C800000}"/>
    <cellStyle name="Normal 60 4 3 5 3" xfId="22385" xr:uid="{00000000-0005-0000-0000-00000D800000}"/>
    <cellStyle name="Normal 60 4 3 6" xfId="32606" xr:uid="{00000000-0005-0000-0000-00000E800000}"/>
    <cellStyle name="Normal 60 4 3 7" xfId="17372" xr:uid="{00000000-0005-0000-0000-00000F800000}"/>
    <cellStyle name="Normal 60 4 4" xfId="3065" xr:uid="{00000000-0005-0000-0000-000010800000}"/>
    <cellStyle name="Normal 60 4 4 2" xfId="13139" xr:uid="{00000000-0005-0000-0000-000011800000}"/>
    <cellStyle name="Normal 60 4 4 2 2" xfId="43470" xr:uid="{00000000-0005-0000-0000-000012800000}"/>
    <cellStyle name="Normal 60 4 4 2 3" xfId="28237" xr:uid="{00000000-0005-0000-0000-000013800000}"/>
    <cellStyle name="Normal 60 4 4 3" xfId="8119" xr:uid="{00000000-0005-0000-0000-000014800000}"/>
    <cellStyle name="Normal 60 4 4 3 2" xfId="38453" xr:uid="{00000000-0005-0000-0000-000015800000}"/>
    <cellStyle name="Normal 60 4 4 3 3" xfId="23220" xr:uid="{00000000-0005-0000-0000-000016800000}"/>
    <cellStyle name="Normal 60 4 4 4" xfId="33440" xr:uid="{00000000-0005-0000-0000-000017800000}"/>
    <cellStyle name="Normal 60 4 4 5" xfId="18207" xr:uid="{00000000-0005-0000-0000-000018800000}"/>
    <cellStyle name="Normal 60 4 5" xfId="4758" xr:uid="{00000000-0005-0000-0000-000019800000}"/>
    <cellStyle name="Normal 60 4 5 2" xfId="14810" xr:uid="{00000000-0005-0000-0000-00001A800000}"/>
    <cellStyle name="Normal 60 4 5 2 2" xfId="45141" xr:uid="{00000000-0005-0000-0000-00001B800000}"/>
    <cellStyle name="Normal 60 4 5 2 3" xfId="29908" xr:uid="{00000000-0005-0000-0000-00001C800000}"/>
    <cellStyle name="Normal 60 4 5 3" xfId="9790" xr:uid="{00000000-0005-0000-0000-00001D800000}"/>
    <cellStyle name="Normal 60 4 5 3 2" xfId="40124" xr:uid="{00000000-0005-0000-0000-00001E800000}"/>
    <cellStyle name="Normal 60 4 5 3 3" xfId="24891" xr:uid="{00000000-0005-0000-0000-00001F800000}"/>
    <cellStyle name="Normal 60 4 5 4" xfId="35111" xr:uid="{00000000-0005-0000-0000-000020800000}"/>
    <cellStyle name="Normal 60 4 5 5" xfId="19878" xr:uid="{00000000-0005-0000-0000-000021800000}"/>
    <cellStyle name="Normal 60 4 6" xfId="11468" xr:uid="{00000000-0005-0000-0000-000022800000}"/>
    <cellStyle name="Normal 60 4 6 2" xfId="41799" xr:uid="{00000000-0005-0000-0000-000023800000}"/>
    <cellStyle name="Normal 60 4 6 3" xfId="26566" xr:uid="{00000000-0005-0000-0000-000024800000}"/>
    <cellStyle name="Normal 60 4 7" xfId="6447" xr:uid="{00000000-0005-0000-0000-000025800000}"/>
    <cellStyle name="Normal 60 4 7 2" xfId="36782" xr:uid="{00000000-0005-0000-0000-000026800000}"/>
    <cellStyle name="Normal 60 4 7 3" xfId="21549" xr:uid="{00000000-0005-0000-0000-000027800000}"/>
    <cellStyle name="Normal 60 4 8" xfId="31770" xr:uid="{00000000-0005-0000-0000-000028800000}"/>
    <cellStyle name="Normal 60 4 9" xfId="16536" xr:uid="{00000000-0005-0000-0000-000029800000}"/>
    <cellStyle name="Normal 60 5" xfId="1581" xr:uid="{00000000-0005-0000-0000-00002A800000}"/>
    <cellStyle name="Normal 60 5 2" xfId="2422" xr:uid="{00000000-0005-0000-0000-00002B800000}"/>
    <cellStyle name="Normal 60 5 2 2" xfId="4112" xr:uid="{00000000-0005-0000-0000-00002C800000}"/>
    <cellStyle name="Normal 60 5 2 2 2" xfId="14185" xr:uid="{00000000-0005-0000-0000-00002D800000}"/>
    <cellStyle name="Normal 60 5 2 2 2 2" xfId="44516" xr:uid="{00000000-0005-0000-0000-00002E800000}"/>
    <cellStyle name="Normal 60 5 2 2 2 3" xfId="29283" xr:uid="{00000000-0005-0000-0000-00002F800000}"/>
    <cellStyle name="Normal 60 5 2 2 3" xfId="9165" xr:uid="{00000000-0005-0000-0000-000030800000}"/>
    <cellStyle name="Normal 60 5 2 2 3 2" xfId="39499" xr:uid="{00000000-0005-0000-0000-000031800000}"/>
    <cellStyle name="Normal 60 5 2 2 3 3" xfId="24266" xr:uid="{00000000-0005-0000-0000-000032800000}"/>
    <cellStyle name="Normal 60 5 2 2 4" xfId="34486" xr:uid="{00000000-0005-0000-0000-000033800000}"/>
    <cellStyle name="Normal 60 5 2 2 5" xfId="19253" xr:uid="{00000000-0005-0000-0000-000034800000}"/>
    <cellStyle name="Normal 60 5 2 3" xfId="5804" xr:uid="{00000000-0005-0000-0000-000035800000}"/>
    <cellStyle name="Normal 60 5 2 3 2" xfId="15856" xr:uid="{00000000-0005-0000-0000-000036800000}"/>
    <cellStyle name="Normal 60 5 2 3 2 2" xfId="46187" xr:uid="{00000000-0005-0000-0000-000037800000}"/>
    <cellStyle name="Normal 60 5 2 3 2 3" xfId="30954" xr:uid="{00000000-0005-0000-0000-000038800000}"/>
    <cellStyle name="Normal 60 5 2 3 3" xfId="10836" xr:uid="{00000000-0005-0000-0000-000039800000}"/>
    <cellStyle name="Normal 60 5 2 3 3 2" xfId="41170" xr:uid="{00000000-0005-0000-0000-00003A800000}"/>
    <cellStyle name="Normal 60 5 2 3 3 3" xfId="25937" xr:uid="{00000000-0005-0000-0000-00003B800000}"/>
    <cellStyle name="Normal 60 5 2 3 4" xfId="36157" xr:uid="{00000000-0005-0000-0000-00003C800000}"/>
    <cellStyle name="Normal 60 5 2 3 5" xfId="20924" xr:uid="{00000000-0005-0000-0000-00003D800000}"/>
    <cellStyle name="Normal 60 5 2 4" xfId="12514" xr:uid="{00000000-0005-0000-0000-00003E800000}"/>
    <cellStyle name="Normal 60 5 2 4 2" xfId="42845" xr:uid="{00000000-0005-0000-0000-00003F800000}"/>
    <cellStyle name="Normal 60 5 2 4 3" xfId="27612" xr:uid="{00000000-0005-0000-0000-000040800000}"/>
    <cellStyle name="Normal 60 5 2 5" xfId="7493" xr:uid="{00000000-0005-0000-0000-000041800000}"/>
    <cellStyle name="Normal 60 5 2 5 2" xfId="37828" xr:uid="{00000000-0005-0000-0000-000042800000}"/>
    <cellStyle name="Normal 60 5 2 5 3" xfId="22595" xr:uid="{00000000-0005-0000-0000-000043800000}"/>
    <cellStyle name="Normal 60 5 2 6" xfId="32816" xr:uid="{00000000-0005-0000-0000-000044800000}"/>
    <cellStyle name="Normal 60 5 2 7" xfId="17582" xr:uid="{00000000-0005-0000-0000-000045800000}"/>
    <cellStyle name="Normal 60 5 3" xfId="3275" xr:uid="{00000000-0005-0000-0000-000046800000}"/>
    <cellStyle name="Normal 60 5 3 2" xfId="13349" xr:uid="{00000000-0005-0000-0000-000047800000}"/>
    <cellStyle name="Normal 60 5 3 2 2" xfId="43680" xr:uid="{00000000-0005-0000-0000-000048800000}"/>
    <cellStyle name="Normal 60 5 3 2 3" xfId="28447" xr:uid="{00000000-0005-0000-0000-000049800000}"/>
    <cellStyle name="Normal 60 5 3 3" xfId="8329" xr:uid="{00000000-0005-0000-0000-00004A800000}"/>
    <cellStyle name="Normal 60 5 3 3 2" xfId="38663" xr:uid="{00000000-0005-0000-0000-00004B800000}"/>
    <cellStyle name="Normal 60 5 3 3 3" xfId="23430" xr:uid="{00000000-0005-0000-0000-00004C800000}"/>
    <cellStyle name="Normal 60 5 3 4" xfId="33650" xr:uid="{00000000-0005-0000-0000-00004D800000}"/>
    <cellStyle name="Normal 60 5 3 5" xfId="18417" xr:uid="{00000000-0005-0000-0000-00004E800000}"/>
    <cellStyle name="Normal 60 5 4" xfId="4968" xr:uid="{00000000-0005-0000-0000-00004F800000}"/>
    <cellStyle name="Normal 60 5 4 2" xfId="15020" xr:uid="{00000000-0005-0000-0000-000050800000}"/>
    <cellStyle name="Normal 60 5 4 2 2" xfId="45351" xr:uid="{00000000-0005-0000-0000-000051800000}"/>
    <cellStyle name="Normal 60 5 4 2 3" xfId="30118" xr:uid="{00000000-0005-0000-0000-000052800000}"/>
    <cellStyle name="Normal 60 5 4 3" xfId="10000" xr:uid="{00000000-0005-0000-0000-000053800000}"/>
    <cellStyle name="Normal 60 5 4 3 2" xfId="40334" xr:uid="{00000000-0005-0000-0000-000054800000}"/>
    <cellStyle name="Normal 60 5 4 3 3" xfId="25101" xr:uid="{00000000-0005-0000-0000-000055800000}"/>
    <cellStyle name="Normal 60 5 4 4" xfId="35321" xr:uid="{00000000-0005-0000-0000-000056800000}"/>
    <cellStyle name="Normal 60 5 4 5" xfId="20088" xr:uid="{00000000-0005-0000-0000-000057800000}"/>
    <cellStyle name="Normal 60 5 5" xfId="11678" xr:uid="{00000000-0005-0000-0000-000058800000}"/>
    <cellStyle name="Normal 60 5 5 2" xfId="42009" xr:uid="{00000000-0005-0000-0000-000059800000}"/>
    <cellStyle name="Normal 60 5 5 3" xfId="26776" xr:uid="{00000000-0005-0000-0000-00005A800000}"/>
    <cellStyle name="Normal 60 5 6" xfId="6657" xr:uid="{00000000-0005-0000-0000-00005B800000}"/>
    <cellStyle name="Normal 60 5 6 2" xfId="36992" xr:uid="{00000000-0005-0000-0000-00005C800000}"/>
    <cellStyle name="Normal 60 5 6 3" xfId="21759" xr:uid="{00000000-0005-0000-0000-00005D800000}"/>
    <cellStyle name="Normal 60 5 7" xfId="31980" xr:uid="{00000000-0005-0000-0000-00005E800000}"/>
    <cellStyle name="Normal 60 5 8" xfId="16746" xr:uid="{00000000-0005-0000-0000-00005F800000}"/>
    <cellStyle name="Normal 60 6" xfId="2002" xr:uid="{00000000-0005-0000-0000-000060800000}"/>
    <cellStyle name="Normal 60 6 2" xfId="3694" xr:uid="{00000000-0005-0000-0000-000061800000}"/>
    <cellStyle name="Normal 60 6 2 2" xfId="13767" xr:uid="{00000000-0005-0000-0000-000062800000}"/>
    <cellStyle name="Normal 60 6 2 2 2" xfId="44098" xr:uid="{00000000-0005-0000-0000-000063800000}"/>
    <cellStyle name="Normal 60 6 2 2 3" xfId="28865" xr:uid="{00000000-0005-0000-0000-000064800000}"/>
    <cellStyle name="Normal 60 6 2 3" xfId="8747" xr:uid="{00000000-0005-0000-0000-000065800000}"/>
    <cellStyle name="Normal 60 6 2 3 2" xfId="39081" xr:uid="{00000000-0005-0000-0000-000066800000}"/>
    <cellStyle name="Normal 60 6 2 3 3" xfId="23848" xr:uid="{00000000-0005-0000-0000-000067800000}"/>
    <cellStyle name="Normal 60 6 2 4" xfId="34068" xr:uid="{00000000-0005-0000-0000-000068800000}"/>
    <cellStyle name="Normal 60 6 2 5" xfId="18835" xr:uid="{00000000-0005-0000-0000-000069800000}"/>
    <cellStyle name="Normal 60 6 3" xfId="5386" xr:uid="{00000000-0005-0000-0000-00006A800000}"/>
    <cellStyle name="Normal 60 6 3 2" xfId="15438" xr:uid="{00000000-0005-0000-0000-00006B800000}"/>
    <cellStyle name="Normal 60 6 3 2 2" xfId="45769" xr:uid="{00000000-0005-0000-0000-00006C800000}"/>
    <cellStyle name="Normal 60 6 3 2 3" xfId="30536" xr:uid="{00000000-0005-0000-0000-00006D800000}"/>
    <cellStyle name="Normal 60 6 3 3" xfId="10418" xr:uid="{00000000-0005-0000-0000-00006E800000}"/>
    <cellStyle name="Normal 60 6 3 3 2" xfId="40752" xr:uid="{00000000-0005-0000-0000-00006F800000}"/>
    <cellStyle name="Normal 60 6 3 3 3" xfId="25519" xr:uid="{00000000-0005-0000-0000-000070800000}"/>
    <cellStyle name="Normal 60 6 3 4" xfId="35739" xr:uid="{00000000-0005-0000-0000-000071800000}"/>
    <cellStyle name="Normal 60 6 3 5" xfId="20506" xr:uid="{00000000-0005-0000-0000-000072800000}"/>
    <cellStyle name="Normal 60 6 4" xfId="12096" xr:uid="{00000000-0005-0000-0000-000073800000}"/>
    <cellStyle name="Normal 60 6 4 2" xfId="42427" xr:uid="{00000000-0005-0000-0000-000074800000}"/>
    <cellStyle name="Normal 60 6 4 3" xfId="27194" xr:uid="{00000000-0005-0000-0000-000075800000}"/>
    <cellStyle name="Normal 60 6 5" xfId="7075" xr:uid="{00000000-0005-0000-0000-000076800000}"/>
    <cellStyle name="Normal 60 6 5 2" xfId="37410" xr:uid="{00000000-0005-0000-0000-000077800000}"/>
    <cellStyle name="Normal 60 6 5 3" xfId="22177" xr:uid="{00000000-0005-0000-0000-000078800000}"/>
    <cellStyle name="Normal 60 6 6" xfId="32398" xr:uid="{00000000-0005-0000-0000-000079800000}"/>
    <cellStyle name="Normal 60 6 7" xfId="17164" xr:uid="{00000000-0005-0000-0000-00007A800000}"/>
    <cellStyle name="Normal 60 7" xfId="2853" xr:uid="{00000000-0005-0000-0000-00007B800000}"/>
    <cellStyle name="Normal 60 7 2" xfId="12931" xr:uid="{00000000-0005-0000-0000-00007C800000}"/>
    <cellStyle name="Normal 60 7 2 2" xfId="43262" xr:uid="{00000000-0005-0000-0000-00007D800000}"/>
    <cellStyle name="Normal 60 7 2 3" xfId="28029" xr:uid="{00000000-0005-0000-0000-00007E800000}"/>
    <cellStyle name="Normal 60 7 3" xfId="7911" xr:uid="{00000000-0005-0000-0000-00007F800000}"/>
    <cellStyle name="Normal 60 7 3 2" xfId="38245" xr:uid="{00000000-0005-0000-0000-000080800000}"/>
    <cellStyle name="Normal 60 7 3 3" xfId="23012" xr:uid="{00000000-0005-0000-0000-000081800000}"/>
    <cellStyle name="Normal 60 7 4" xfId="33232" xr:uid="{00000000-0005-0000-0000-000082800000}"/>
    <cellStyle name="Normal 60 7 5" xfId="17999" xr:uid="{00000000-0005-0000-0000-000083800000}"/>
    <cellStyle name="Normal 60 8" xfId="4547" xr:uid="{00000000-0005-0000-0000-000084800000}"/>
    <cellStyle name="Normal 60 8 2" xfId="14602" xr:uid="{00000000-0005-0000-0000-000085800000}"/>
    <cellStyle name="Normal 60 8 2 2" xfId="44933" xr:uid="{00000000-0005-0000-0000-000086800000}"/>
    <cellStyle name="Normal 60 8 2 3" xfId="29700" xr:uid="{00000000-0005-0000-0000-000087800000}"/>
    <cellStyle name="Normal 60 8 3" xfId="9582" xr:uid="{00000000-0005-0000-0000-000088800000}"/>
    <cellStyle name="Normal 60 8 3 2" xfId="39916" xr:uid="{00000000-0005-0000-0000-000089800000}"/>
    <cellStyle name="Normal 60 8 3 3" xfId="24683" xr:uid="{00000000-0005-0000-0000-00008A800000}"/>
    <cellStyle name="Normal 60 8 4" xfId="34903" xr:uid="{00000000-0005-0000-0000-00008B800000}"/>
    <cellStyle name="Normal 60 8 5" xfId="19670" xr:uid="{00000000-0005-0000-0000-00008C800000}"/>
    <cellStyle name="Normal 60 9" xfId="11258" xr:uid="{00000000-0005-0000-0000-00008D800000}"/>
    <cellStyle name="Normal 60 9 2" xfId="41591" xr:uid="{00000000-0005-0000-0000-00008E800000}"/>
    <cellStyle name="Normal 60 9 3" xfId="26358" xr:uid="{00000000-0005-0000-0000-00008F800000}"/>
    <cellStyle name="Normal 61" xfId="888" xr:uid="{00000000-0005-0000-0000-000090800000}"/>
    <cellStyle name="Normal 61 2" xfId="889" xr:uid="{00000000-0005-0000-0000-000091800000}"/>
    <cellStyle name="Normal 62" xfId="890" xr:uid="{00000000-0005-0000-0000-000092800000}"/>
    <cellStyle name="Normal 62 2" xfId="891" xr:uid="{00000000-0005-0000-0000-000093800000}"/>
    <cellStyle name="Normal 63" xfId="892" xr:uid="{00000000-0005-0000-0000-000094800000}"/>
    <cellStyle name="Normal 64" xfId="893" xr:uid="{00000000-0005-0000-0000-000095800000}"/>
    <cellStyle name="Normal 64 10" xfId="6238" xr:uid="{00000000-0005-0000-0000-000096800000}"/>
    <cellStyle name="Normal 64 10 2" xfId="36575" xr:uid="{00000000-0005-0000-0000-000097800000}"/>
    <cellStyle name="Normal 64 10 3" xfId="21342" xr:uid="{00000000-0005-0000-0000-000098800000}"/>
    <cellStyle name="Normal 64 11" xfId="31566" xr:uid="{00000000-0005-0000-0000-000099800000}"/>
    <cellStyle name="Normal 64 12" xfId="16327" xr:uid="{00000000-0005-0000-0000-00009A800000}"/>
    <cellStyle name="Normal 64 2" xfId="1202" xr:uid="{00000000-0005-0000-0000-00009B800000}"/>
    <cellStyle name="Normal 64 2 10" xfId="31617" xr:uid="{00000000-0005-0000-0000-00009C800000}"/>
    <cellStyle name="Normal 64 2 11" xfId="16381" xr:uid="{00000000-0005-0000-0000-00009D800000}"/>
    <cellStyle name="Normal 64 2 2" xfId="1310" xr:uid="{00000000-0005-0000-0000-00009E800000}"/>
    <cellStyle name="Normal 64 2 2 10" xfId="16485" xr:uid="{00000000-0005-0000-0000-00009F800000}"/>
    <cellStyle name="Normal 64 2 2 2" xfId="1527" xr:uid="{00000000-0005-0000-0000-0000A0800000}"/>
    <cellStyle name="Normal 64 2 2 2 2" xfId="1948" xr:uid="{00000000-0005-0000-0000-0000A1800000}"/>
    <cellStyle name="Normal 64 2 2 2 2 2" xfId="2787" xr:uid="{00000000-0005-0000-0000-0000A2800000}"/>
    <cellStyle name="Normal 64 2 2 2 2 2 2" xfId="4477" xr:uid="{00000000-0005-0000-0000-0000A3800000}"/>
    <cellStyle name="Normal 64 2 2 2 2 2 2 2" xfId="14550" xr:uid="{00000000-0005-0000-0000-0000A4800000}"/>
    <cellStyle name="Normal 64 2 2 2 2 2 2 2 2" xfId="44881" xr:uid="{00000000-0005-0000-0000-0000A5800000}"/>
    <cellStyle name="Normal 64 2 2 2 2 2 2 2 3" xfId="29648" xr:uid="{00000000-0005-0000-0000-0000A6800000}"/>
    <cellStyle name="Normal 64 2 2 2 2 2 2 3" xfId="9530" xr:uid="{00000000-0005-0000-0000-0000A7800000}"/>
    <cellStyle name="Normal 64 2 2 2 2 2 2 3 2" xfId="39864" xr:uid="{00000000-0005-0000-0000-0000A8800000}"/>
    <cellStyle name="Normal 64 2 2 2 2 2 2 3 3" xfId="24631" xr:uid="{00000000-0005-0000-0000-0000A9800000}"/>
    <cellStyle name="Normal 64 2 2 2 2 2 2 4" xfId="34851" xr:uid="{00000000-0005-0000-0000-0000AA800000}"/>
    <cellStyle name="Normal 64 2 2 2 2 2 2 5" xfId="19618" xr:uid="{00000000-0005-0000-0000-0000AB800000}"/>
    <cellStyle name="Normal 64 2 2 2 2 2 3" xfId="6169" xr:uid="{00000000-0005-0000-0000-0000AC800000}"/>
    <cellStyle name="Normal 64 2 2 2 2 2 3 2" xfId="16221" xr:uid="{00000000-0005-0000-0000-0000AD800000}"/>
    <cellStyle name="Normal 64 2 2 2 2 2 3 2 2" xfId="46552" xr:uid="{00000000-0005-0000-0000-0000AE800000}"/>
    <cellStyle name="Normal 64 2 2 2 2 2 3 2 3" xfId="31319" xr:uid="{00000000-0005-0000-0000-0000AF800000}"/>
    <cellStyle name="Normal 64 2 2 2 2 2 3 3" xfId="11201" xr:uid="{00000000-0005-0000-0000-0000B0800000}"/>
    <cellStyle name="Normal 64 2 2 2 2 2 3 3 2" xfId="41535" xr:uid="{00000000-0005-0000-0000-0000B1800000}"/>
    <cellStyle name="Normal 64 2 2 2 2 2 3 3 3" xfId="26302" xr:uid="{00000000-0005-0000-0000-0000B2800000}"/>
    <cellStyle name="Normal 64 2 2 2 2 2 3 4" xfId="36522" xr:uid="{00000000-0005-0000-0000-0000B3800000}"/>
    <cellStyle name="Normal 64 2 2 2 2 2 3 5" xfId="21289" xr:uid="{00000000-0005-0000-0000-0000B4800000}"/>
    <cellStyle name="Normal 64 2 2 2 2 2 4" xfId="12879" xr:uid="{00000000-0005-0000-0000-0000B5800000}"/>
    <cellStyle name="Normal 64 2 2 2 2 2 4 2" xfId="43210" xr:uid="{00000000-0005-0000-0000-0000B6800000}"/>
    <cellStyle name="Normal 64 2 2 2 2 2 4 3" xfId="27977" xr:uid="{00000000-0005-0000-0000-0000B7800000}"/>
    <cellStyle name="Normal 64 2 2 2 2 2 5" xfId="7858" xr:uid="{00000000-0005-0000-0000-0000B8800000}"/>
    <cellStyle name="Normal 64 2 2 2 2 2 5 2" xfId="38193" xr:uid="{00000000-0005-0000-0000-0000B9800000}"/>
    <cellStyle name="Normal 64 2 2 2 2 2 5 3" xfId="22960" xr:uid="{00000000-0005-0000-0000-0000BA800000}"/>
    <cellStyle name="Normal 64 2 2 2 2 2 6" xfId="33181" xr:uid="{00000000-0005-0000-0000-0000BB800000}"/>
    <cellStyle name="Normal 64 2 2 2 2 2 7" xfId="17947" xr:uid="{00000000-0005-0000-0000-0000BC800000}"/>
    <cellStyle name="Normal 64 2 2 2 2 3" xfId="3640" xr:uid="{00000000-0005-0000-0000-0000BD800000}"/>
    <cellStyle name="Normal 64 2 2 2 2 3 2" xfId="13714" xr:uid="{00000000-0005-0000-0000-0000BE800000}"/>
    <cellStyle name="Normal 64 2 2 2 2 3 2 2" xfId="44045" xr:uid="{00000000-0005-0000-0000-0000BF800000}"/>
    <cellStyle name="Normal 64 2 2 2 2 3 2 3" xfId="28812" xr:uid="{00000000-0005-0000-0000-0000C0800000}"/>
    <cellStyle name="Normal 64 2 2 2 2 3 3" xfId="8694" xr:uid="{00000000-0005-0000-0000-0000C1800000}"/>
    <cellStyle name="Normal 64 2 2 2 2 3 3 2" xfId="39028" xr:uid="{00000000-0005-0000-0000-0000C2800000}"/>
    <cellStyle name="Normal 64 2 2 2 2 3 3 3" xfId="23795" xr:uid="{00000000-0005-0000-0000-0000C3800000}"/>
    <cellStyle name="Normal 64 2 2 2 2 3 4" xfId="34015" xr:uid="{00000000-0005-0000-0000-0000C4800000}"/>
    <cellStyle name="Normal 64 2 2 2 2 3 5" xfId="18782" xr:uid="{00000000-0005-0000-0000-0000C5800000}"/>
    <cellStyle name="Normal 64 2 2 2 2 4" xfId="5333" xr:uid="{00000000-0005-0000-0000-0000C6800000}"/>
    <cellStyle name="Normal 64 2 2 2 2 4 2" xfId="15385" xr:uid="{00000000-0005-0000-0000-0000C7800000}"/>
    <cellStyle name="Normal 64 2 2 2 2 4 2 2" xfId="45716" xr:uid="{00000000-0005-0000-0000-0000C8800000}"/>
    <cellStyle name="Normal 64 2 2 2 2 4 2 3" xfId="30483" xr:uid="{00000000-0005-0000-0000-0000C9800000}"/>
    <cellStyle name="Normal 64 2 2 2 2 4 3" xfId="10365" xr:uid="{00000000-0005-0000-0000-0000CA800000}"/>
    <cellStyle name="Normal 64 2 2 2 2 4 3 2" xfId="40699" xr:uid="{00000000-0005-0000-0000-0000CB800000}"/>
    <cellStyle name="Normal 64 2 2 2 2 4 3 3" xfId="25466" xr:uid="{00000000-0005-0000-0000-0000CC800000}"/>
    <cellStyle name="Normal 64 2 2 2 2 4 4" xfId="35686" xr:uid="{00000000-0005-0000-0000-0000CD800000}"/>
    <cellStyle name="Normal 64 2 2 2 2 4 5" xfId="20453" xr:uid="{00000000-0005-0000-0000-0000CE800000}"/>
    <cellStyle name="Normal 64 2 2 2 2 5" xfId="12043" xr:uid="{00000000-0005-0000-0000-0000CF800000}"/>
    <cellStyle name="Normal 64 2 2 2 2 5 2" xfId="42374" xr:uid="{00000000-0005-0000-0000-0000D0800000}"/>
    <cellStyle name="Normal 64 2 2 2 2 5 3" xfId="27141" xr:uid="{00000000-0005-0000-0000-0000D1800000}"/>
    <cellStyle name="Normal 64 2 2 2 2 6" xfId="7022" xr:uid="{00000000-0005-0000-0000-0000D2800000}"/>
    <cellStyle name="Normal 64 2 2 2 2 6 2" xfId="37357" xr:uid="{00000000-0005-0000-0000-0000D3800000}"/>
    <cellStyle name="Normal 64 2 2 2 2 6 3" xfId="22124" xr:uid="{00000000-0005-0000-0000-0000D4800000}"/>
    <cellStyle name="Normal 64 2 2 2 2 7" xfId="32345" xr:uid="{00000000-0005-0000-0000-0000D5800000}"/>
    <cellStyle name="Normal 64 2 2 2 2 8" xfId="17111" xr:uid="{00000000-0005-0000-0000-0000D6800000}"/>
    <cellStyle name="Normal 64 2 2 2 3" xfId="2369" xr:uid="{00000000-0005-0000-0000-0000D7800000}"/>
    <cellStyle name="Normal 64 2 2 2 3 2" xfId="4059" xr:uid="{00000000-0005-0000-0000-0000D8800000}"/>
    <cellStyle name="Normal 64 2 2 2 3 2 2" xfId="14132" xr:uid="{00000000-0005-0000-0000-0000D9800000}"/>
    <cellStyle name="Normal 64 2 2 2 3 2 2 2" xfId="44463" xr:uid="{00000000-0005-0000-0000-0000DA800000}"/>
    <cellStyle name="Normal 64 2 2 2 3 2 2 3" xfId="29230" xr:uid="{00000000-0005-0000-0000-0000DB800000}"/>
    <cellStyle name="Normal 64 2 2 2 3 2 3" xfId="9112" xr:uid="{00000000-0005-0000-0000-0000DC800000}"/>
    <cellStyle name="Normal 64 2 2 2 3 2 3 2" xfId="39446" xr:uid="{00000000-0005-0000-0000-0000DD800000}"/>
    <cellStyle name="Normal 64 2 2 2 3 2 3 3" xfId="24213" xr:uid="{00000000-0005-0000-0000-0000DE800000}"/>
    <cellStyle name="Normal 64 2 2 2 3 2 4" xfId="34433" xr:uid="{00000000-0005-0000-0000-0000DF800000}"/>
    <cellStyle name="Normal 64 2 2 2 3 2 5" xfId="19200" xr:uid="{00000000-0005-0000-0000-0000E0800000}"/>
    <cellStyle name="Normal 64 2 2 2 3 3" xfId="5751" xr:uid="{00000000-0005-0000-0000-0000E1800000}"/>
    <cellStyle name="Normal 64 2 2 2 3 3 2" xfId="15803" xr:uid="{00000000-0005-0000-0000-0000E2800000}"/>
    <cellStyle name="Normal 64 2 2 2 3 3 2 2" xfId="46134" xr:uid="{00000000-0005-0000-0000-0000E3800000}"/>
    <cellStyle name="Normal 64 2 2 2 3 3 2 3" xfId="30901" xr:uid="{00000000-0005-0000-0000-0000E4800000}"/>
    <cellStyle name="Normal 64 2 2 2 3 3 3" xfId="10783" xr:uid="{00000000-0005-0000-0000-0000E5800000}"/>
    <cellStyle name="Normal 64 2 2 2 3 3 3 2" xfId="41117" xr:uid="{00000000-0005-0000-0000-0000E6800000}"/>
    <cellStyle name="Normal 64 2 2 2 3 3 3 3" xfId="25884" xr:uid="{00000000-0005-0000-0000-0000E7800000}"/>
    <cellStyle name="Normal 64 2 2 2 3 3 4" xfId="36104" xr:uid="{00000000-0005-0000-0000-0000E8800000}"/>
    <cellStyle name="Normal 64 2 2 2 3 3 5" xfId="20871" xr:uid="{00000000-0005-0000-0000-0000E9800000}"/>
    <cellStyle name="Normal 64 2 2 2 3 4" xfId="12461" xr:uid="{00000000-0005-0000-0000-0000EA800000}"/>
    <cellStyle name="Normal 64 2 2 2 3 4 2" xfId="42792" xr:uid="{00000000-0005-0000-0000-0000EB800000}"/>
    <cellStyle name="Normal 64 2 2 2 3 4 3" xfId="27559" xr:uid="{00000000-0005-0000-0000-0000EC800000}"/>
    <cellStyle name="Normal 64 2 2 2 3 5" xfId="7440" xr:uid="{00000000-0005-0000-0000-0000ED800000}"/>
    <cellStyle name="Normal 64 2 2 2 3 5 2" xfId="37775" xr:uid="{00000000-0005-0000-0000-0000EE800000}"/>
    <cellStyle name="Normal 64 2 2 2 3 5 3" xfId="22542" xr:uid="{00000000-0005-0000-0000-0000EF800000}"/>
    <cellStyle name="Normal 64 2 2 2 3 6" xfId="32763" xr:uid="{00000000-0005-0000-0000-0000F0800000}"/>
    <cellStyle name="Normal 64 2 2 2 3 7" xfId="17529" xr:uid="{00000000-0005-0000-0000-0000F1800000}"/>
    <cellStyle name="Normal 64 2 2 2 4" xfId="3222" xr:uid="{00000000-0005-0000-0000-0000F2800000}"/>
    <cellStyle name="Normal 64 2 2 2 4 2" xfId="13296" xr:uid="{00000000-0005-0000-0000-0000F3800000}"/>
    <cellStyle name="Normal 64 2 2 2 4 2 2" xfId="43627" xr:uid="{00000000-0005-0000-0000-0000F4800000}"/>
    <cellStyle name="Normal 64 2 2 2 4 2 3" xfId="28394" xr:uid="{00000000-0005-0000-0000-0000F5800000}"/>
    <cellStyle name="Normal 64 2 2 2 4 3" xfId="8276" xr:uid="{00000000-0005-0000-0000-0000F6800000}"/>
    <cellStyle name="Normal 64 2 2 2 4 3 2" xfId="38610" xr:uid="{00000000-0005-0000-0000-0000F7800000}"/>
    <cellStyle name="Normal 64 2 2 2 4 3 3" xfId="23377" xr:uid="{00000000-0005-0000-0000-0000F8800000}"/>
    <cellStyle name="Normal 64 2 2 2 4 4" xfId="33597" xr:uid="{00000000-0005-0000-0000-0000F9800000}"/>
    <cellStyle name="Normal 64 2 2 2 4 5" xfId="18364" xr:uid="{00000000-0005-0000-0000-0000FA800000}"/>
    <cellStyle name="Normal 64 2 2 2 5" xfId="4915" xr:uid="{00000000-0005-0000-0000-0000FB800000}"/>
    <cellStyle name="Normal 64 2 2 2 5 2" xfId="14967" xr:uid="{00000000-0005-0000-0000-0000FC800000}"/>
    <cellStyle name="Normal 64 2 2 2 5 2 2" xfId="45298" xr:uid="{00000000-0005-0000-0000-0000FD800000}"/>
    <cellStyle name="Normal 64 2 2 2 5 2 3" xfId="30065" xr:uid="{00000000-0005-0000-0000-0000FE800000}"/>
    <cellStyle name="Normal 64 2 2 2 5 3" xfId="9947" xr:uid="{00000000-0005-0000-0000-0000FF800000}"/>
    <cellStyle name="Normal 64 2 2 2 5 3 2" xfId="40281" xr:uid="{00000000-0005-0000-0000-000000810000}"/>
    <cellStyle name="Normal 64 2 2 2 5 3 3" xfId="25048" xr:uid="{00000000-0005-0000-0000-000001810000}"/>
    <cellStyle name="Normal 64 2 2 2 5 4" xfId="35268" xr:uid="{00000000-0005-0000-0000-000002810000}"/>
    <cellStyle name="Normal 64 2 2 2 5 5" xfId="20035" xr:uid="{00000000-0005-0000-0000-000003810000}"/>
    <cellStyle name="Normal 64 2 2 2 6" xfId="11625" xr:uid="{00000000-0005-0000-0000-000004810000}"/>
    <cellStyle name="Normal 64 2 2 2 6 2" xfId="41956" xr:uid="{00000000-0005-0000-0000-000005810000}"/>
    <cellStyle name="Normal 64 2 2 2 6 3" xfId="26723" xr:uid="{00000000-0005-0000-0000-000006810000}"/>
    <cellStyle name="Normal 64 2 2 2 7" xfId="6604" xr:uid="{00000000-0005-0000-0000-000007810000}"/>
    <cellStyle name="Normal 64 2 2 2 7 2" xfId="36939" xr:uid="{00000000-0005-0000-0000-000008810000}"/>
    <cellStyle name="Normal 64 2 2 2 7 3" xfId="21706" xr:uid="{00000000-0005-0000-0000-000009810000}"/>
    <cellStyle name="Normal 64 2 2 2 8" xfId="31927" xr:uid="{00000000-0005-0000-0000-00000A810000}"/>
    <cellStyle name="Normal 64 2 2 2 9" xfId="16693" xr:uid="{00000000-0005-0000-0000-00000B810000}"/>
    <cellStyle name="Normal 64 2 2 3" xfId="1740" xr:uid="{00000000-0005-0000-0000-00000C810000}"/>
    <cellStyle name="Normal 64 2 2 3 2" xfId="2579" xr:uid="{00000000-0005-0000-0000-00000D810000}"/>
    <cellStyle name="Normal 64 2 2 3 2 2" xfId="4269" xr:uid="{00000000-0005-0000-0000-00000E810000}"/>
    <cellStyle name="Normal 64 2 2 3 2 2 2" xfId="14342" xr:uid="{00000000-0005-0000-0000-00000F810000}"/>
    <cellStyle name="Normal 64 2 2 3 2 2 2 2" xfId="44673" xr:uid="{00000000-0005-0000-0000-000010810000}"/>
    <cellStyle name="Normal 64 2 2 3 2 2 2 3" xfId="29440" xr:uid="{00000000-0005-0000-0000-000011810000}"/>
    <cellStyle name="Normal 64 2 2 3 2 2 3" xfId="9322" xr:uid="{00000000-0005-0000-0000-000012810000}"/>
    <cellStyle name="Normal 64 2 2 3 2 2 3 2" xfId="39656" xr:uid="{00000000-0005-0000-0000-000013810000}"/>
    <cellStyle name="Normal 64 2 2 3 2 2 3 3" xfId="24423" xr:uid="{00000000-0005-0000-0000-000014810000}"/>
    <cellStyle name="Normal 64 2 2 3 2 2 4" xfId="34643" xr:uid="{00000000-0005-0000-0000-000015810000}"/>
    <cellStyle name="Normal 64 2 2 3 2 2 5" xfId="19410" xr:uid="{00000000-0005-0000-0000-000016810000}"/>
    <cellStyle name="Normal 64 2 2 3 2 3" xfId="5961" xr:uid="{00000000-0005-0000-0000-000017810000}"/>
    <cellStyle name="Normal 64 2 2 3 2 3 2" xfId="16013" xr:uid="{00000000-0005-0000-0000-000018810000}"/>
    <cellStyle name="Normal 64 2 2 3 2 3 2 2" xfId="46344" xr:uid="{00000000-0005-0000-0000-000019810000}"/>
    <cellStyle name="Normal 64 2 2 3 2 3 2 3" xfId="31111" xr:uid="{00000000-0005-0000-0000-00001A810000}"/>
    <cellStyle name="Normal 64 2 2 3 2 3 3" xfId="10993" xr:uid="{00000000-0005-0000-0000-00001B810000}"/>
    <cellStyle name="Normal 64 2 2 3 2 3 3 2" xfId="41327" xr:uid="{00000000-0005-0000-0000-00001C810000}"/>
    <cellStyle name="Normal 64 2 2 3 2 3 3 3" xfId="26094" xr:uid="{00000000-0005-0000-0000-00001D810000}"/>
    <cellStyle name="Normal 64 2 2 3 2 3 4" xfId="36314" xr:uid="{00000000-0005-0000-0000-00001E810000}"/>
    <cellStyle name="Normal 64 2 2 3 2 3 5" xfId="21081" xr:uid="{00000000-0005-0000-0000-00001F810000}"/>
    <cellStyle name="Normal 64 2 2 3 2 4" xfId="12671" xr:uid="{00000000-0005-0000-0000-000020810000}"/>
    <cellStyle name="Normal 64 2 2 3 2 4 2" xfId="43002" xr:uid="{00000000-0005-0000-0000-000021810000}"/>
    <cellStyle name="Normal 64 2 2 3 2 4 3" xfId="27769" xr:uid="{00000000-0005-0000-0000-000022810000}"/>
    <cellStyle name="Normal 64 2 2 3 2 5" xfId="7650" xr:uid="{00000000-0005-0000-0000-000023810000}"/>
    <cellStyle name="Normal 64 2 2 3 2 5 2" xfId="37985" xr:uid="{00000000-0005-0000-0000-000024810000}"/>
    <cellStyle name="Normal 64 2 2 3 2 5 3" xfId="22752" xr:uid="{00000000-0005-0000-0000-000025810000}"/>
    <cellStyle name="Normal 64 2 2 3 2 6" xfId="32973" xr:uid="{00000000-0005-0000-0000-000026810000}"/>
    <cellStyle name="Normal 64 2 2 3 2 7" xfId="17739" xr:uid="{00000000-0005-0000-0000-000027810000}"/>
    <cellStyle name="Normal 64 2 2 3 3" xfId="3432" xr:uid="{00000000-0005-0000-0000-000028810000}"/>
    <cellStyle name="Normal 64 2 2 3 3 2" xfId="13506" xr:uid="{00000000-0005-0000-0000-000029810000}"/>
    <cellStyle name="Normal 64 2 2 3 3 2 2" xfId="43837" xr:uid="{00000000-0005-0000-0000-00002A810000}"/>
    <cellStyle name="Normal 64 2 2 3 3 2 3" xfId="28604" xr:uid="{00000000-0005-0000-0000-00002B810000}"/>
    <cellStyle name="Normal 64 2 2 3 3 3" xfId="8486" xr:uid="{00000000-0005-0000-0000-00002C810000}"/>
    <cellStyle name="Normal 64 2 2 3 3 3 2" xfId="38820" xr:uid="{00000000-0005-0000-0000-00002D810000}"/>
    <cellStyle name="Normal 64 2 2 3 3 3 3" xfId="23587" xr:uid="{00000000-0005-0000-0000-00002E810000}"/>
    <cellStyle name="Normal 64 2 2 3 3 4" xfId="33807" xr:uid="{00000000-0005-0000-0000-00002F810000}"/>
    <cellStyle name="Normal 64 2 2 3 3 5" xfId="18574" xr:uid="{00000000-0005-0000-0000-000030810000}"/>
    <cellStyle name="Normal 64 2 2 3 4" xfId="5125" xr:uid="{00000000-0005-0000-0000-000031810000}"/>
    <cellStyle name="Normal 64 2 2 3 4 2" xfId="15177" xr:uid="{00000000-0005-0000-0000-000032810000}"/>
    <cellStyle name="Normal 64 2 2 3 4 2 2" xfId="45508" xr:uid="{00000000-0005-0000-0000-000033810000}"/>
    <cellStyle name="Normal 64 2 2 3 4 2 3" xfId="30275" xr:uid="{00000000-0005-0000-0000-000034810000}"/>
    <cellStyle name="Normal 64 2 2 3 4 3" xfId="10157" xr:uid="{00000000-0005-0000-0000-000035810000}"/>
    <cellStyle name="Normal 64 2 2 3 4 3 2" xfId="40491" xr:uid="{00000000-0005-0000-0000-000036810000}"/>
    <cellStyle name="Normal 64 2 2 3 4 3 3" xfId="25258" xr:uid="{00000000-0005-0000-0000-000037810000}"/>
    <cellStyle name="Normal 64 2 2 3 4 4" xfId="35478" xr:uid="{00000000-0005-0000-0000-000038810000}"/>
    <cellStyle name="Normal 64 2 2 3 4 5" xfId="20245" xr:uid="{00000000-0005-0000-0000-000039810000}"/>
    <cellStyle name="Normal 64 2 2 3 5" xfId="11835" xr:uid="{00000000-0005-0000-0000-00003A810000}"/>
    <cellStyle name="Normal 64 2 2 3 5 2" xfId="42166" xr:uid="{00000000-0005-0000-0000-00003B810000}"/>
    <cellStyle name="Normal 64 2 2 3 5 3" xfId="26933" xr:uid="{00000000-0005-0000-0000-00003C810000}"/>
    <cellStyle name="Normal 64 2 2 3 6" xfId="6814" xr:uid="{00000000-0005-0000-0000-00003D810000}"/>
    <cellStyle name="Normal 64 2 2 3 6 2" xfId="37149" xr:uid="{00000000-0005-0000-0000-00003E810000}"/>
    <cellStyle name="Normal 64 2 2 3 6 3" xfId="21916" xr:uid="{00000000-0005-0000-0000-00003F810000}"/>
    <cellStyle name="Normal 64 2 2 3 7" xfId="32137" xr:uid="{00000000-0005-0000-0000-000040810000}"/>
    <cellStyle name="Normal 64 2 2 3 8" xfId="16903" xr:uid="{00000000-0005-0000-0000-000041810000}"/>
    <cellStyle name="Normal 64 2 2 4" xfId="2161" xr:uid="{00000000-0005-0000-0000-000042810000}"/>
    <cellStyle name="Normal 64 2 2 4 2" xfId="3851" xr:uid="{00000000-0005-0000-0000-000043810000}"/>
    <cellStyle name="Normal 64 2 2 4 2 2" xfId="13924" xr:uid="{00000000-0005-0000-0000-000044810000}"/>
    <cellStyle name="Normal 64 2 2 4 2 2 2" xfId="44255" xr:uid="{00000000-0005-0000-0000-000045810000}"/>
    <cellStyle name="Normal 64 2 2 4 2 2 3" xfId="29022" xr:uid="{00000000-0005-0000-0000-000046810000}"/>
    <cellStyle name="Normal 64 2 2 4 2 3" xfId="8904" xr:uid="{00000000-0005-0000-0000-000047810000}"/>
    <cellStyle name="Normal 64 2 2 4 2 3 2" xfId="39238" xr:uid="{00000000-0005-0000-0000-000048810000}"/>
    <cellStyle name="Normal 64 2 2 4 2 3 3" xfId="24005" xr:uid="{00000000-0005-0000-0000-000049810000}"/>
    <cellStyle name="Normal 64 2 2 4 2 4" xfId="34225" xr:uid="{00000000-0005-0000-0000-00004A810000}"/>
    <cellStyle name="Normal 64 2 2 4 2 5" xfId="18992" xr:uid="{00000000-0005-0000-0000-00004B810000}"/>
    <cellStyle name="Normal 64 2 2 4 3" xfId="5543" xr:uid="{00000000-0005-0000-0000-00004C810000}"/>
    <cellStyle name="Normal 64 2 2 4 3 2" xfId="15595" xr:uid="{00000000-0005-0000-0000-00004D810000}"/>
    <cellStyle name="Normal 64 2 2 4 3 2 2" xfId="45926" xr:uid="{00000000-0005-0000-0000-00004E810000}"/>
    <cellStyle name="Normal 64 2 2 4 3 2 3" xfId="30693" xr:uid="{00000000-0005-0000-0000-00004F810000}"/>
    <cellStyle name="Normal 64 2 2 4 3 3" xfId="10575" xr:uid="{00000000-0005-0000-0000-000050810000}"/>
    <cellStyle name="Normal 64 2 2 4 3 3 2" xfId="40909" xr:uid="{00000000-0005-0000-0000-000051810000}"/>
    <cellStyle name="Normal 64 2 2 4 3 3 3" xfId="25676" xr:uid="{00000000-0005-0000-0000-000052810000}"/>
    <cellStyle name="Normal 64 2 2 4 3 4" xfId="35896" xr:uid="{00000000-0005-0000-0000-000053810000}"/>
    <cellStyle name="Normal 64 2 2 4 3 5" xfId="20663" xr:uid="{00000000-0005-0000-0000-000054810000}"/>
    <cellStyle name="Normal 64 2 2 4 4" xfId="12253" xr:uid="{00000000-0005-0000-0000-000055810000}"/>
    <cellStyle name="Normal 64 2 2 4 4 2" xfId="42584" xr:uid="{00000000-0005-0000-0000-000056810000}"/>
    <cellStyle name="Normal 64 2 2 4 4 3" xfId="27351" xr:uid="{00000000-0005-0000-0000-000057810000}"/>
    <cellStyle name="Normal 64 2 2 4 5" xfId="7232" xr:uid="{00000000-0005-0000-0000-000058810000}"/>
    <cellStyle name="Normal 64 2 2 4 5 2" xfId="37567" xr:uid="{00000000-0005-0000-0000-000059810000}"/>
    <cellStyle name="Normal 64 2 2 4 5 3" xfId="22334" xr:uid="{00000000-0005-0000-0000-00005A810000}"/>
    <cellStyle name="Normal 64 2 2 4 6" xfId="32555" xr:uid="{00000000-0005-0000-0000-00005B810000}"/>
    <cellStyle name="Normal 64 2 2 4 7" xfId="17321" xr:uid="{00000000-0005-0000-0000-00005C810000}"/>
    <cellStyle name="Normal 64 2 2 5" xfId="3014" xr:uid="{00000000-0005-0000-0000-00005D810000}"/>
    <cellStyle name="Normal 64 2 2 5 2" xfId="13088" xr:uid="{00000000-0005-0000-0000-00005E810000}"/>
    <cellStyle name="Normal 64 2 2 5 2 2" xfId="43419" xr:uid="{00000000-0005-0000-0000-00005F810000}"/>
    <cellStyle name="Normal 64 2 2 5 2 3" xfId="28186" xr:uid="{00000000-0005-0000-0000-000060810000}"/>
    <cellStyle name="Normal 64 2 2 5 3" xfId="8068" xr:uid="{00000000-0005-0000-0000-000061810000}"/>
    <cellStyle name="Normal 64 2 2 5 3 2" xfId="38402" xr:uid="{00000000-0005-0000-0000-000062810000}"/>
    <cellStyle name="Normal 64 2 2 5 3 3" xfId="23169" xr:uid="{00000000-0005-0000-0000-000063810000}"/>
    <cellStyle name="Normal 64 2 2 5 4" xfId="33389" xr:uid="{00000000-0005-0000-0000-000064810000}"/>
    <cellStyle name="Normal 64 2 2 5 5" xfId="18156" xr:uid="{00000000-0005-0000-0000-000065810000}"/>
    <cellStyle name="Normal 64 2 2 6" xfId="4707" xr:uid="{00000000-0005-0000-0000-000066810000}"/>
    <cellStyle name="Normal 64 2 2 6 2" xfId="14759" xr:uid="{00000000-0005-0000-0000-000067810000}"/>
    <cellStyle name="Normal 64 2 2 6 2 2" xfId="45090" xr:uid="{00000000-0005-0000-0000-000068810000}"/>
    <cellStyle name="Normal 64 2 2 6 2 3" xfId="29857" xr:uid="{00000000-0005-0000-0000-000069810000}"/>
    <cellStyle name="Normal 64 2 2 6 3" xfId="9739" xr:uid="{00000000-0005-0000-0000-00006A810000}"/>
    <cellStyle name="Normal 64 2 2 6 3 2" xfId="40073" xr:uid="{00000000-0005-0000-0000-00006B810000}"/>
    <cellStyle name="Normal 64 2 2 6 3 3" xfId="24840" xr:uid="{00000000-0005-0000-0000-00006C810000}"/>
    <cellStyle name="Normal 64 2 2 6 4" xfId="35060" xr:uid="{00000000-0005-0000-0000-00006D810000}"/>
    <cellStyle name="Normal 64 2 2 6 5" xfId="19827" xr:uid="{00000000-0005-0000-0000-00006E810000}"/>
    <cellStyle name="Normal 64 2 2 7" xfId="11417" xr:uid="{00000000-0005-0000-0000-00006F810000}"/>
    <cellStyle name="Normal 64 2 2 7 2" xfId="41748" xr:uid="{00000000-0005-0000-0000-000070810000}"/>
    <cellStyle name="Normal 64 2 2 7 3" xfId="26515" xr:uid="{00000000-0005-0000-0000-000071810000}"/>
    <cellStyle name="Normal 64 2 2 8" xfId="6396" xr:uid="{00000000-0005-0000-0000-000072810000}"/>
    <cellStyle name="Normal 64 2 2 8 2" xfId="36731" xr:uid="{00000000-0005-0000-0000-000073810000}"/>
    <cellStyle name="Normal 64 2 2 8 3" xfId="21498" xr:uid="{00000000-0005-0000-0000-000074810000}"/>
    <cellStyle name="Normal 64 2 2 9" xfId="31719" xr:uid="{00000000-0005-0000-0000-000075810000}"/>
    <cellStyle name="Normal 64 2 3" xfId="1423" xr:uid="{00000000-0005-0000-0000-000076810000}"/>
    <cellStyle name="Normal 64 2 3 2" xfId="1844" xr:uid="{00000000-0005-0000-0000-000077810000}"/>
    <cellStyle name="Normal 64 2 3 2 2" xfId="2683" xr:uid="{00000000-0005-0000-0000-000078810000}"/>
    <cellStyle name="Normal 64 2 3 2 2 2" xfId="4373" xr:uid="{00000000-0005-0000-0000-000079810000}"/>
    <cellStyle name="Normal 64 2 3 2 2 2 2" xfId="14446" xr:uid="{00000000-0005-0000-0000-00007A810000}"/>
    <cellStyle name="Normal 64 2 3 2 2 2 2 2" xfId="44777" xr:uid="{00000000-0005-0000-0000-00007B810000}"/>
    <cellStyle name="Normal 64 2 3 2 2 2 2 3" xfId="29544" xr:uid="{00000000-0005-0000-0000-00007C810000}"/>
    <cellStyle name="Normal 64 2 3 2 2 2 3" xfId="9426" xr:uid="{00000000-0005-0000-0000-00007D810000}"/>
    <cellStyle name="Normal 64 2 3 2 2 2 3 2" xfId="39760" xr:uid="{00000000-0005-0000-0000-00007E810000}"/>
    <cellStyle name="Normal 64 2 3 2 2 2 3 3" xfId="24527" xr:uid="{00000000-0005-0000-0000-00007F810000}"/>
    <cellStyle name="Normal 64 2 3 2 2 2 4" xfId="34747" xr:uid="{00000000-0005-0000-0000-000080810000}"/>
    <cellStyle name="Normal 64 2 3 2 2 2 5" xfId="19514" xr:uid="{00000000-0005-0000-0000-000081810000}"/>
    <cellStyle name="Normal 64 2 3 2 2 3" xfId="6065" xr:uid="{00000000-0005-0000-0000-000082810000}"/>
    <cellStyle name="Normal 64 2 3 2 2 3 2" xfId="16117" xr:uid="{00000000-0005-0000-0000-000083810000}"/>
    <cellStyle name="Normal 64 2 3 2 2 3 2 2" xfId="46448" xr:uid="{00000000-0005-0000-0000-000084810000}"/>
    <cellStyle name="Normal 64 2 3 2 2 3 2 3" xfId="31215" xr:uid="{00000000-0005-0000-0000-000085810000}"/>
    <cellStyle name="Normal 64 2 3 2 2 3 3" xfId="11097" xr:uid="{00000000-0005-0000-0000-000086810000}"/>
    <cellStyle name="Normal 64 2 3 2 2 3 3 2" xfId="41431" xr:uid="{00000000-0005-0000-0000-000087810000}"/>
    <cellStyle name="Normal 64 2 3 2 2 3 3 3" xfId="26198" xr:uid="{00000000-0005-0000-0000-000088810000}"/>
    <cellStyle name="Normal 64 2 3 2 2 3 4" xfId="36418" xr:uid="{00000000-0005-0000-0000-000089810000}"/>
    <cellStyle name="Normal 64 2 3 2 2 3 5" xfId="21185" xr:uid="{00000000-0005-0000-0000-00008A810000}"/>
    <cellStyle name="Normal 64 2 3 2 2 4" xfId="12775" xr:uid="{00000000-0005-0000-0000-00008B810000}"/>
    <cellStyle name="Normal 64 2 3 2 2 4 2" xfId="43106" xr:uid="{00000000-0005-0000-0000-00008C810000}"/>
    <cellStyle name="Normal 64 2 3 2 2 4 3" xfId="27873" xr:uid="{00000000-0005-0000-0000-00008D810000}"/>
    <cellStyle name="Normal 64 2 3 2 2 5" xfId="7754" xr:uid="{00000000-0005-0000-0000-00008E810000}"/>
    <cellStyle name="Normal 64 2 3 2 2 5 2" xfId="38089" xr:uid="{00000000-0005-0000-0000-00008F810000}"/>
    <cellStyle name="Normal 64 2 3 2 2 5 3" xfId="22856" xr:uid="{00000000-0005-0000-0000-000090810000}"/>
    <cellStyle name="Normal 64 2 3 2 2 6" xfId="33077" xr:uid="{00000000-0005-0000-0000-000091810000}"/>
    <cellStyle name="Normal 64 2 3 2 2 7" xfId="17843" xr:uid="{00000000-0005-0000-0000-000092810000}"/>
    <cellStyle name="Normal 64 2 3 2 3" xfId="3536" xr:uid="{00000000-0005-0000-0000-000093810000}"/>
    <cellStyle name="Normal 64 2 3 2 3 2" xfId="13610" xr:uid="{00000000-0005-0000-0000-000094810000}"/>
    <cellStyle name="Normal 64 2 3 2 3 2 2" xfId="43941" xr:uid="{00000000-0005-0000-0000-000095810000}"/>
    <cellStyle name="Normal 64 2 3 2 3 2 3" xfId="28708" xr:uid="{00000000-0005-0000-0000-000096810000}"/>
    <cellStyle name="Normal 64 2 3 2 3 3" xfId="8590" xr:uid="{00000000-0005-0000-0000-000097810000}"/>
    <cellStyle name="Normal 64 2 3 2 3 3 2" xfId="38924" xr:uid="{00000000-0005-0000-0000-000098810000}"/>
    <cellStyle name="Normal 64 2 3 2 3 3 3" xfId="23691" xr:uid="{00000000-0005-0000-0000-000099810000}"/>
    <cellStyle name="Normal 64 2 3 2 3 4" xfId="33911" xr:uid="{00000000-0005-0000-0000-00009A810000}"/>
    <cellStyle name="Normal 64 2 3 2 3 5" xfId="18678" xr:uid="{00000000-0005-0000-0000-00009B810000}"/>
    <cellStyle name="Normal 64 2 3 2 4" xfId="5229" xr:uid="{00000000-0005-0000-0000-00009C810000}"/>
    <cellStyle name="Normal 64 2 3 2 4 2" xfId="15281" xr:uid="{00000000-0005-0000-0000-00009D810000}"/>
    <cellStyle name="Normal 64 2 3 2 4 2 2" xfId="45612" xr:uid="{00000000-0005-0000-0000-00009E810000}"/>
    <cellStyle name="Normal 64 2 3 2 4 2 3" xfId="30379" xr:uid="{00000000-0005-0000-0000-00009F810000}"/>
    <cellStyle name="Normal 64 2 3 2 4 3" xfId="10261" xr:uid="{00000000-0005-0000-0000-0000A0810000}"/>
    <cellStyle name="Normal 64 2 3 2 4 3 2" xfId="40595" xr:uid="{00000000-0005-0000-0000-0000A1810000}"/>
    <cellStyle name="Normal 64 2 3 2 4 3 3" xfId="25362" xr:uid="{00000000-0005-0000-0000-0000A2810000}"/>
    <cellStyle name="Normal 64 2 3 2 4 4" xfId="35582" xr:uid="{00000000-0005-0000-0000-0000A3810000}"/>
    <cellStyle name="Normal 64 2 3 2 4 5" xfId="20349" xr:uid="{00000000-0005-0000-0000-0000A4810000}"/>
    <cellStyle name="Normal 64 2 3 2 5" xfId="11939" xr:uid="{00000000-0005-0000-0000-0000A5810000}"/>
    <cellStyle name="Normal 64 2 3 2 5 2" xfId="42270" xr:uid="{00000000-0005-0000-0000-0000A6810000}"/>
    <cellStyle name="Normal 64 2 3 2 5 3" xfId="27037" xr:uid="{00000000-0005-0000-0000-0000A7810000}"/>
    <cellStyle name="Normal 64 2 3 2 6" xfId="6918" xr:uid="{00000000-0005-0000-0000-0000A8810000}"/>
    <cellStyle name="Normal 64 2 3 2 6 2" xfId="37253" xr:uid="{00000000-0005-0000-0000-0000A9810000}"/>
    <cellStyle name="Normal 64 2 3 2 6 3" xfId="22020" xr:uid="{00000000-0005-0000-0000-0000AA810000}"/>
    <cellStyle name="Normal 64 2 3 2 7" xfId="32241" xr:uid="{00000000-0005-0000-0000-0000AB810000}"/>
    <cellStyle name="Normal 64 2 3 2 8" xfId="17007" xr:uid="{00000000-0005-0000-0000-0000AC810000}"/>
    <cellStyle name="Normal 64 2 3 3" xfId="2265" xr:uid="{00000000-0005-0000-0000-0000AD810000}"/>
    <cellStyle name="Normal 64 2 3 3 2" xfId="3955" xr:uid="{00000000-0005-0000-0000-0000AE810000}"/>
    <cellStyle name="Normal 64 2 3 3 2 2" xfId="14028" xr:uid="{00000000-0005-0000-0000-0000AF810000}"/>
    <cellStyle name="Normal 64 2 3 3 2 2 2" xfId="44359" xr:uid="{00000000-0005-0000-0000-0000B0810000}"/>
    <cellStyle name="Normal 64 2 3 3 2 2 3" xfId="29126" xr:uid="{00000000-0005-0000-0000-0000B1810000}"/>
    <cellStyle name="Normal 64 2 3 3 2 3" xfId="9008" xr:uid="{00000000-0005-0000-0000-0000B2810000}"/>
    <cellStyle name="Normal 64 2 3 3 2 3 2" xfId="39342" xr:uid="{00000000-0005-0000-0000-0000B3810000}"/>
    <cellStyle name="Normal 64 2 3 3 2 3 3" xfId="24109" xr:uid="{00000000-0005-0000-0000-0000B4810000}"/>
    <cellStyle name="Normal 64 2 3 3 2 4" xfId="34329" xr:uid="{00000000-0005-0000-0000-0000B5810000}"/>
    <cellStyle name="Normal 64 2 3 3 2 5" xfId="19096" xr:uid="{00000000-0005-0000-0000-0000B6810000}"/>
    <cellStyle name="Normal 64 2 3 3 3" xfId="5647" xr:uid="{00000000-0005-0000-0000-0000B7810000}"/>
    <cellStyle name="Normal 64 2 3 3 3 2" xfId="15699" xr:uid="{00000000-0005-0000-0000-0000B8810000}"/>
    <cellStyle name="Normal 64 2 3 3 3 2 2" xfId="46030" xr:uid="{00000000-0005-0000-0000-0000B9810000}"/>
    <cellStyle name="Normal 64 2 3 3 3 2 3" xfId="30797" xr:uid="{00000000-0005-0000-0000-0000BA810000}"/>
    <cellStyle name="Normal 64 2 3 3 3 3" xfId="10679" xr:uid="{00000000-0005-0000-0000-0000BB810000}"/>
    <cellStyle name="Normal 64 2 3 3 3 3 2" xfId="41013" xr:uid="{00000000-0005-0000-0000-0000BC810000}"/>
    <cellStyle name="Normal 64 2 3 3 3 3 3" xfId="25780" xr:uid="{00000000-0005-0000-0000-0000BD810000}"/>
    <cellStyle name="Normal 64 2 3 3 3 4" xfId="36000" xr:uid="{00000000-0005-0000-0000-0000BE810000}"/>
    <cellStyle name="Normal 64 2 3 3 3 5" xfId="20767" xr:uid="{00000000-0005-0000-0000-0000BF810000}"/>
    <cellStyle name="Normal 64 2 3 3 4" xfId="12357" xr:uid="{00000000-0005-0000-0000-0000C0810000}"/>
    <cellStyle name="Normal 64 2 3 3 4 2" xfId="42688" xr:uid="{00000000-0005-0000-0000-0000C1810000}"/>
    <cellStyle name="Normal 64 2 3 3 4 3" xfId="27455" xr:uid="{00000000-0005-0000-0000-0000C2810000}"/>
    <cellStyle name="Normal 64 2 3 3 5" xfId="7336" xr:uid="{00000000-0005-0000-0000-0000C3810000}"/>
    <cellStyle name="Normal 64 2 3 3 5 2" xfId="37671" xr:uid="{00000000-0005-0000-0000-0000C4810000}"/>
    <cellStyle name="Normal 64 2 3 3 5 3" xfId="22438" xr:uid="{00000000-0005-0000-0000-0000C5810000}"/>
    <cellStyle name="Normal 64 2 3 3 6" xfId="32659" xr:uid="{00000000-0005-0000-0000-0000C6810000}"/>
    <cellStyle name="Normal 64 2 3 3 7" xfId="17425" xr:uid="{00000000-0005-0000-0000-0000C7810000}"/>
    <cellStyle name="Normal 64 2 3 4" xfId="3118" xr:uid="{00000000-0005-0000-0000-0000C8810000}"/>
    <cellStyle name="Normal 64 2 3 4 2" xfId="13192" xr:uid="{00000000-0005-0000-0000-0000C9810000}"/>
    <cellStyle name="Normal 64 2 3 4 2 2" xfId="43523" xr:uid="{00000000-0005-0000-0000-0000CA810000}"/>
    <cellStyle name="Normal 64 2 3 4 2 3" xfId="28290" xr:uid="{00000000-0005-0000-0000-0000CB810000}"/>
    <cellStyle name="Normal 64 2 3 4 3" xfId="8172" xr:uid="{00000000-0005-0000-0000-0000CC810000}"/>
    <cellStyle name="Normal 64 2 3 4 3 2" xfId="38506" xr:uid="{00000000-0005-0000-0000-0000CD810000}"/>
    <cellStyle name="Normal 64 2 3 4 3 3" xfId="23273" xr:uid="{00000000-0005-0000-0000-0000CE810000}"/>
    <cellStyle name="Normal 64 2 3 4 4" xfId="33493" xr:uid="{00000000-0005-0000-0000-0000CF810000}"/>
    <cellStyle name="Normal 64 2 3 4 5" xfId="18260" xr:uid="{00000000-0005-0000-0000-0000D0810000}"/>
    <cellStyle name="Normal 64 2 3 5" xfId="4811" xr:uid="{00000000-0005-0000-0000-0000D1810000}"/>
    <cellStyle name="Normal 64 2 3 5 2" xfId="14863" xr:uid="{00000000-0005-0000-0000-0000D2810000}"/>
    <cellStyle name="Normal 64 2 3 5 2 2" xfId="45194" xr:uid="{00000000-0005-0000-0000-0000D3810000}"/>
    <cellStyle name="Normal 64 2 3 5 2 3" xfId="29961" xr:uid="{00000000-0005-0000-0000-0000D4810000}"/>
    <cellStyle name="Normal 64 2 3 5 3" xfId="9843" xr:uid="{00000000-0005-0000-0000-0000D5810000}"/>
    <cellStyle name="Normal 64 2 3 5 3 2" xfId="40177" xr:uid="{00000000-0005-0000-0000-0000D6810000}"/>
    <cellStyle name="Normal 64 2 3 5 3 3" xfId="24944" xr:uid="{00000000-0005-0000-0000-0000D7810000}"/>
    <cellStyle name="Normal 64 2 3 5 4" xfId="35164" xr:uid="{00000000-0005-0000-0000-0000D8810000}"/>
    <cellStyle name="Normal 64 2 3 5 5" xfId="19931" xr:uid="{00000000-0005-0000-0000-0000D9810000}"/>
    <cellStyle name="Normal 64 2 3 6" xfId="11521" xr:uid="{00000000-0005-0000-0000-0000DA810000}"/>
    <cellStyle name="Normal 64 2 3 6 2" xfId="41852" xr:uid="{00000000-0005-0000-0000-0000DB810000}"/>
    <cellStyle name="Normal 64 2 3 6 3" xfId="26619" xr:uid="{00000000-0005-0000-0000-0000DC810000}"/>
    <cellStyle name="Normal 64 2 3 7" xfId="6500" xr:uid="{00000000-0005-0000-0000-0000DD810000}"/>
    <cellStyle name="Normal 64 2 3 7 2" xfId="36835" xr:uid="{00000000-0005-0000-0000-0000DE810000}"/>
    <cellStyle name="Normal 64 2 3 7 3" xfId="21602" xr:uid="{00000000-0005-0000-0000-0000DF810000}"/>
    <cellStyle name="Normal 64 2 3 8" xfId="31823" xr:uid="{00000000-0005-0000-0000-0000E0810000}"/>
    <cellStyle name="Normal 64 2 3 9" xfId="16589" xr:uid="{00000000-0005-0000-0000-0000E1810000}"/>
    <cellStyle name="Normal 64 2 4" xfId="1636" xr:uid="{00000000-0005-0000-0000-0000E2810000}"/>
    <cellStyle name="Normal 64 2 4 2" xfId="2475" xr:uid="{00000000-0005-0000-0000-0000E3810000}"/>
    <cellStyle name="Normal 64 2 4 2 2" xfId="4165" xr:uid="{00000000-0005-0000-0000-0000E4810000}"/>
    <cellStyle name="Normal 64 2 4 2 2 2" xfId="14238" xr:uid="{00000000-0005-0000-0000-0000E5810000}"/>
    <cellStyle name="Normal 64 2 4 2 2 2 2" xfId="44569" xr:uid="{00000000-0005-0000-0000-0000E6810000}"/>
    <cellStyle name="Normal 64 2 4 2 2 2 3" xfId="29336" xr:uid="{00000000-0005-0000-0000-0000E7810000}"/>
    <cellStyle name="Normal 64 2 4 2 2 3" xfId="9218" xr:uid="{00000000-0005-0000-0000-0000E8810000}"/>
    <cellStyle name="Normal 64 2 4 2 2 3 2" xfId="39552" xr:uid="{00000000-0005-0000-0000-0000E9810000}"/>
    <cellStyle name="Normal 64 2 4 2 2 3 3" xfId="24319" xr:uid="{00000000-0005-0000-0000-0000EA810000}"/>
    <cellStyle name="Normal 64 2 4 2 2 4" xfId="34539" xr:uid="{00000000-0005-0000-0000-0000EB810000}"/>
    <cellStyle name="Normal 64 2 4 2 2 5" xfId="19306" xr:uid="{00000000-0005-0000-0000-0000EC810000}"/>
    <cellStyle name="Normal 64 2 4 2 3" xfId="5857" xr:uid="{00000000-0005-0000-0000-0000ED810000}"/>
    <cellStyle name="Normal 64 2 4 2 3 2" xfId="15909" xr:uid="{00000000-0005-0000-0000-0000EE810000}"/>
    <cellStyle name="Normal 64 2 4 2 3 2 2" xfId="46240" xr:uid="{00000000-0005-0000-0000-0000EF810000}"/>
    <cellStyle name="Normal 64 2 4 2 3 2 3" xfId="31007" xr:uid="{00000000-0005-0000-0000-0000F0810000}"/>
    <cellStyle name="Normal 64 2 4 2 3 3" xfId="10889" xr:uid="{00000000-0005-0000-0000-0000F1810000}"/>
    <cellStyle name="Normal 64 2 4 2 3 3 2" xfId="41223" xr:uid="{00000000-0005-0000-0000-0000F2810000}"/>
    <cellStyle name="Normal 64 2 4 2 3 3 3" xfId="25990" xr:uid="{00000000-0005-0000-0000-0000F3810000}"/>
    <cellStyle name="Normal 64 2 4 2 3 4" xfId="36210" xr:uid="{00000000-0005-0000-0000-0000F4810000}"/>
    <cellStyle name="Normal 64 2 4 2 3 5" xfId="20977" xr:uid="{00000000-0005-0000-0000-0000F5810000}"/>
    <cellStyle name="Normal 64 2 4 2 4" xfId="12567" xr:uid="{00000000-0005-0000-0000-0000F6810000}"/>
    <cellStyle name="Normal 64 2 4 2 4 2" xfId="42898" xr:uid="{00000000-0005-0000-0000-0000F7810000}"/>
    <cellStyle name="Normal 64 2 4 2 4 3" xfId="27665" xr:uid="{00000000-0005-0000-0000-0000F8810000}"/>
    <cellStyle name="Normal 64 2 4 2 5" xfId="7546" xr:uid="{00000000-0005-0000-0000-0000F9810000}"/>
    <cellStyle name="Normal 64 2 4 2 5 2" xfId="37881" xr:uid="{00000000-0005-0000-0000-0000FA810000}"/>
    <cellStyle name="Normal 64 2 4 2 5 3" xfId="22648" xr:uid="{00000000-0005-0000-0000-0000FB810000}"/>
    <cellStyle name="Normal 64 2 4 2 6" xfId="32869" xr:uid="{00000000-0005-0000-0000-0000FC810000}"/>
    <cellStyle name="Normal 64 2 4 2 7" xfId="17635" xr:uid="{00000000-0005-0000-0000-0000FD810000}"/>
    <cellStyle name="Normal 64 2 4 3" xfId="3328" xr:uid="{00000000-0005-0000-0000-0000FE810000}"/>
    <cellStyle name="Normal 64 2 4 3 2" xfId="13402" xr:uid="{00000000-0005-0000-0000-0000FF810000}"/>
    <cellStyle name="Normal 64 2 4 3 2 2" xfId="43733" xr:uid="{00000000-0005-0000-0000-000000820000}"/>
    <cellStyle name="Normal 64 2 4 3 2 3" xfId="28500" xr:uid="{00000000-0005-0000-0000-000001820000}"/>
    <cellStyle name="Normal 64 2 4 3 3" xfId="8382" xr:uid="{00000000-0005-0000-0000-000002820000}"/>
    <cellStyle name="Normal 64 2 4 3 3 2" xfId="38716" xr:uid="{00000000-0005-0000-0000-000003820000}"/>
    <cellStyle name="Normal 64 2 4 3 3 3" xfId="23483" xr:uid="{00000000-0005-0000-0000-000004820000}"/>
    <cellStyle name="Normal 64 2 4 3 4" xfId="33703" xr:uid="{00000000-0005-0000-0000-000005820000}"/>
    <cellStyle name="Normal 64 2 4 3 5" xfId="18470" xr:uid="{00000000-0005-0000-0000-000006820000}"/>
    <cellStyle name="Normal 64 2 4 4" xfId="5021" xr:uid="{00000000-0005-0000-0000-000007820000}"/>
    <cellStyle name="Normal 64 2 4 4 2" xfId="15073" xr:uid="{00000000-0005-0000-0000-000008820000}"/>
    <cellStyle name="Normal 64 2 4 4 2 2" xfId="45404" xr:uid="{00000000-0005-0000-0000-000009820000}"/>
    <cellStyle name="Normal 64 2 4 4 2 3" xfId="30171" xr:uid="{00000000-0005-0000-0000-00000A820000}"/>
    <cellStyle name="Normal 64 2 4 4 3" xfId="10053" xr:uid="{00000000-0005-0000-0000-00000B820000}"/>
    <cellStyle name="Normal 64 2 4 4 3 2" xfId="40387" xr:uid="{00000000-0005-0000-0000-00000C820000}"/>
    <cellStyle name="Normal 64 2 4 4 3 3" xfId="25154" xr:uid="{00000000-0005-0000-0000-00000D820000}"/>
    <cellStyle name="Normal 64 2 4 4 4" xfId="35374" xr:uid="{00000000-0005-0000-0000-00000E820000}"/>
    <cellStyle name="Normal 64 2 4 4 5" xfId="20141" xr:uid="{00000000-0005-0000-0000-00000F820000}"/>
    <cellStyle name="Normal 64 2 4 5" xfId="11731" xr:uid="{00000000-0005-0000-0000-000010820000}"/>
    <cellStyle name="Normal 64 2 4 5 2" xfId="42062" xr:uid="{00000000-0005-0000-0000-000011820000}"/>
    <cellStyle name="Normal 64 2 4 5 3" xfId="26829" xr:uid="{00000000-0005-0000-0000-000012820000}"/>
    <cellStyle name="Normal 64 2 4 6" xfId="6710" xr:uid="{00000000-0005-0000-0000-000013820000}"/>
    <cellStyle name="Normal 64 2 4 6 2" xfId="37045" xr:uid="{00000000-0005-0000-0000-000014820000}"/>
    <cellStyle name="Normal 64 2 4 6 3" xfId="21812" xr:uid="{00000000-0005-0000-0000-000015820000}"/>
    <cellStyle name="Normal 64 2 4 7" xfId="32033" xr:uid="{00000000-0005-0000-0000-000016820000}"/>
    <cellStyle name="Normal 64 2 4 8" xfId="16799" xr:uid="{00000000-0005-0000-0000-000017820000}"/>
    <cellStyle name="Normal 64 2 5" xfId="2057" xr:uid="{00000000-0005-0000-0000-000018820000}"/>
    <cellStyle name="Normal 64 2 5 2" xfId="3747" xr:uid="{00000000-0005-0000-0000-000019820000}"/>
    <cellStyle name="Normal 64 2 5 2 2" xfId="13820" xr:uid="{00000000-0005-0000-0000-00001A820000}"/>
    <cellStyle name="Normal 64 2 5 2 2 2" xfId="44151" xr:uid="{00000000-0005-0000-0000-00001B820000}"/>
    <cellStyle name="Normal 64 2 5 2 2 3" xfId="28918" xr:uid="{00000000-0005-0000-0000-00001C820000}"/>
    <cellStyle name="Normal 64 2 5 2 3" xfId="8800" xr:uid="{00000000-0005-0000-0000-00001D820000}"/>
    <cellStyle name="Normal 64 2 5 2 3 2" xfId="39134" xr:uid="{00000000-0005-0000-0000-00001E820000}"/>
    <cellStyle name="Normal 64 2 5 2 3 3" xfId="23901" xr:uid="{00000000-0005-0000-0000-00001F820000}"/>
    <cellStyle name="Normal 64 2 5 2 4" xfId="34121" xr:uid="{00000000-0005-0000-0000-000020820000}"/>
    <cellStyle name="Normal 64 2 5 2 5" xfId="18888" xr:uid="{00000000-0005-0000-0000-000021820000}"/>
    <cellStyle name="Normal 64 2 5 3" xfId="5439" xr:uid="{00000000-0005-0000-0000-000022820000}"/>
    <cellStyle name="Normal 64 2 5 3 2" xfId="15491" xr:uid="{00000000-0005-0000-0000-000023820000}"/>
    <cellStyle name="Normal 64 2 5 3 2 2" xfId="45822" xr:uid="{00000000-0005-0000-0000-000024820000}"/>
    <cellStyle name="Normal 64 2 5 3 2 3" xfId="30589" xr:uid="{00000000-0005-0000-0000-000025820000}"/>
    <cellStyle name="Normal 64 2 5 3 3" xfId="10471" xr:uid="{00000000-0005-0000-0000-000026820000}"/>
    <cellStyle name="Normal 64 2 5 3 3 2" xfId="40805" xr:uid="{00000000-0005-0000-0000-000027820000}"/>
    <cellStyle name="Normal 64 2 5 3 3 3" xfId="25572" xr:uid="{00000000-0005-0000-0000-000028820000}"/>
    <cellStyle name="Normal 64 2 5 3 4" xfId="35792" xr:uid="{00000000-0005-0000-0000-000029820000}"/>
    <cellStyle name="Normal 64 2 5 3 5" xfId="20559" xr:uid="{00000000-0005-0000-0000-00002A820000}"/>
    <cellStyle name="Normal 64 2 5 4" xfId="12149" xr:uid="{00000000-0005-0000-0000-00002B820000}"/>
    <cellStyle name="Normal 64 2 5 4 2" xfId="42480" xr:uid="{00000000-0005-0000-0000-00002C820000}"/>
    <cellStyle name="Normal 64 2 5 4 3" xfId="27247" xr:uid="{00000000-0005-0000-0000-00002D820000}"/>
    <cellStyle name="Normal 64 2 5 5" xfId="7128" xr:uid="{00000000-0005-0000-0000-00002E820000}"/>
    <cellStyle name="Normal 64 2 5 5 2" xfId="37463" xr:uid="{00000000-0005-0000-0000-00002F820000}"/>
    <cellStyle name="Normal 64 2 5 5 3" xfId="22230" xr:uid="{00000000-0005-0000-0000-000030820000}"/>
    <cellStyle name="Normal 64 2 5 6" xfId="32451" xr:uid="{00000000-0005-0000-0000-000031820000}"/>
    <cellStyle name="Normal 64 2 5 7" xfId="17217" xr:uid="{00000000-0005-0000-0000-000032820000}"/>
    <cellStyle name="Normal 64 2 6" xfId="2910" xr:uid="{00000000-0005-0000-0000-000033820000}"/>
    <cellStyle name="Normal 64 2 6 2" xfId="12984" xr:uid="{00000000-0005-0000-0000-000034820000}"/>
    <cellStyle name="Normal 64 2 6 2 2" xfId="43315" xr:uid="{00000000-0005-0000-0000-000035820000}"/>
    <cellStyle name="Normal 64 2 6 2 3" xfId="28082" xr:uid="{00000000-0005-0000-0000-000036820000}"/>
    <cellStyle name="Normal 64 2 6 3" xfId="7964" xr:uid="{00000000-0005-0000-0000-000037820000}"/>
    <cellStyle name="Normal 64 2 6 3 2" xfId="38298" xr:uid="{00000000-0005-0000-0000-000038820000}"/>
    <cellStyle name="Normal 64 2 6 3 3" xfId="23065" xr:uid="{00000000-0005-0000-0000-000039820000}"/>
    <cellStyle name="Normal 64 2 6 4" xfId="33285" xr:uid="{00000000-0005-0000-0000-00003A820000}"/>
    <cellStyle name="Normal 64 2 6 5" xfId="18052" xr:uid="{00000000-0005-0000-0000-00003B820000}"/>
    <cellStyle name="Normal 64 2 7" xfId="4603" xr:uid="{00000000-0005-0000-0000-00003C820000}"/>
    <cellStyle name="Normal 64 2 7 2" xfId="14655" xr:uid="{00000000-0005-0000-0000-00003D820000}"/>
    <cellStyle name="Normal 64 2 7 2 2" xfId="44986" xr:uid="{00000000-0005-0000-0000-00003E820000}"/>
    <cellStyle name="Normal 64 2 7 2 3" xfId="29753" xr:uid="{00000000-0005-0000-0000-00003F820000}"/>
    <cellStyle name="Normal 64 2 7 3" xfId="9635" xr:uid="{00000000-0005-0000-0000-000040820000}"/>
    <cellStyle name="Normal 64 2 7 3 2" xfId="39969" xr:uid="{00000000-0005-0000-0000-000041820000}"/>
    <cellStyle name="Normal 64 2 7 3 3" xfId="24736" xr:uid="{00000000-0005-0000-0000-000042820000}"/>
    <cellStyle name="Normal 64 2 7 4" xfId="34956" xr:uid="{00000000-0005-0000-0000-000043820000}"/>
    <cellStyle name="Normal 64 2 7 5" xfId="19723" xr:uid="{00000000-0005-0000-0000-000044820000}"/>
    <cellStyle name="Normal 64 2 8" xfId="11313" xr:uid="{00000000-0005-0000-0000-000045820000}"/>
    <cellStyle name="Normal 64 2 8 2" xfId="41644" xr:uid="{00000000-0005-0000-0000-000046820000}"/>
    <cellStyle name="Normal 64 2 8 3" xfId="26411" xr:uid="{00000000-0005-0000-0000-000047820000}"/>
    <cellStyle name="Normal 64 2 9" xfId="6292" xr:uid="{00000000-0005-0000-0000-000048820000}"/>
    <cellStyle name="Normal 64 2 9 2" xfId="36627" xr:uid="{00000000-0005-0000-0000-000049820000}"/>
    <cellStyle name="Normal 64 2 9 3" xfId="21394" xr:uid="{00000000-0005-0000-0000-00004A820000}"/>
    <cellStyle name="Normal 64 3" xfId="1256" xr:uid="{00000000-0005-0000-0000-00004B820000}"/>
    <cellStyle name="Normal 64 3 10" xfId="16433" xr:uid="{00000000-0005-0000-0000-00004C820000}"/>
    <cellStyle name="Normal 64 3 2" xfId="1475" xr:uid="{00000000-0005-0000-0000-00004D820000}"/>
    <cellStyle name="Normal 64 3 2 2" xfId="1896" xr:uid="{00000000-0005-0000-0000-00004E820000}"/>
    <cellStyle name="Normal 64 3 2 2 2" xfId="2735" xr:uid="{00000000-0005-0000-0000-00004F820000}"/>
    <cellStyle name="Normal 64 3 2 2 2 2" xfId="4425" xr:uid="{00000000-0005-0000-0000-000050820000}"/>
    <cellStyle name="Normal 64 3 2 2 2 2 2" xfId="14498" xr:uid="{00000000-0005-0000-0000-000051820000}"/>
    <cellStyle name="Normal 64 3 2 2 2 2 2 2" xfId="44829" xr:uid="{00000000-0005-0000-0000-000052820000}"/>
    <cellStyle name="Normal 64 3 2 2 2 2 2 3" xfId="29596" xr:uid="{00000000-0005-0000-0000-000053820000}"/>
    <cellStyle name="Normal 64 3 2 2 2 2 3" xfId="9478" xr:uid="{00000000-0005-0000-0000-000054820000}"/>
    <cellStyle name="Normal 64 3 2 2 2 2 3 2" xfId="39812" xr:uid="{00000000-0005-0000-0000-000055820000}"/>
    <cellStyle name="Normal 64 3 2 2 2 2 3 3" xfId="24579" xr:uid="{00000000-0005-0000-0000-000056820000}"/>
    <cellStyle name="Normal 64 3 2 2 2 2 4" xfId="34799" xr:uid="{00000000-0005-0000-0000-000057820000}"/>
    <cellStyle name="Normal 64 3 2 2 2 2 5" xfId="19566" xr:uid="{00000000-0005-0000-0000-000058820000}"/>
    <cellStyle name="Normal 64 3 2 2 2 3" xfId="6117" xr:uid="{00000000-0005-0000-0000-000059820000}"/>
    <cellStyle name="Normal 64 3 2 2 2 3 2" xfId="16169" xr:uid="{00000000-0005-0000-0000-00005A820000}"/>
    <cellStyle name="Normal 64 3 2 2 2 3 2 2" xfId="46500" xr:uid="{00000000-0005-0000-0000-00005B820000}"/>
    <cellStyle name="Normal 64 3 2 2 2 3 2 3" xfId="31267" xr:uid="{00000000-0005-0000-0000-00005C820000}"/>
    <cellStyle name="Normal 64 3 2 2 2 3 3" xfId="11149" xr:uid="{00000000-0005-0000-0000-00005D820000}"/>
    <cellStyle name="Normal 64 3 2 2 2 3 3 2" xfId="41483" xr:uid="{00000000-0005-0000-0000-00005E820000}"/>
    <cellStyle name="Normal 64 3 2 2 2 3 3 3" xfId="26250" xr:uid="{00000000-0005-0000-0000-00005F820000}"/>
    <cellStyle name="Normal 64 3 2 2 2 3 4" xfId="36470" xr:uid="{00000000-0005-0000-0000-000060820000}"/>
    <cellStyle name="Normal 64 3 2 2 2 3 5" xfId="21237" xr:uid="{00000000-0005-0000-0000-000061820000}"/>
    <cellStyle name="Normal 64 3 2 2 2 4" xfId="12827" xr:uid="{00000000-0005-0000-0000-000062820000}"/>
    <cellStyle name="Normal 64 3 2 2 2 4 2" xfId="43158" xr:uid="{00000000-0005-0000-0000-000063820000}"/>
    <cellStyle name="Normal 64 3 2 2 2 4 3" xfId="27925" xr:uid="{00000000-0005-0000-0000-000064820000}"/>
    <cellStyle name="Normal 64 3 2 2 2 5" xfId="7806" xr:uid="{00000000-0005-0000-0000-000065820000}"/>
    <cellStyle name="Normal 64 3 2 2 2 5 2" xfId="38141" xr:uid="{00000000-0005-0000-0000-000066820000}"/>
    <cellStyle name="Normal 64 3 2 2 2 5 3" xfId="22908" xr:uid="{00000000-0005-0000-0000-000067820000}"/>
    <cellStyle name="Normal 64 3 2 2 2 6" xfId="33129" xr:uid="{00000000-0005-0000-0000-000068820000}"/>
    <cellStyle name="Normal 64 3 2 2 2 7" xfId="17895" xr:uid="{00000000-0005-0000-0000-000069820000}"/>
    <cellStyle name="Normal 64 3 2 2 3" xfId="3588" xr:uid="{00000000-0005-0000-0000-00006A820000}"/>
    <cellStyle name="Normal 64 3 2 2 3 2" xfId="13662" xr:uid="{00000000-0005-0000-0000-00006B820000}"/>
    <cellStyle name="Normal 64 3 2 2 3 2 2" xfId="43993" xr:uid="{00000000-0005-0000-0000-00006C820000}"/>
    <cellStyle name="Normal 64 3 2 2 3 2 3" xfId="28760" xr:uid="{00000000-0005-0000-0000-00006D820000}"/>
    <cellStyle name="Normal 64 3 2 2 3 3" xfId="8642" xr:uid="{00000000-0005-0000-0000-00006E820000}"/>
    <cellStyle name="Normal 64 3 2 2 3 3 2" xfId="38976" xr:uid="{00000000-0005-0000-0000-00006F820000}"/>
    <cellStyle name="Normal 64 3 2 2 3 3 3" xfId="23743" xr:uid="{00000000-0005-0000-0000-000070820000}"/>
    <cellStyle name="Normal 64 3 2 2 3 4" xfId="33963" xr:uid="{00000000-0005-0000-0000-000071820000}"/>
    <cellStyle name="Normal 64 3 2 2 3 5" xfId="18730" xr:uid="{00000000-0005-0000-0000-000072820000}"/>
    <cellStyle name="Normal 64 3 2 2 4" xfId="5281" xr:uid="{00000000-0005-0000-0000-000073820000}"/>
    <cellStyle name="Normal 64 3 2 2 4 2" xfId="15333" xr:uid="{00000000-0005-0000-0000-000074820000}"/>
    <cellStyle name="Normal 64 3 2 2 4 2 2" xfId="45664" xr:uid="{00000000-0005-0000-0000-000075820000}"/>
    <cellStyle name="Normal 64 3 2 2 4 2 3" xfId="30431" xr:uid="{00000000-0005-0000-0000-000076820000}"/>
    <cellStyle name="Normal 64 3 2 2 4 3" xfId="10313" xr:uid="{00000000-0005-0000-0000-000077820000}"/>
    <cellStyle name="Normal 64 3 2 2 4 3 2" xfId="40647" xr:uid="{00000000-0005-0000-0000-000078820000}"/>
    <cellStyle name="Normal 64 3 2 2 4 3 3" xfId="25414" xr:uid="{00000000-0005-0000-0000-000079820000}"/>
    <cellStyle name="Normal 64 3 2 2 4 4" xfId="35634" xr:uid="{00000000-0005-0000-0000-00007A820000}"/>
    <cellStyle name="Normal 64 3 2 2 4 5" xfId="20401" xr:uid="{00000000-0005-0000-0000-00007B820000}"/>
    <cellStyle name="Normal 64 3 2 2 5" xfId="11991" xr:uid="{00000000-0005-0000-0000-00007C820000}"/>
    <cellStyle name="Normal 64 3 2 2 5 2" xfId="42322" xr:uid="{00000000-0005-0000-0000-00007D820000}"/>
    <cellStyle name="Normal 64 3 2 2 5 3" xfId="27089" xr:uid="{00000000-0005-0000-0000-00007E820000}"/>
    <cellStyle name="Normal 64 3 2 2 6" xfId="6970" xr:uid="{00000000-0005-0000-0000-00007F820000}"/>
    <cellStyle name="Normal 64 3 2 2 6 2" xfId="37305" xr:uid="{00000000-0005-0000-0000-000080820000}"/>
    <cellStyle name="Normal 64 3 2 2 6 3" xfId="22072" xr:uid="{00000000-0005-0000-0000-000081820000}"/>
    <cellStyle name="Normal 64 3 2 2 7" xfId="32293" xr:uid="{00000000-0005-0000-0000-000082820000}"/>
    <cellStyle name="Normal 64 3 2 2 8" xfId="17059" xr:uid="{00000000-0005-0000-0000-000083820000}"/>
    <cellStyle name="Normal 64 3 2 3" xfId="2317" xr:uid="{00000000-0005-0000-0000-000084820000}"/>
    <cellStyle name="Normal 64 3 2 3 2" xfId="4007" xr:uid="{00000000-0005-0000-0000-000085820000}"/>
    <cellStyle name="Normal 64 3 2 3 2 2" xfId="14080" xr:uid="{00000000-0005-0000-0000-000086820000}"/>
    <cellStyle name="Normal 64 3 2 3 2 2 2" xfId="44411" xr:uid="{00000000-0005-0000-0000-000087820000}"/>
    <cellStyle name="Normal 64 3 2 3 2 2 3" xfId="29178" xr:uid="{00000000-0005-0000-0000-000088820000}"/>
    <cellStyle name="Normal 64 3 2 3 2 3" xfId="9060" xr:uid="{00000000-0005-0000-0000-000089820000}"/>
    <cellStyle name="Normal 64 3 2 3 2 3 2" xfId="39394" xr:uid="{00000000-0005-0000-0000-00008A820000}"/>
    <cellStyle name="Normal 64 3 2 3 2 3 3" xfId="24161" xr:uid="{00000000-0005-0000-0000-00008B820000}"/>
    <cellStyle name="Normal 64 3 2 3 2 4" xfId="34381" xr:uid="{00000000-0005-0000-0000-00008C820000}"/>
    <cellStyle name="Normal 64 3 2 3 2 5" xfId="19148" xr:uid="{00000000-0005-0000-0000-00008D820000}"/>
    <cellStyle name="Normal 64 3 2 3 3" xfId="5699" xr:uid="{00000000-0005-0000-0000-00008E820000}"/>
    <cellStyle name="Normal 64 3 2 3 3 2" xfId="15751" xr:uid="{00000000-0005-0000-0000-00008F820000}"/>
    <cellStyle name="Normal 64 3 2 3 3 2 2" xfId="46082" xr:uid="{00000000-0005-0000-0000-000090820000}"/>
    <cellStyle name="Normal 64 3 2 3 3 2 3" xfId="30849" xr:uid="{00000000-0005-0000-0000-000091820000}"/>
    <cellStyle name="Normal 64 3 2 3 3 3" xfId="10731" xr:uid="{00000000-0005-0000-0000-000092820000}"/>
    <cellStyle name="Normal 64 3 2 3 3 3 2" xfId="41065" xr:uid="{00000000-0005-0000-0000-000093820000}"/>
    <cellStyle name="Normal 64 3 2 3 3 3 3" xfId="25832" xr:uid="{00000000-0005-0000-0000-000094820000}"/>
    <cellStyle name="Normal 64 3 2 3 3 4" xfId="36052" xr:uid="{00000000-0005-0000-0000-000095820000}"/>
    <cellStyle name="Normal 64 3 2 3 3 5" xfId="20819" xr:uid="{00000000-0005-0000-0000-000096820000}"/>
    <cellStyle name="Normal 64 3 2 3 4" xfId="12409" xr:uid="{00000000-0005-0000-0000-000097820000}"/>
    <cellStyle name="Normal 64 3 2 3 4 2" xfId="42740" xr:uid="{00000000-0005-0000-0000-000098820000}"/>
    <cellStyle name="Normal 64 3 2 3 4 3" xfId="27507" xr:uid="{00000000-0005-0000-0000-000099820000}"/>
    <cellStyle name="Normal 64 3 2 3 5" xfId="7388" xr:uid="{00000000-0005-0000-0000-00009A820000}"/>
    <cellStyle name="Normal 64 3 2 3 5 2" xfId="37723" xr:uid="{00000000-0005-0000-0000-00009B820000}"/>
    <cellStyle name="Normal 64 3 2 3 5 3" xfId="22490" xr:uid="{00000000-0005-0000-0000-00009C820000}"/>
    <cellStyle name="Normal 64 3 2 3 6" xfId="32711" xr:uid="{00000000-0005-0000-0000-00009D820000}"/>
    <cellStyle name="Normal 64 3 2 3 7" xfId="17477" xr:uid="{00000000-0005-0000-0000-00009E820000}"/>
    <cellStyle name="Normal 64 3 2 4" xfId="3170" xr:uid="{00000000-0005-0000-0000-00009F820000}"/>
    <cellStyle name="Normal 64 3 2 4 2" xfId="13244" xr:uid="{00000000-0005-0000-0000-0000A0820000}"/>
    <cellStyle name="Normal 64 3 2 4 2 2" xfId="43575" xr:uid="{00000000-0005-0000-0000-0000A1820000}"/>
    <cellStyle name="Normal 64 3 2 4 2 3" xfId="28342" xr:uid="{00000000-0005-0000-0000-0000A2820000}"/>
    <cellStyle name="Normal 64 3 2 4 3" xfId="8224" xr:uid="{00000000-0005-0000-0000-0000A3820000}"/>
    <cellStyle name="Normal 64 3 2 4 3 2" xfId="38558" xr:uid="{00000000-0005-0000-0000-0000A4820000}"/>
    <cellStyle name="Normal 64 3 2 4 3 3" xfId="23325" xr:uid="{00000000-0005-0000-0000-0000A5820000}"/>
    <cellStyle name="Normal 64 3 2 4 4" xfId="33545" xr:uid="{00000000-0005-0000-0000-0000A6820000}"/>
    <cellStyle name="Normal 64 3 2 4 5" xfId="18312" xr:uid="{00000000-0005-0000-0000-0000A7820000}"/>
    <cellStyle name="Normal 64 3 2 5" xfId="4863" xr:uid="{00000000-0005-0000-0000-0000A8820000}"/>
    <cellStyle name="Normal 64 3 2 5 2" xfId="14915" xr:uid="{00000000-0005-0000-0000-0000A9820000}"/>
    <cellStyle name="Normal 64 3 2 5 2 2" xfId="45246" xr:uid="{00000000-0005-0000-0000-0000AA820000}"/>
    <cellStyle name="Normal 64 3 2 5 2 3" xfId="30013" xr:uid="{00000000-0005-0000-0000-0000AB820000}"/>
    <cellStyle name="Normal 64 3 2 5 3" xfId="9895" xr:uid="{00000000-0005-0000-0000-0000AC820000}"/>
    <cellStyle name="Normal 64 3 2 5 3 2" xfId="40229" xr:uid="{00000000-0005-0000-0000-0000AD820000}"/>
    <cellStyle name="Normal 64 3 2 5 3 3" xfId="24996" xr:uid="{00000000-0005-0000-0000-0000AE820000}"/>
    <cellStyle name="Normal 64 3 2 5 4" xfId="35216" xr:uid="{00000000-0005-0000-0000-0000AF820000}"/>
    <cellStyle name="Normal 64 3 2 5 5" xfId="19983" xr:uid="{00000000-0005-0000-0000-0000B0820000}"/>
    <cellStyle name="Normal 64 3 2 6" xfId="11573" xr:uid="{00000000-0005-0000-0000-0000B1820000}"/>
    <cellStyle name="Normal 64 3 2 6 2" xfId="41904" xr:uid="{00000000-0005-0000-0000-0000B2820000}"/>
    <cellStyle name="Normal 64 3 2 6 3" xfId="26671" xr:uid="{00000000-0005-0000-0000-0000B3820000}"/>
    <cellStyle name="Normal 64 3 2 7" xfId="6552" xr:uid="{00000000-0005-0000-0000-0000B4820000}"/>
    <cellStyle name="Normal 64 3 2 7 2" xfId="36887" xr:uid="{00000000-0005-0000-0000-0000B5820000}"/>
    <cellStyle name="Normal 64 3 2 7 3" xfId="21654" xr:uid="{00000000-0005-0000-0000-0000B6820000}"/>
    <cellStyle name="Normal 64 3 2 8" xfId="31875" xr:uid="{00000000-0005-0000-0000-0000B7820000}"/>
    <cellStyle name="Normal 64 3 2 9" xfId="16641" xr:uid="{00000000-0005-0000-0000-0000B8820000}"/>
    <cellStyle name="Normal 64 3 3" xfId="1688" xr:uid="{00000000-0005-0000-0000-0000B9820000}"/>
    <cellStyle name="Normal 64 3 3 2" xfId="2527" xr:uid="{00000000-0005-0000-0000-0000BA820000}"/>
    <cellStyle name="Normal 64 3 3 2 2" xfId="4217" xr:uid="{00000000-0005-0000-0000-0000BB820000}"/>
    <cellStyle name="Normal 64 3 3 2 2 2" xfId="14290" xr:uid="{00000000-0005-0000-0000-0000BC820000}"/>
    <cellStyle name="Normal 64 3 3 2 2 2 2" xfId="44621" xr:uid="{00000000-0005-0000-0000-0000BD820000}"/>
    <cellStyle name="Normal 64 3 3 2 2 2 3" xfId="29388" xr:uid="{00000000-0005-0000-0000-0000BE820000}"/>
    <cellStyle name="Normal 64 3 3 2 2 3" xfId="9270" xr:uid="{00000000-0005-0000-0000-0000BF820000}"/>
    <cellStyle name="Normal 64 3 3 2 2 3 2" xfId="39604" xr:uid="{00000000-0005-0000-0000-0000C0820000}"/>
    <cellStyle name="Normal 64 3 3 2 2 3 3" xfId="24371" xr:uid="{00000000-0005-0000-0000-0000C1820000}"/>
    <cellStyle name="Normal 64 3 3 2 2 4" xfId="34591" xr:uid="{00000000-0005-0000-0000-0000C2820000}"/>
    <cellStyle name="Normal 64 3 3 2 2 5" xfId="19358" xr:uid="{00000000-0005-0000-0000-0000C3820000}"/>
    <cellStyle name="Normal 64 3 3 2 3" xfId="5909" xr:uid="{00000000-0005-0000-0000-0000C4820000}"/>
    <cellStyle name="Normal 64 3 3 2 3 2" xfId="15961" xr:uid="{00000000-0005-0000-0000-0000C5820000}"/>
    <cellStyle name="Normal 64 3 3 2 3 2 2" xfId="46292" xr:uid="{00000000-0005-0000-0000-0000C6820000}"/>
    <cellStyle name="Normal 64 3 3 2 3 2 3" xfId="31059" xr:uid="{00000000-0005-0000-0000-0000C7820000}"/>
    <cellStyle name="Normal 64 3 3 2 3 3" xfId="10941" xr:uid="{00000000-0005-0000-0000-0000C8820000}"/>
    <cellStyle name="Normal 64 3 3 2 3 3 2" xfId="41275" xr:uid="{00000000-0005-0000-0000-0000C9820000}"/>
    <cellStyle name="Normal 64 3 3 2 3 3 3" xfId="26042" xr:uid="{00000000-0005-0000-0000-0000CA820000}"/>
    <cellStyle name="Normal 64 3 3 2 3 4" xfId="36262" xr:uid="{00000000-0005-0000-0000-0000CB820000}"/>
    <cellStyle name="Normal 64 3 3 2 3 5" xfId="21029" xr:uid="{00000000-0005-0000-0000-0000CC820000}"/>
    <cellStyle name="Normal 64 3 3 2 4" xfId="12619" xr:uid="{00000000-0005-0000-0000-0000CD820000}"/>
    <cellStyle name="Normal 64 3 3 2 4 2" xfId="42950" xr:uid="{00000000-0005-0000-0000-0000CE820000}"/>
    <cellStyle name="Normal 64 3 3 2 4 3" xfId="27717" xr:uid="{00000000-0005-0000-0000-0000CF820000}"/>
    <cellStyle name="Normal 64 3 3 2 5" xfId="7598" xr:uid="{00000000-0005-0000-0000-0000D0820000}"/>
    <cellStyle name="Normal 64 3 3 2 5 2" xfId="37933" xr:uid="{00000000-0005-0000-0000-0000D1820000}"/>
    <cellStyle name="Normal 64 3 3 2 5 3" xfId="22700" xr:uid="{00000000-0005-0000-0000-0000D2820000}"/>
    <cellStyle name="Normal 64 3 3 2 6" xfId="32921" xr:uid="{00000000-0005-0000-0000-0000D3820000}"/>
    <cellStyle name="Normal 64 3 3 2 7" xfId="17687" xr:uid="{00000000-0005-0000-0000-0000D4820000}"/>
    <cellStyle name="Normal 64 3 3 3" xfId="3380" xr:uid="{00000000-0005-0000-0000-0000D5820000}"/>
    <cellStyle name="Normal 64 3 3 3 2" xfId="13454" xr:uid="{00000000-0005-0000-0000-0000D6820000}"/>
    <cellStyle name="Normal 64 3 3 3 2 2" xfId="43785" xr:uid="{00000000-0005-0000-0000-0000D7820000}"/>
    <cellStyle name="Normal 64 3 3 3 2 3" xfId="28552" xr:uid="{00000000-0005-0000-0000-0000D8820000}"/>
    <cellStyle name="Normal 64 3 3 3 3" xfId="8434" xr:uid="{00000000-0005-0000-0000-0000D9820000}"/>
    <cellStyle name="Normal 64 3 3 3 3 2" xfId="38768" xr:uid="{00000000-0005-0000-0000-0000DA820000}"/>
    <cellStyle name="Normal 64 3 3 3 3 3" xfId="23535" xr:uid="{00000000-0005-0000-0000-0000DB820000}"/>
    <cellStyle name="Normal 64 3 3 3 4" xfId="33755" xr:uid="{00000000-0005-0000-0000-0000DC820000}"/>
    <cellStyle name="Normal 64 3 3 3 5" xfId="18522" xr:uid="{00000000-0005-0000-0000-0000DD820000}"/>
    <cellStyle name="Normal 64 3 3 4" xfId="5073" xr:uid="{00000000-0005-0000-0000-0000DE820000}"/>
    <cellStyle name="Normal 64 3 3 4 2" xfId="15125" xr:uid="{00000000-0005-0000-0000-0000DF820000}"/>
    <cellStyle name="Normal 64 3 3 4 2 2" xfId="45456" xr:uid="{00000000-0005-0000-0000-0000E0820000}"/>
    <cellStyle name="Normal 64 3 3 4 2 3" xfId="30223" xr:uid="{00000000-0005-0000-0000-0000E1820000}"/>
    <cellStyle name="Normal 64 3 3 4 3" xfId="10105" xr:uid="{00000000-0005-0000-0000-0000E2820000}"/>
    <cellStyle name="Normal 64 3 3 4 3 2" xfId="40439" xr:uid="{00000000-0005-0000-0000-0000E3820000}"/>
    <cellStyle name="Normal 64 3 3 4 3 3" xfId="25206" xr:uid="{00000000-0005-0000-0000-0000E4820000}"/>
    <cellStyle name="Normal 64 3 3 4 4" xfId="35426" xr:uid="{00000000-0005-0000-0000-0000E5820000}"/>
    <cellStyle name="Normal 64 3 3 4 5" xfId="20193" xr:uid="{00000000-0005-0000-0000-0000E6820000}"/>
    <cellStyle name="Normal 64 3 3 5" xfId="11783" xr:uid="{00000000-0005-0000-0000-0000E7820000}"/>
    <cellStyle name="Normal 64 3 3 5 2" xfId="42114" xr:uid="{00000000-0005-0000-0000-0000E8820000}"/>
    <cellStyle name="Normal 64 3 3 5 3" xfId="26881" xr:uid="{00000000-0005-0000-0000-0000E9820000}"/>
    <cellStyle name="Normal 64 3 3 6" xfId="6762" xr:uid="{00000000-0005-0000-0000-0000EA820000}"/>
    <cellStyle name="Normal 64 3 3 6 2" xfId="37097" xr:uid="{00000000-0005-0000-0000-0000EB820000}"/>
    <cellStyle name="Normal 64 3 3 6 3" xfId="21864" xr:uid="{00000000-0005-0000-0000-0000EC820000}"/>
    <cellStyle name="Normal 64 3 3 7" xfId="32085" xr:uid="{00000000-0005-0000-0000-0000ED820000}"/>
    <cellStyle name="Normal 64 3 3 8" xfId="16851" xr:uid="{00000000-0005-0000-0000-0000EE820000}"/>
    <cellStyle name="Normal 64 3 4" xfId="2109" xr:uid="{00000000-0005-0000-0000-0000EF820000}"/>
    <cellStyle name="Normal 64 3 4 2" xfId="3799" xr:uid="{00000000-0005-0000-0000-0000F0820000}"/>
    <cellStyle name="Normal 64 3 4 2 2" xfId="13872" xr:uid="{00000000-0005-0000-0000-0000F1820000}"/>
    <cellStyle name="Normal 64 3 4 2 2 2" xfId="44203" xr:uid="{00000000-0005-0000-0000-0000F2820000}"/>
    <cellStyle name="Normal 64 3 4 2 2 3" xfId="28970" xr:uid="{00000000-0005-0000-0000-0000F3820000}"/>
    <cellStyle name="Normal 64 3 4 2 3" xfId="8852" xr:uid="{00000000-0005-0000-0000-0000F4820000}"/>
    <cellStyle name="Normal 64 3 4 2 3 2" xfId="39186" xr:uid="{00000000-0005-0000-0000-0000F5820000}"/>
    <cellStyle name="Normal 64 3 4 2 3 3" xfId="23953" xr:uid="{00000000-0005-0000-0000-0000F6820000}"/>
    <cellStyle name="Normal 64 3 4 2 4" xfId="34173" xr:uid="{00000000-0005-0000-0000-0000F7820000}"/>
    <cellStyle name="Normal 64 3 4 2 5" xfId="18940" xr:uid="{00000000-0005-0000-0000-0000F8820000}"/>
    <cellStyle name="Normal 64 3 4 3" xfId="5491" xr:uid="{00000000-0005-0000-0000-0000F9820000}"/>
    <cellStyle name="Normal 64 3 4 3 2" xfId="15543" xr:uid="{00000000-0005-0000-0000-0000FA820000}"/>
    <cellStyle name="Normal 64 3 4 3 2 2" xfId="45874" xr:uid="{00000000-0005-0000-0000-0000FB820000}"/>
    <cellStyle name="Normal 64 3 4 3 2 3" xfId="30641" xr:uid="{00000000-0005-0000-0000-0000FC820000}"/>
    <cellStyle name="Normal 64 3 4 3 3" xfId="10523" xr:uid="{00000000-0005-0000-0000-0000FD820000}"/>
    <cellStyle name="Normal 64 3 4 3 3 2" xfId="40857" xr:uid="{00000000-0005-0000-0000-0000FE820000}"/>
    <cellStyle name="Normal 64 3 4 3 3 3" xfId="25624" xr:uid="{00000000-0005-0000-0000-0000FF820000}"/>
    <cellStyle name="Normal 64 3 4 3 4" xfId="35844" xr:uid="{00000000-0005-0000-0000-000000830000}"/>
    <cellStyle name="Normal 64 3 4 3 5" xfId="20611" xr:uid="{00000000-0005-0000-0000-000001830000}"/>
    <cellStyle name="Normal 64 3 4 4" xfId="12201" xr:uid="{00000000-0005-0000-0000-000002830000}"/>
    <cellStyle name="Normal 64 3 4 4 2" xfId="42532" xr:uid="{00000000-0005-0000-0000-000003830000}"/>
    <cellStyle name="Normal 64 3 4 4 3" xfId="27299" xr:uid="{00000000-0005-0000-0000-000004830000}"/>
    <cellStyle name="Normal 64 3 4 5" xfId="7180" xr:uid="{00000000-0005-0000-0000-000005830000}"/>
    <cellStyle name="Normal 64 3 4 5 2" xfId="37515" xr:uid="{00000000-0005-0000-0000-000006830000}"/>
    <cellStyle name="Normal 64 3 4 5 3" xfId="22282" xr:uid="{00000000-0005-0000-0000-000007830000}"/>
    <cellStyle name="Normal 64 3 4 6" xfId="32503" xr:uid="{00000000-0005-0000-0000-000008830000}"/>
    <cellStyle name="Normal 64 3 4 7" xfId="17269" xr:uid="{00000000-0005-0000-0000-000009830000}"/>
    <cellStyle name="Normal 64 3 5" xfId="2962" xr:uid="{00000000-0005-0000-0000-00000A830000}"/>
    <cellStyle name="Normal 64 3 5 2" xfId="13036" xr:uid="{00000000-0005-0000-0000-00000B830000}"/>
    <cellStyle name="Normal 64 3 5 2 2" xfId="43367" xr:uid="{00000000-0005-0000-0000-00000C830000}"/>
    <cellStyle name="Normal 64 3 5 2 3" xfId="28134" xr:uid="{00000000-0005-0000-0000-00000D830000}"/>
    <cellStyle name="Normal 64 3 5 3" xfId="8016" xr:uid="{00000000-0005-0000-0000-00000E830000}"/>
    <cellStyle name="Normal 64 3 5 3 2" xfId="38350" xr:uid="{00000000-0005-0000-0000-00000F830000}"/>
    <cellStyle name="Normal 64 3 5 3 3" xfId="23117" xr:uid="{00000000-0005-0000-0000-000010830000}"/>
    <cellStyle name="Normal 64 3 5 4" xfId="33337" xr:uid="{00000000-0005-0000-0000-000011830000}"/>
    <cellStyle name="Normal 64 3 5 5" xfId="18104" xr:uid="{00000000-0005-0000-0000-000012830000}"/>
    <cellStyle name="Normal 64 3 6" xfId="4655" xr:uid="{00000000-0005-0000-0000-000013830000}"/>
    <cellStyle name="Normal 64 3 6 2" xfId="14707" xr:uid="{00000000-0005-0000-0000-000014830000}"/>
    <cellStyle name="Normal 64 3 6 2 2" xfId="45038" xr:uid="{00000000-0005-0000-0000-000015830000}"/>
    <cellStyle name="Normal 64 3 6 2 3" xfId="29805" xr:uid="{00000000-0005-0000-0000-000016830000}"/>
    <cellStyle name="Normal 64 3 6 3" xfId="9687" xr:uid="{00000000-0005-0000-0000-000017830000}"/>
    <cellStyle name="Normal 64 3 6 3 2" xfId="40021" xr:uid="{00000000-0005-0000-0000-000018830000}"/>
    <cellStyle name="Normal 64 3 6 3 3" xfId="24788" xr:uid="{00000000-0005-0000-0000-000019830000}"/>
    <cellStyle name="Normal 64 3 6 4" xfId="35008" xr:uid="{00000000-0005-0000-0000-00001A830000}"/>
    <cellStyle name="Normal 64 3 6 5" xfId="19775" xr:uid="{00000000-0005-0000-0000-00001B830000}"/>
    <cellStyle name="Normal 64 3 7" xfId="11365" xr:uid="{00000000-0005-0000-0000-00001C830000}"/>
    <cellStyle name="Normal 64 3 7 2" xfId="41696" xr:uid="{00000000-0005-0000-0000-00001D830000}"/>
    <cellStyle name="Normal 64 3 7 3" xfId="26463" xr:uid="{00000000-0005-0000-0000-00001E830000}"/>
    <cellStyle name="Normal 64 3 8" xfId="6344" xr:uid="{00000000-0005-0000-0000-00001F830000}"/>
    <cellStyle name="Normal 64 3 8 2" xfId="36679" xr:uid="{00000000-0005-0000-0000-000020830000}"/>
    <cellStyle name="Normal 64 3 8 3" xfId="21446" xr:uid="{00000000-0005-0000-0000-000021830000}"/>
    <cellStyle name="Normal 64 3 9" xfId="31668" xr:uid="{00000000-0005-0000-0000-000022830000}"/>
    <cellStyle name="Normal 64 4" xfId="1369" xr:uid="{00000000-0005-0000-0000-000023830000}"/>
    <cellStyle name="Normal 64 4 2" xfId="1792" xr:uid="{00000000-0005-0000-0000-000024830000}"/>
    <cellStyle name="Normal 64 4 2 2" xfId="2631" xr:uid="{00000000-0005-0000-0000-000025830000}"/>
    <cellStyle name="Normal 64 4 2 2 2" xfId="4321" xr:uid="{00000000-0005-0000-0000-000026830000}"/>
    <cellStyle name="Normal 64 4 2 2 2 2" xfId="14394" xr:uid="{00000000-0005-0000-0000-000027830000}"/>
    <cellStyle name="Normal 64 4 2 2 2 2 2" xfId="44725" xr:uid="{00000000-0005-0000-0000-000028830000}"/>
    <cellStyle name="Normal 64 4 2 2 2 2 3" xfId="29492" xr:uid="{00000000-0005-0000-0000-000029830000}"/>
    <cellStyle name="Normal 64 4 2 2 2 3" xfId="9374" xr:uid="{00000000-0005-0000-0000-00002A830000}"/>
    <cellStyle name="Normal 64 4 2 2 2 3 2" xfId="39708" xr:uid="{00000000-0005-0000-0000-00002B830000}"/>
    <cellStyle name="Normal 64 4 2 2 2 3 3" xfId="24475" xr:uid="{00000000-0005-0000-0000-00002C830000}"/>
    <cellStyle name="Normal 64 4 2 2 2 4" xfId="34695" xr:uid="{00000000-0005-0000-0000-00002D830000}"/>
    <cellStyle name="Normal 64 4 2 2 2 5" xfId="19462" xr:uid="{00000000-0005-0000-0000-00002E830000}"/>
    <cellStyle name="Normal 64 4 2 2 3" xfId="6013" xr:uid="{00000000-0005-0000-0000-00002F830000}"/>
    <cellStyle name="Normal 64 4 2 2 3 2" xfId="16065" xr:uid="{00000000-0005-0000-0000-000030830000}"/>
    <cellStyle name="Normal 64 4 2 2 3 2 2" xfId="46396" xr:uid="{00000000-0005-0000-0000-000031830000}"/>
    <cellStyle name="Normal 64 4 2 2 3 2 3" xfId="31163" xr:uid="{00000000-0005-0000-0000-000032830000}"/>
    <cellStyle name="Normal 64 4 2 2 3 3" xfId="11045" xr:uid="{00000000-0005-0000-0000-000033830000}"/>
    <cellStyle name="Normal 64 4 2 2 3 3 2" xfId="41379" xr:uid="{00000000-0005-0000-0000-000034830000}"/>
    <cellStyle name="Normal 64 4 2 2 3 3 3" xfId="26146" xr:uid="{00000000-0005-0000-0000-000035830000}"/>
    <cellStyle name="Normal 64 4 2 2 3 4" xfId="36366" xr:uid="{00000000-0005-0000-0000-000036830000}"/>
    <cellStyle name="Normal 64 4 2 2 3 5" xfId="21133" xr:uid="{00000000-0005-0000-0000-000037830000}"/>
    <cellStyle name="Normal 64 4 2 2 4" xfId="12723" xr:uid="{00000000-0005-0000-0000-000038830000}"/>
    <cellStyle name="Normal 64 4 2 2 4 2" xfId="43054" xr:uid="{00000000-0005-0000-0000-000039830000}"/>
    <cellStyle name="Normal 64 4 2 2 4 3" xfId="27821" xr:uid="{00000000-0005-0000-0000-00003A830000}"/>
    <cellStyle name="Normal 64 4 2 2 5" xfId="7702" xr:uid="{00000000-0005-0000-0000-00003B830000}"/>
    <cellStyle name="Normal 64 4 2 2 5 2" xfId="38037" xr:uid="{00000000-0005-0000-0000-00003C830000}"/>
    <cellStyle name="Normal 64 4 2 2 5 3" xfId="22804" xr:uid="{00000000-0005-0000-0000-00003D830000}"/>
    <cellStyle name="Normal 64 4 2 2 6" xfId="33025" xr:uid="{00000000-0005-0000-0000-00003E830000}"/>
    <cellStyle name="Normal 64 4 2 2 7" xfId="17791" xr:uid="{00000000-0005-0000-0000-00003F830000}"/>
    <cellStyle name="Normal 64 4 2 3" xfId="3484" xr:uid="{00000000-0005-0000-0000-000040830000}"/>
    <cellStyle name="Normal 64 4 2 3 2" xfId="13558" xr:uid="{00000000-0005-0000-0000-000041830000}"/>
    <cellStyle name="Normal 64 4 2 3 2 2" xfId="43889" xr:uid="{00000000-0005-0000-0000-000042830000}"/>
    <cellStyle name="Normal 64 4 2 3 2 3" xfId="28656" xr:uid="{00000000-0005-0000-0000-000043830000}"/>
    <cellStyle name="Normal 64 4 2 3 3" xfId="8538" xr:uid="{00000000-0005-0000-0000-000044830000}"/>
    <cellStyle name="Normal 64 4 2 3 3 2" xfId="38872" xr:uid="{00000000-0005-0000-0000-000045830000}"/>
    <cellStyle name="Normal 64 4 2 3 3 3" xfId="23639" xr:uid="{00000000-0005-0000-0000-000046830000}"/>
    <cellStyle name="Normal 64 4 2 3 4" xfId="33859" xr:uid="{00000000-0005-0000-0000-000047830000}"/>
    <cellStyle name="Normal 64 4 2 3 5" xfId="18626" xr:uid="{00000000-0005-0000-0000-000048830000}"/>
    <cellStyle name="Normal 64 4 2 4" xfId="5177" xr:uid="{00000000-0005-0000-0000-000049830000}"/>
    <cellStyle name="Normal 64 4 2 4 2" xfId="15229" xr:uid="{00000000-0005-0000-0000-00004A830000}"/>
    <cellStyle name="Normal 64 4 2 4 2 2" xfId="45560" xr:uid="{00000000-0005-0000-0000-00004B830000}"/>
    <cellStyle name="Normal 64 4 2 4 2 3" xfId="30327" xr:uid="{00000000-0005-0000-0000-00004C830000}"/>
    <cellStyle name="Normal 64 4 2 4 3" xfId="10209" xr:uid="{00000000-0005-0000-0000-00004D830000}"/>
    <cellStyle name="Normal 64 4 2 4 3 2" xfId="40543" xr:uid="{00000000-0005-0000-0000-00004E830000}"/>
    <cellStyle name="Normal 64 4 2 4 3 3" xfId="25310" xr:uid="{00000000-0005-0000-0000-00004F830000}"/>
    <cellStyle name="Normal 64 4 2 4 4" xfId="35530" xr:uid="{00000000-0005-0000-0000-000050830000}"/>
    <cellStyle name="Normal 64 4 2 4 5" xfId="20297" xr:uid="{00000000-0005-0000-0000-000051830000}"/>
    <cellStyle name="Normal 64 4 2 5" xfId="11887" xr:uid="{00000000-0005-0000-0000-000052830000}"/>
    <cellStyle name="Normal 64 4 2 5 2" xfId="42218" xr:uid="{00000000-0005-0000-0000-000053830000}"/>
    <cellStyle name="Normal 64 4 2 5 3" xfId="26985" xr:uid="{00000000-0005-0000-0000-000054830000}"/>
    <cellStyle name="Normal 64 4 2 6" xfId="6866" xr:uid="{00000000-0005-0000-0000-000055830000}"/>
    <cellStyle name="Normal 64 4 2 6 2" xfId="37201" xr:uid="{00000000-0005-0000-0000-000056830000}"/>
    <cellStyle name="Normal 64 4 2 6 3" xfId="21968" xr:uid="{00000000-0005-0000-0000-000057830000}"/>
    <cellStyle name="Normal 64 4 2 7" xfId="32189" xr:uid="{00000000-0005-0000-0000-000058830000}"/>
    <cellStyle name="Normal 64 4 2 8" xfId="16955" xr:uid="{00000000-0005-0000-0000-000059830000}"/>
    <cellStyle name="Normal 64 4 3" xfId="2213" xr:uid="{00000000-0005-0000-0000-00005A830000}"/>
    <cellStyle name="Normal 64 4 3 2" xfId="3903" xr:uid="{00000000-0005-0000-0000-00005B830000}"/>
    <cellStyle name="Normal 64 4 3 2 2" xfId="13976" xr:uid="{00000000-0005-0000-0000-00005C830000}"/>
    <cellStyle name="Normal 64 4 3 2 2 2" xfId="44307" xr:uid="{00000000-0005-0000-0000-00005D830000}"/>
    <cellStyle name="Normal 64 4 3 2 2 3" xfId="29074" xr:uid="{00000000-0005-0000-0000-00005E830000}"/>
    <cellStyle name="Normal 64 4 3 2 3" xfId="8956" xr:uid="{00000000-0005-0000-0000-00005F830000}"/>
    <cellStyle name="Normal 64 4 3 2 3 2" xfId="39290" xr:uid="{00000000-0005-0000-0000-000060830000}"/>
    <cellStyle name="Normal 64 4 3 2 3 3" xfId="24057" xr:uid="{00000000-0005-0000-0000-000061830000}"/>
    <cellStyle name="Normal 64 4 3 2 4" xfId="34277" xr:uid="{00000000-0005-0000-0000-000062830000}"/>
    <cellStyle name="Normal 64 4 3 2 5" xfId="19044" xr:uid="{00000000-0005-0000-0000-000063830000}"/>
    <cellStyle name="Normal 64 4 3 3" xfId="5595" xr:uid="{00000000-0005-0000-0000-000064830000}"/>
    <cellStyle name="Normal 64 4 3 3 2" xfId="15647" xr:uid="{00000000-0005-0000-0000-000065830000}"/>
    <cellStyle name="Normal 64 4 3 3 2 2" xfId="45978" xr:uid="{00000000-0005-0000-0000-000066830000}"/>
    <cellStyle name="Normal 64 4 3 3 2 3" xfId="30745" xr:uid="{00000000-0005-0000-0000-000067830000}"/>
    <cellStyle name="Normal 64 4 3 3 3" xfId="10627" xr:uid="{00000000-0005-0000-0000-000068830000}"/>
    <cellStyle name="Normal 64 4 3 3 3 2" xfId="40961" xr:uid="{00000000-0005-0000-0000-000069830000}"/>
    <cellStyle name="Normal 64 4 3 3 3 3" xfId="25728" xr:uid="{00000000-0005-0000-0000-00006A830000}"/>
    <cellStyle name="Normal 64 4 3 3 4" xfId="35948" xr:uid="{00000000-0005-0000-0000-00006B830000}"/>
    <cellStyle name="Normal 64 4 3 3 5" xfId="20715" xr:uid="{00000000-0005-0000-0000-00006C830000}"/>
    <cellStyle name="Normal 64 4 3 4" xfId="12305" xr:uid="{00000000-0005-0000-0000-00006D830000}"/>
    <cellStyle name="Normal 64 4 3 4 2" xfId="42636" xr:uid="{00000000-0005-0000-0000-00006E830000}"/>
    <cellStyle name="Normal 64 4 3 4 3" xfId="27403" xr:uid="{00000000-0005-0000-0000-00006F830000}"/>
    <cellStyle name="Normal 64 4 3 5" xfId="7284" xr:uid="{00000000-0005-0000-0000-000070830000}"/>
    <cellStyle name="Normal 64 4 3 5 2" xfId="37619" xr:uid="{00000000-0005-0000-0000-000071830000}"/>
    <cellStyle name="Normal 64 4 3 5 3" xfId="22386" xr:uid="{00000000-0005-0000-0000-000072830000}"/>
    <cellStyle name="Normal 64 4 3 6" xfId="32607" xr:uid="{00000000-0005-0000-0000-000073830000}"/>
    <cellStyle name="Normal 64 4 3 7" xfId="17373" xr:uid="{00000000-0005-0000-0000-000074830000}"/>
    <cellStyle name="Normal 64 4 4" xfId="3066" xr:uid="{00000000-0005-0000-0000-000075830000}"/>
    <cellStyle name="Normal 64 4 4 2" xfId="13140" xr:uid="{00000000-0005-0000-0000-000076830000}"/>
    <cellStyle name="Normal 64 4 4 2 2" xfId="43471" xr:uid="{00000000-0005-0000-0000-000077830000}"/>
    <cellStyle name="Normal 64 4 4 2 3" xfId="28238" xr:uid="{00000000-0005-0000-0000-000078830000}"/>
    <cellStyle name="Normal 64 4 4 3" xfId="8120" xr:uid="{00000000-0005-0000-0000-000079830000}"/>
    <cellStyle name="Normal 64 4 4 3 2" xfId="38454" xr:uid="{00000000-0005-0000-0000-00007A830000}"/>
    <cellStyle name="Normal 64 4 4 3 3" xfId="23221" xr:uid="{00000000-0005-0000-0000-00007B830000}"/>
    <cellStyle name="Normal 64 4 4 4" xfId="33441" xr:uid="{00000000-0005-0000-0000-00007C830000}"/>
    <cellStyle name="Normal 64 4 4 5" xfId="18208" xr:uid="{00000000-0005-0000-0000-00007D830000}"/>
    <cellStyle name="Normal 64 4 5" xfId="4759" xr:uid="{00000000-0005-0000-0000-00007E830000}"/>
    <cellStyle name="Normal 64 4 5 2" xfId="14811" xr:uid="{00000000-0005-0000-0000-00007F830000}"/>
    <cellStyle name="Normal 64 4 5 2 2" xfId="45142" xr:uid="{00000000-0005-0000-0000-000080830000}"/>
    <cellStyle name="Normal 64 4 5 2 3" xfId="29909" xr:uid="{00000000-0005-0000-0000-000081830000}"/>
    <cellStyle name="Normal 64 4 5 3" xfId="9791" xr:uid="{00000000-0005-0000-0000-000082830000}"/>
    <cellStyle name="Normal 64 4 5 3 2" xfId="40125" xr:uid="{00000000-0005-0000-0000-000083830000}"/>
    <cellStyle name="Normal 64 4 5 3 3" xfId="24892" xr:uid="{00000000-0005-0000-0000-000084830000}"/>
    <cellStyle name="Normal 64 4 5 4" xfId="35112" xr:uid="{00000000-0005-0000-0000-000085830000}"/>
    <cellStyle name="Normal 64 4 5 5" xfId="19879" xr:uid="{00000000-0005-0000-0000-000086830000}"/>
    <cellStyle name="Normal 64 4 6" xfId="11469" xr:uid="{00000000-0005-0000-0000-000087830000}"/>
    <cellStyle name="Normal 64 4 6 2" xfId="41800" xr:uid="{00000000-0005-0000-0000-000088830000}"/>
    <cellStyle name="Normal 64 4 6 3" xfId="26567" xr:uid="{00000000-0005-0000-0000-000089830000}"/>
    <cellStyle name="Normal 64 4 7" xfId="6448" xr:uid="{00000000-0005-0000-0000-00008A830000}"/>
    <cellStyle name="Normal 64 4 7 2" xfId="36783" xr:uid="{00000000-0005-0000-0000-00008B830000}"/>
    <cellStyle name="Normal 64 4 7 3" xfId="21550" xr:uid="{00000000-0005-0000-0000-00008C830000}"/>
    <cellStyle name="Normal 64 4 8" xfId="31771" xr:uid="{00000000-0005-0000-0000-00008D830000}"/>
    <cellStyle name="Normal 64 4 9" xfId="16537" xr:uid="{00000000-0005-0000-0000-00008E830000}"/>
    <cellStyle name="Normal 64 5" xfId="1582" xr:uid="{00000000-0005-0000-0000-00008F830000}"/>
    <cellStyle name="Normal 64 5 2" xfId="2423" xr:uid="{00000000-0005-0000-0000-000090830000}"/>
    <cellStyle name="Normal 64 5 2 2" xfId="4113" xr:uid="{00000000-0005-0000-0000-000091830000}"/>
    <cellStyle name="Normal 64 5 2 2 2" xfId="14186" xr:uid="{00000000-0005-0000-0000-000092830000}"/>
    <cellStyle name="Normal 64 5 2 2 2 2" xfId="44517" xr:uid="{00000000-0005-0000-0000-000093830000}"/>
    <cellStyle name="Normal 64 5 2 2 2 3" xfId="29284" xr:uid="{00000000-0005-0000-0000-000094830000}"/>
    <cellStyle name="Normal 64 5 2 2 3" xfId="9166" xr:uid="{00000000-0005-0000-0000-000095830000}"/>
    <cellStyle name="Normal 64 5 2 2 3 2" xfId="39500" xr:uid="{00000000-0005-0000-0000-000096830000}"/>
    <cellStyle name="Normal 64 5 2 2 3 3" xfId="24267" xr:uid="{00000000-0005-0000-0000-000097830000}"/>
    <cellStyle name="Normal 64 5 2 2 4" xfId="34487" xr:uid="{00000000-0005-0000-0000-000098830000}"/>
    <cellStyle name="Normal 64 5 2 2 5" xfId="19254" xr:uid="{00000000-0005-0000-0000-000099830000}"/>
    <cellStyle name="Normal 64 5 2 3" xfId="5805" xr:uid="{00000000-0005-0000-0000-00009A830000}"/>
    <cellStyle name="Normal 64 5 2 3 2" xfId="15857" xr:uid="{00000000-0005-0000-0000-00009B830000}"/>
    <cellStyle name="Normal 64 5 2 3 2 2" xfId="46188" xr:uid="{00000000-0005-0000-0000-00009C830000}"/>
    <cellStyle name="Normal 64 5 2 3 2 3" xfId="30955" xr:uid="{00000000-0005-0000-0000-00009D830000}"/>
    <cellStyle name="Normal 64 5 2 3 3" xfId="10837" xr:uid="{00000000-0005-0000-0000-00009E830000}"/>
    <cellStyle name="Normal 64 5 2 3 3 2" xfId="41171" xr:uid="{00000000-0005-0000-0000-00009F830000}"/>
    <cellStyle name="Normal 64 5 2 3 3 3" xfId="25938" xr:uid="{00000000-0005-0000-0000-0000A0830000}"/>
    <cellStyle name="Normal 64 5 2 3 4" xfId="36158" xr:uid="{00000000-0005-0000-0000-0000A1830000}"/>
    <cellStyle name="Normal 64 5 2 3 5" xfId="20925" xr:uid="{00000000-0005-0000-0000-0000A2830000}"/>
    <cellStyle name="Normal 64 5 2 4" xfId="12515" xr:uid="{00000000-0005-0000-0000-0000A3830000}"/>
    <cellStyle name="Normal 64 5 2 4 2" xfId="42846" xr:uid="{00000000-0005-0000-0000-0000A4830000}"/>
    <cellStyle name="Normal 64 5 2 4 3" xfId="27613" xr:uid="{00000000-0005-0000-0000-0000A5830000}"/>
    <cellStyle name="Normal 64 5 2 5" xfId="7494" xr:uid="{00000000-0005-0000-0000-0000A6830000}"/>
    <cellStyle name="Normal 64 5 2 5 2" xfId="37829" xr:uid="{00000000-0005-0000-0000-0000A7830000}"/>
    <cellStyle name="Normal 64 5 2 5 3" xfId="22596" xr:uid="{00000000-0005-0000-0000-0000A8830000}"/>
    <cellStyle name="Normal 64 5 2 6" xfId="32817" xr:uid="{00000000-0005-0000-0000-0000A9830000}"/>
    <cellStyle name="Normal 64 5 2 7" xfId="17583" xr:uid="{00000000-0005-0000-0000-0000AA830000}"/>
    <cellStyle name="Normal 64 5 3" xfId="3276" xr:uid="{00000000-0005-0000-0000-0000AB830000}"/>
    <cellStyle name="Normal 64 5 3 2" xfId="13350" xr:uid="{00000000-0005-0000-0000-0000AC830000}"/>
    <cellStyle name="Normal 64 5 3 2 2" xfId="43681" xr:uid="{00000000-0005-0000-0000-0000AD830000}"/>
    <cellStyle name="Normal 64 5 3 2 3" xfId="28448" xr:uid="{00000000-0005-0000-0000-0000AE830000}"/>
    <cellStyle name="Normal 64 5 3 3" xfId="8330" xr:uid="{00000000-0005-0000-0000-0000AF830000}"/>
    <cellStyle name="Normal 64 5 3 3 2" xfId="38664" xr:uid="{00000000-0005-0000-0000-0000B0830000}"/>
    <cellStyle name="Normal 64 5 3 3 3" xfId="23431" xr:uid="{00000000-0005-0000-0000-0000B1830000}"/>
    <cellStyle name="Normal 64 5 3 4" xfId="33651" xr:uid="{00000000-0005-0000-0000-0000B2830000}"/>
    <cellStyle name="Normal 64 5 3 5" xfId="18418" xr:uid="{00000000-0005-0000-0000-0000B3830000}"/>
    <cellStyle name="Normal 64 5 4" xfId="4969" xr:uid="{00000000-0005-0000-0000-0000B4830000}"/>
    <cellStyle name="Normal 64 5 4 2" xfId="15021" xr:uid="{00000000-0005-0000-0000-0000B5830000}"/>
    <cellStyle name="Normal 64 5 4 2 2" xfId="45352" xr:uid="{00000000-0005-0000-0000-0000B6830000}"/>
    <cellStyle name="Normal 64 5 4 2 3" xfId="30119" xr:uid="{00000000-0005-0000-0000-0000B7830000}"/>
    <cellStyle name="Normal 64 5 4 3" xfId="10001" xr:uid="{00000000-0005-0000-0000-0000B8830000}"/>
    <cellStyle name="Normal 64 5 4 3 2" xfId="40335" xr:uid="{00000000-0005-0000-0000-0000B9830000}"/>
    <cellStyle name="Normal 64 5 4 3 3" xfId="25102" xr:uid="{00000000-0005-0000-0000-0000BA830000}"/>
    <cellStyle name="Normal 64 5 4 4" xfId="35322" xr:uid="{00000000-0005-0000-0000-0000BB830000}"/>
    <cellStyle name="Normal 64 5 4 5" xfId="20089" xr:uid="{00000000-0005-0000-0000-0000BC830000}"/>
    <cellStyle name="Normal 64 5 5" xfId="11679" xr:uid="{00000000-0005-0000-0000-0000BD830000}"/>
    <cellStyle name="Normal 64 5 5 2" xfId="42010" xr:uid="{00000000-0005-0000-0000-0000BE830000}"/>
    <cellStyle name="Normal 64 5 5 3" xfId="26777" xr:uid="{00000000-0005-0000-0000-0000BF830000}"/>
    <cellStyle name="Normal 64 5 6" xfId="6658" xr:uid="{00000000-0005-0000-0000-0000C0830000}"/>
    <cellStyle name="Normal 64 5 6 2" xfId="36993" xr:uid="{00000000-0005-0000-0000-0000C1830000}"/>
    <cellStyle name="Normal 64 5 6 3" xfId="21760" xr:uid="{00000000-0005-0000-0000-0000C2830000}"/>
    <cellStyle name="Normal 64 5 7" xfId="31981" xr:uid="{00000000-0005-0000-0000-0000C3830000}"/>
    <cellStyle name="Normal 64 5 8" xfId="16747" xr:uid="{00000000-0005-0000-0000-0000C4830000}"/>
    <cellStyle name="Normal 64 6" xfId="2003" xr:uid="{00000000-0005-0000-0000-0000C5830000}"/>
    <cellStyle name="Normal 64 6 2" xfId="3695" xr:uid="{00000000-0005-0000-0000-0000C6830000}"/>
    <cellStyle name="Normal 64 6 2 2" xfId="13768" xr:uid="{00000000-0005-0000-0000-0000C7830000}"/>
    <cellStyle name="Normal 64 6 2 2 2" xfId="44099" xr:uid="{00000000-0005-0000-0000-0000C8830000}"/>
    <cellStyle name="Normal 64 6 2 2 3" xfId="28866" xr:uid="{00000000-0005-0000-0000-0000C9830000}"/>
    <cellStyle name="Normal 64 6 2 3" xfId="8748" xr:uid="{00000000-0005-0000-0000-0000CA830000}"/>
    <cellStyle name="Normal 64 6 2 3 2" xfId="39082" xr:uid="{00000000-0005-0000-0000-0000CB830000}"/>
    <cellStyle name="Normal 64 6 2 3 3" xfId="23849" xr:uid="{00000000-0005-0000-0000-0000CC830000}"/>
    <cellStyle name="Normal 64 6 2 4" xfId="34069" xr:uid="{00000000-0005-0000-0000-0000CD830000}"/>
    <cellStyle name="Normal 64 6 2 5" xfId="18836" xr:uid="{00000000-0005-0000-0000-0000CE830000}"/>
    <cellStyle name="Normal 64 6 3" xfId="5387" xr:uid="{00000000-0005-0000-0000-0000CF830000}"/>
    <cellStyle name="Normal 64 6 3 2" xfId="15439" xr:uid="{00000000-0005-0000-0000-0000D0830000}"/>
    <cellStyle name="Normal 64 6 3 2 2" xfId="45770" xr:uid="{00000000-0005-0000-0000-0000D1830000}"/>
    <cellStyle name="Normal 64 6 3 2 3" xfId="30537" xr:uid="{00000000-0005-0000-0000-0000D2830000}"/>
    <cellStyle name="Normal 64 6 3 3" xfId="10419" xr:uid="{00000000-0005-0000-0000-0000D3830000}"/>
    <cellStyle name="Normal 64 6 3 3 2" xfId="40753" xr:uid="{00000000-0005-0000-0000-0000D4830000}"/>
    <cellStyle name="Normal 64 6 3 3 3" xfId="25520" xr:uid="{00000000-0005-0000-0000-0000D5830000}"/>
    <cellStyle name="Normal 64 6 3 4" xfId="35740" xr:uid="{00000000-0005-0000-0000-0000D6830000}"/>
    <cellStyle name="Normal 64 6 3 5" xfId="20507" xr:uid="{00000000-0005-0000-0000-0000D7830000}"/>
    <cellStyle name="Normal 64 6 4" xfId="12097" xr:uid="{00000000-0005-0000-0000-0000D8830000}"/>
    <cellStyle name="Normal 64 6 4 2" xfId="42428" xr:uid="{00000000-0005-0000-0000-0000D9830000}"/>
    <cellStyle name="Normal 64 6 4 3" xfId="27195" xr:uid="{00000000-0005-0000-0000-0000DA830000}"/>
    <cellStyle name="Normal 64 6 5" xfId="7076" xr:uid="{00000000-0005-0000-0000-0000DB830000}"/>
    <cellStyle name="Normal 64 6 5 2" xfId="37411" xr:uid="{00000000-0005-0000-0000-0000DC830000}"/>
    <cellStyle name="Normal 64 6 5 3" xfId="22178" xr:uid="{00000000-0005-0000-0000-0000DD830000}"/>
    <cellStyle name="Normal 64 6 6" xfId="32399" xr:uid="{00000000-0005-0000-0000-0000DE830000}"/>
    <cellStyle name="Normal 64 6 7" xfId="17165" xr:uid="{00000000-0005-0000-0000-0000DF830000}"/>
    <cellStyle name="Normal 64 7" xfId="2855" xr:uid="{00000000-0005-0000-0000-0000E0830000}"/>
    <cellStyle name="Normal 64 7 2" xfId="12932" xr:uid="{00000000-0005-0000-0000-0000E1830000}"/>
    <cellStyle name="Normal 64 7 2 2" xfId="43263" xr:uid="{00000000-0005-0000-0000-0000E2830000}"/>
    <cellStyle name="Normal 64 7 2 3" xfId="28030" xr:uid="{00000000-0005-0000-0000-0000E3830000}"/>
    <cellStyle name="Normal 64 7 3" xfId="7912" xr:uid="{00000000-0005-0000-0000-0000E4830000}"/>
    <cellStyle name="Normal 64 7 3 2" xfId="38246" xr:uid="{00000000-0005-0000-0000-0000E5830000}"/>
    <cellStyle name="Normal 64 7 3 3" xfId="23013" xr:uid="{00000000-0005-0000-0000-0000E6830000}"/>
    <cellStyle name="Normal 64 7 4" xfId="33233" xr:uid="{00000000-0005-0000-0000-0000E7830000}"/>
    <cellStyle name="Normal 64 7 5" xfId="18000" xr:uid="{00000000-0005-0000-0000-0000E8830000}"/>
    <cellStyle name="Normal 64 8" xfId="4549" xr:uid="{00000000-0005-0000-0000-0000E9830000}"/>
    <cellStyle name="Normal 64 8 2" xfId="14603" xr:uid="{00000000-0005-0000-0000-0000EA830000}"/>
    <cellStyle name="Normal 64 8 2 2" xfId="44934" xr:uid="{00000000-0005-0000-0000-0000EB830000}"/>
    <cellStyle name="Normal 64 8 2 3" xfId="29701" xr:uid="{00000000-0005-0000-0000-0000EC830000}"/>
    <cellStyle name="Normal 64 8 3" xfId="9583" xr:uid="{00000000-0005-0000-0000-0000ED830000}"/>
    <cellStyle name="Normal 64 8 3 2" xfId="39917" xr:uid="{00000000-0005-0000-0000-0000EE830000}"/>
    <cellStyle name="Normal 64 8 3 3" xfId="24684" xr:uid="{00000000-0005-0000-0000-0000EF830000}"/>
    <cellStyle name="Normal 64 8 4" xfId="34904" xr:uid="{00000000-0005-0000-0000-0000F0830000}"/>
    <cellStyle name="Normal 64 8 5" xfId="19671" xr:uid="{00000000-0005-0000-0000-0000F1830000}"/>
    <cellStyle name="Normal 64 9" xfId="11259" xr:uid="{00000000-0005-0000-0000-0000F2830000}"/>
    <cellStyle name="Normal 64 9 2" xfId="41592" xr:uid="{00000000-0005-0000-0000-0000F3830000}"/>
    <cellStyle name="Normal 64 9 3" xfId="26359" xr:uid="{00000000-0005-0000-0000-0000F4830000}"/>
    <cellStyle name="Normal 65" xfId="894" xr:uid="{00000000-0005-0000-0000-0000F5830000}"/>
    <cellStyle name="Normal 65 10" xfId="6239" xr:uid="{00000000-0005-0000-0000-0000F6830000}"/>
    <cellStyle name="Normal 65 10 2" xfId="36576" xr:uid="{00000000-0005-0000-0000-0000F7830000}"/>
    <cellStyle name="Normal 65 10 3" xfId="21343" xr:uid="{00000000-0005-0000-0000-0000F8830000}"/>
    <cellStyle name="Normal 65 11" xfId="31567" xr:uid="{00000000-0005-0000-0000-0000F9830000}"/>
    <cellStyle name="Normal 65 12" xfId="16328" xr:uid="{00000000-0005-0000-0000-0000FA830000}"/>
    <cellStyle name="Normal 65 2" xfId="1203" xr:uid="{00000000-0005-0000-0000-0000FB830000}"/>
    <cellStyle name="Normal 65 2 10" xfId="31618" xr:uid="{00000000-0005-0000-0000-0000FC830000}"/>
    <cellStyle name="Normal 65 2 11" xfId="16382" xr:uid="{00000000-0005-0000-0000-0000FD830000}"/>
    <cellStyle name="Normal 65 2 2" xfId="1311" xr:uid="{00000000-0005-0000-0000-0000FE830000}"/>
    <cellStyle name="Normal 65 2 2 10" xfId="16486" xr:uid="{00000000-0005-0000-0000-0000FF830000}"/>
    <cellStyle name="Normal 65 2 2 2" xfId="1528" xr:uid="{00000000-0005-0000-0000-000000840000}"/>
    <cellStyle name="Normal 65 2 2 2 2" xfId="1949" xr:uid="{00000000-0005-0000-0000-000001840000}"/>
    <cellStyle name="Normal 65 2 2 2 2 2" xfId="2788" xr:uid="{00000000-0005-0000-0000-000002840000}"/>
    <cellStyle name="Normal 65 2 2 2 2 2 2" xfId="4478" xr:uid="{00000000-0005-0000-0000-000003840000}"/>
    <cellStyle name="Normal 65 2 2 2 2 2 2 2" xfId="14551" xr:uid="{00000000-0005-0000-0000-000004840000}"/>
    <cellStyle name="Normal 65 2 2 2 2 2 2 2 2" xfId="44882" xr:uid="{00000000-0005-0000-0000-000005840000}"/>
    <cellStyle name="Normal 65 2 2 2 2 2 2 2 3" xfId="29649" xr:uid="{00000000-0005-0000-0000-000006840000}"/>
    <cellStyle name="Normal 65 2 2 2 2 2 2 3" xfId="9531" xr:uid="{00000000-0005-0000-0000-000007840000}"/>
    <cellStyle name="Normal 65 2 2 2 2 2 2 3 2" xfId="39865" xr:uid="{00000000-0005-0000-0000-000008840000}"/>
    <cellStyle name="Normal 65 2 2 2 2 2 2 3 3" xfId="24632" xr:uid="{00000000-0005-0000-0000-000009840000}"/>
    <cellStyle name="Normal 65 2 2 2 2 2 2 4" xfId="34852" xr:uid="{00000000-0005-0000-0000-00000A840000}"/>
    <cellStyle name="Normal 65 2 2 2 2 2 2 5" xfId="19619" xr:uid="{00000000-0005-0000-0000-00000B840000}"/>
    <cellStyle name="Normal 65 2 2 2 2 2 3" xfId="6170" xr:uid="{00000000-0005-0000-0000-00000C840000}"/>
    <cellStyle name="Normal 65 2 2 2 2 2 3 2" xfId="16222" xr:uid="{00000000-0005-0000-0000-00000D840000}"/>
    <cellStyle name="Normal 65 2 2 2 2 2 3 2 2" xfId="46553" xr:uid="{00000000-0005-0000-0000-00000E840000}"/>
    <cellStyle name="Normal 65 2 2 2 2 2 3 2 3" xfId="31320" xr:uid="{00000000-0005-0000-0000-00000F840000}"/>
    <cellStyle name="Normal 65 2 2 2 2 2 3 3" xfId="11202" xr:uid="{00000000-0005-0000-0000-000010840000}"/>
    <cellStyle name="Normal 65 2 2 2 2 2 3 3 2" xfId="41536" xr:uid="{00000000-0005-0000-0000-000011840000}"/>
    <cellStyle name="Normal 65 2 2 2 2 2 3 3 3" xfId="26303" xr:uid="{00000000-0005-0000-0000-000012840000}"/>
    <cellStyle name="Normal 65 2 2 2 2 2 3 4" xfId="36523" xr:uid="{00000000-0005-0000-0000-000013840000}"/>
    <cellStyle name="Normal 65 2 2 2 2 2 3 5" xfId="21290" xr:uid="{00000000-0005-0000-0000-000014840000}"/>
    <cellStyle name="Normal 65 2 2 2 2 2 4" xfId="12880" xr:uid="{00000000-0005-0000-0000-000015840000}"/>
    <cellStyle name="Normal 65 2 2 2 2 2 4 2" xfId="43211" xr:uid="{00000000-0005-0000-0000-000016840000}"/>
    <cellStyle name="Normal 65 2 2 2 2 2 4 3" xfId="27978" xr:uid="{00000000-0005-0000-0000-000017840000}"/>
    <cellStyle name="Normal 65 2 2 2 2 2 5" xfId="7859" xr:uid="{00000000-0005-0000-0000-000018840000}"/>
    <cellStyle name="Normal 65 2 2 2 2 2 5 2" xfId="38194" xr:uid="{00000000-0005-0000-0000-000019840000}"/>
    <cellStyle name="Normal 65 2 2 2 2 2 5 3" xfId="22961" xr:uid="{00000000-0005-0000-0000-00001A840000}"/>
    <cellStyle name="Normal 65 2 2 2 2 2 6" xfId="33182" xr:uid="{00000000-0005-0000-0000-00001B840000}"/>
    <cellStyle name="Normal 65 2 2 2 2 2 7" xfId="17948" xr:uid="{00000000-0005-0000-0000-00001C840000}"/>
    <cellStyle name="Normal 65 2 2 2 2 3" xfId="3641" xr:uid="{00000000-0005-0000-0000-00001D840000}"/>
    <cellStyle name="Normal 65 2 2 2 2 3 2" xfId="13715" xr:uid="{00000000-0005-0000-0000-00001E840000}"/>
    <cellStyle name="Normal 65 2 2 2 2 3 2 2" xfId="44046" xr:uid="{00000000-0005-0000-0000-00001F840000}"/>
    <cellStyle name="Normal 65 2 2 2 2 3 2 3" xfId="28813" xr:uid="{00000000-0005-0000-0000-000020840000}"/>
    <cellStyle name="Normal 65 2 2 2 2 3 3" xfId="8695" xr:uid="{00000000-0005-0000-0000-000021840000}"/>
    <cellStyle name="Normal 65 2 2 2 2 3 3 2" xfId="39029" xr:uid="{00000000-0005-0000-0000-000022840000}"/>
    <cellStyle name="Normal 65 2 2 2 2 3 3 3" xfId="23796" xr:uid="{00000000-0005-0000-0000-000023840000}"/>
    <cellStyle name="Normal 65 2 2 2 2 3 4" xfId="34016" xr:uid="{00000000-0005-0000-0000-000024840000}"/>
    <cellStyle name="Normal 65 2 2 2 2 3 5" xfId="18783" xr:uid="{00000000-0005-0000-0000-000025840000}"/>
    <cellStyle name="Normal 65 2 2 2 2 4" xfId="5334" xr:uid="{00000000-0005-0000-0000-000026840000}"/>
    <cellStyle name="Normal 65 2 2 2 2 4 2" xfId="15386" xr:uid="{00000000-0005-0000-0000-000027840000}"/>
    <cellStyle name="Normal 65 2 2 2 2 4 2 2" xfId="45717" xr:uid="{00000000-0005-0000-0000-000028840000}"/>
    <cellStyle name="Normal 65 2 2 2 2 4 2 3" xfId="30484" xr:uid="{00000000-0005-0000-0000-000029840000}"/>
    <cellStyle name="Normal 65 2 2 2 2 4 3" xfId="10366" xr:uid="{00000000-0005-0000-0000-00002A840000}"/>
    <cellStyle name="Normal 65 2 2 2 2 4 3 2" xfId="40700" xr:uid="{00000000-0005-0000-0000-00002B840000}"/>
    <cellStyle name="Normal 65 2 2 2 2 4 3 3" xfId="25467" xr:uid="{00000000-0005-0000-0000-00002C840000}"/>
    <cellStyle name="Normal 65 2 2 2 2 4 4" xfId="35687" xr:uid="{00000000-0005-0000-0000-00002D840000}"/>
    <cellStyle name="Normal 65 2 2 2 2 4 5" xfId="20454" xr:uid="{00000000-0005-0000-0000-00002E840000}"/>
    <cellStyle name="Normal 65 2 2 2 2 5" xfId="12044" xr:uid="{00000000-0005-0000-0000-00002F840000}"/>
    <cellStyle name="Normal 65 2 2 2 2 5 2" xfId="42375" xr:uid="{00000000-0005-0000-0000-000030840000}"/>
    <cellStyle name="Normal 65 2 2 2 2 5 3" xfId="27142" xr:uid="{00000000-0005-0000-0000-000031840000}"/>
    <cellStyle name="Normal 65 2 2 2 2 6" xfId="7023" xr:uid="{00000000-0005-0000-0000-000032840000}"/>
    <cellStyle name="Normal 65 2 2 2 2 6 2" xfId="37358" xr:uid="{00000000-0005-0000-0000-000033840000}"/>
    <cellStyle name="Normal 65 2 2 2 2 6 3" xfId="22125" xr:uid="{00000000-0005-0000-0000-000034840000}"/>
    <cellStyle name="Normal 65 2 2 2 2 7" xfId="32346" xr:uid="{00000000-0005-0000-0000-000035840000}"/>
    <cellStyle name="Normal 65 2 2 2 2 8" xfId="17112" xr:uid="{00000000-0005-0000-0000-000036840000}"/>
    <cellStyle name="Normal 65 2 2 2 3" xfId="2370" xr:uid="{00000000-0005-0000-0000-000037840000}"/>
    <cellStyle name="Normal 65 2 2 2 3 2" xfId="4060" xr:uid="{00000000-0005-0000-0000-000038840000}"/>
    <cellStyle name="Normal 65 2 2 2 3 2 2" xfId="14133" xr:uid="{00000000-0005-0000-0000-000039840000}"/>
    <cellStyle name="Normal 65 2 2 2 3 2 2 2" xfId="44464" xr:uid="{00000000-0005-0000-0000-00003A840000}"/>
    <cellStyle name="Normal 65 2 2 2 3 2 2 3" xfId="29231" xr:uid="{00000000-0005-0000-0000-00003B840000}"/>
    <cellStyle name="Normal 65 2 2 2 3 2 3" xfId="9113" xr:uid="{00000000-0005-0000-0000-00003C840000}"/>
    <cellStyle name="Normal 65 2 2 2 3 2 3 2" xfId="39447" xr:uid="{00000000-0005-0000-0000-00003D840000}"/>
    <cellStyle name="Normal 65 2 2 2 3 2 3 3" xfId="24214" xr:uid="{00000000-0005-0000-0000-00003E840000}"/>
    <cellStyle name="Normal 65 2 2 2 3 2 4" xfId="34434" xr:uid="{00000000-0005-0000-0000-00003F840000}"/>
    <cellStyle name="Normal 65 2 2 2 3 2 5" xfId="19201" xr:uid="{00000000-0005-0000-0000-000040840000}"/>
    <cellStyle name="Normal 65 2 2 2 3 3" xfId="5752" xr:uid="{00000000-0005-0000-0000-000041840000}"/>
    <cellStyle name="Normal 65 2 2 2 3 3 2" xfId="15804" xr:uid="{00000000-0005-0000-0000-000042840000}"/>
    <cellStyle name="Normal 65 2 2 2 3 3 2 2" xfId="46135" xr:uid="{00000000-0005-0000-0000-000043840000}"/>
    <cellStyle name="Normal 65 2 2 2 3 3 2 3" xfId="30902" xr:uid="{00000000-0005-0000-0000-000044840000}"/>
    <cellStyle name="Normal 65 2 2 2 3 3 3" xfId="10784" xr:uid="{00000000-0005-0000-0000-000045840000}"/>
    <cellStyle name="Normal 65 2 2 2 3 3 3 2" xfId="41118" xr:uid="{00000000-0005-0000-0000-000046840000}"/>
    <cellStyle name="Normal 65 2 2 2 3 3 3 3" xfId="25885" xr:uid="{00000000-0005-0000-0000-000047840000}"/>
    <cellStyle name="Normal 65 2 2 2 3 3 4" xfId="36105" xr:uid="{00000000-0005-0000-0000-000048840000}"/>
    <cellStyle name="Normal 65 2 2 2 3 3 5" xfId="20872" xr:uid="{00000000-0005-0000-0000-000049840000}"/>
    <cellStyle name="Normal 65 2 2 2 3 4" xfId="12462" xr:uid="{00000000-0005-0000-0000-00004A840000}"/>
    <cellStyle name="Normal 65 2 2 2 3 4 2" xfId="42793" xr:uid="{00000000-0005-0000-0000-00004B840000}"/>
    <cellStyle name="Normal 65 2 2 2 3 4 3" xfId="27560" xr:uid="{00000000-0005-0000-0000-00004C840000}"/>
    <cellStyle name="Normal 65 2 2 2 3 5" xfId="7441" xr:uid="{00000000-0005-0000-0000-00004D840000}"/>
    <cellStyle name="Normal 65 2 2 2 3 5 2" xfId="37776" xr:uid="{00000000-0005-0000-0000-00004E840000}"/>
    <cellStyle name="Normal 65 2 2 2 3 5 3" xfId="22543" xr:uid="{00000000-0005-0000-0000-00004F840000}"/>
    <cellStyle name="Normal 65 2 2 2 3 6" xfId="32764" xr:uid="{00000000-0005-0000-0000-000050840000}"/>
    <cellStyle name="Normal 65 2 2 2 3 7" xfId="17530" xr:uid="{00000000-0005-0000-0000-000051840000}"/>
    <cellStyle name="Normal 65 2 2 2 4" xfId="3223" xr:uid="{00000000-0005-0000-0000-000052840000}"/>
    <cellStyle name="Normal 65 2 2 2 4 2" xfId="13297" xr:uid="{00000000-0005-0000-0000-000053840000}"/>
    <cellStyle name="Normal 65 2 2 2 4 2 2" xfId="43628" xr:uid="{00000000-0005-0000-0000-000054840000}"/>
    <cellStyle name="Normal 65 2 2 2 4 2 3" xfId="28395" xr:uid="{00000000-0005-0000-0000-000055840000}"/>
    <cellStyle name="Normal 65 2 2 2 4 3" xfId="8277" xr:uid="{00000000-0005-0000-0000-000056840000}"/>
    <cellStyle name="Normal 65 2 2 2 4 3 2" xfId="38611" xr:uid="{00000000-0005-0000-0000-000057840000}"/>
    <cellStyle name="Normal 65 2 2 2 4 3 3" xfId="23378" xr:uid="{00000000-0005-0000-0000-000058840000}"/>
    <cellStyle name="Normal 65 2 2 2 4 4" xfId="33598" xr:uid="{00000000-0005-0000-0000-000059840000}"/>
    <cellStyle name="Normal 65 2 2 2 4 5" xfId="18365" xr:uid="{00000000-0005-0000-0000-00005A840000}"/>
    <cellStyle name="Normal 65 2 2 2 5" xfId="4916" xr:uid="{00000000-0005-0000-0000-00005B840000}"/>
    <cellStyle name="Normal 65 2 2 2 5 2" xfId="14968" xr:uid="{00000000-0005-0000-0000-00005C840000}"/>
    <cellStyle name="Normal 65 2 2 2 5 2 2" xfId="45299" xr:uid="{00000000-0005-0000-0000-00005D840000}"/>
    <cellStyle name="Normal 65 2 2 2 5 2 3" xfId="30066" xr:uid="{00000000-0005-0000-0000-00005E840000}"/>
    <cellStyle name="Normal 65 2 2 2 5 3" xfId="9948" xr:uid="{00000000-0005-0000-0000-00005F840000}"/>
    <cellStyle name="Normal 65 2 2 2 5 3 2" xfId="40282" xr:uid="{00000000-0005-0000-0000-000060840000}"/>
    <cellStyle name="Normal 65 2 2 2 5 3 3" xfId="25049" xr:uid="{00000000-0005-0000-0000-000061840000}"/>
    <cellStyle name="Normal 65 2 2 2 5 4" xfId="35269" xr:uid="{00000000-0005-0000-0000-000062840000}"/>
    <cellStyle name="Normal 65 2 2 2 5 5" xfId="20036" xr:uid="{00000000-0005-0000-0000-000063840000}"/>
    <cellStyle name="Normal 65 2 2 2 6" xfId="11626" xr:uid="{00000000-0005-0000-0000-000064840000}"/>
    <cellStyle name="Normal 65 2 2 2 6 2" xfId="41957" xr:uid="{00000000-0005-0000-0000-000065840000}"/>
    <cellStyle name="Normal 65 2 2 2 6 3" xfId="26724" xr:uid="{00000000-0005-0000-0000-000066840000}"/>
    <cellStyle name="Normal 65 2 2 2 7" xfId="6605" xr:uid="{00000000-0005-0000-0000-000067840000}"/>
    <cellStyle name="Normal 65 2 2 2 7 2" xfId="36940" xr:uid="{00000000-0005-0000-0000-000068840000}"/>
    <cellStyle name="Normal 65 2 2 2 7 3" xfId="21707" xr:uid="{00000000-0005-0000-0000-000069840000}"/>
    <cellStyle name="Normal 65 2 2 2 8" xfId="31928" xr:uid="{00000000-0005-0000-0000-00006A840000}"/>
    <cellStyle name="Normal 65 2 2 2 9" xfId="16694" xr:uid="{00000000-0005-0000-0000-00006B840000}"/>
    <cellStyle name="Normal 65 2 2 3" xfId="1741" xr:uid="{00000000-0005-0000-0000-00006C840000}"/>
    <cellStyle name="Normal 65 2 2 3 2" xfId="2580" xr:uid="{00000000-0005-0000-0000-00006D840000}"/>
    <cellStyle name="Normal 65 2 2 3 2 2" xfId="4270" xr:uid="{00000000-0005-0000-0000-00006E840000}"/>
    <cellStyle name="Normal 65 2 2 3 2 2 2" xfId="14343" xr:uid="{00000000-0005-0000-0000-00006F840000}"/>
    <cellStyle name="Normal 65 2 2 3 2 2 2 2" xfId="44674" xr:uid="{00000000-0005-0000-0000-000070840000}"/>
    <cellStyle name="Normal 65 2 2 3 2 2 2 3" xfId="29441" xr:uid="{00000000-0005-0000-0000-000071840000}"/>
    <cellStyle name="Normal 65 2 2 3 2 2 3" xfId="9323" xr:uid="{00000000-0005-0000-0000-000072840000}"/>
    <cellStyle name="Normal 65 2 2 3 2 2 3 2" xfId="39657" xr:uid="{00000000-0005-0000-0000-000073840000}"/>
    <cellStyle name="Normal 65 2 2 3 2 2 3 3" xfId="24424" xr:uid="{00000000-0005-0000-0000-000074840000}"/>
    <cellStyle name="Normal 65 2 2 3 2 2 4" xfId="34644" xr:uid="{00000000-0005-0000-0000-000075840000}"/>
    <cellStyle name="Normal 65 2 2 3 2 2 5" xfId="19411" xr:uid="{00000000-0005-0000-0000-000076840000}"/>
    <cellStyle name="Normal 65 2 2 3 2 3" xfId="5962" xr:uid="{00000000-0005-0000-0000-000077840000}"/>
    <cellStyle name="Normal 65 2 2 3 2 3 2" xfId="16014" xr:uid="{00000000-0005-0000-0000-000078840000}"/>
    <cellStyle name="Normal 65 2 2 3 2 3 2 2" xfId="46345" xr:uid="{00000000-0005-0000-0000-000079840000}"/>
    <cellStyle name="Normal 65 2 2 3 2 3 2 3" xfId="31112" xr:uid="{00000000-0005-0000-0000-00007A840000}"/>
    <cellStyle name="Normal 65 2 2 3 2 3 3" xfId="10994" xr:uid="{00000000-0005-0000-0000-00007B840000}"/>
    <cellStyle name="Normal 65 2 2 3 2 3 3 2" xfId="41328" xr:uid="{00000000-0005-0000-0000-00007C840000}"/>
    <cellStyle name="Normal 65 2 2 3 2 3 3 3" xfId="26095" xr:uid="{00000000-0005-0000-0000-00007D840000}"/>
    <cellStyle name="Normal 65 2 2 3 2 3 4" xfId="36315" xr:uid="{00000000-0005-0000-0000-00007E840000}"/>
    <cellStyle name="Normal 65 2 2 3 2 3 5" xfId="21082" xr:uid="{00000000-0005-0000-0000-00007F840000}"/>
    <cellStyle name="Normal 65 2 2 3 2 4" xfId="12672" xr:uid="{00000000-0005-0000-0000-000080840000}"/>
    <cellStyle name="Normal 65 2 2 3 2 4 2" xfId="43003" xr:uid="{00000000-0005-0000-0000-000081840000}"/>
    <cellStyle name="Normal 65 2 2 3 2 4 3" xfId="27770" xr:uid="{00000000-0005-0000-0000-000082840000}"/>
    <cellStyle name="Normal 65 2 2 3 2 5" xfId="7651" xr:uid="{00000000-0005-0000-0000-000083840000}"/>
    <cellStyle name="Normal 65 2 2 3 2 5 2" xfId="37986" xr:uid="{00000000-0005-0000-0000-000084840000}"/>
    <cellStyle name="Normal 65 2 2 3 2 5 3" xfId="22753" xr:uid="{00000000-0005-0000-0000-000085840000}"/>
    <cellStyle name="Normal 65 2 2 3 2 6" xfId="32974" xr:uid="{00000000-0005-0000-0000-000086840000}"/>
    <cellStyle name="Normal 65 2 2 3 2 7" xfId="17740" xr:uid="{00000000-0005-0000-0000-000087840000}"/>
    <cellStyle name="Normal 65 2 2 3 3" xfId="3433" xr:uid="{00000000-0005-0000-0000-000088840000}"/>
    <cellStyle name="Normal 65 2 2 3 3 2" xfId="13507" xr:uid="{00000000-0005-0000-0000-000089840000}"/>
    <cellStyle name="Normal 65 2 2 3 3 2 2" xfId="43838" xr:uid="{00000000-0005-0000-0000-00008A840000}"/>
    <cellStyle name="Normal 65 2 2 3 3 2 3" xfId="28605" xr:uid="{00000000-0005-0000-0000-00008B840000}"/>
    <cellStyle name="Normal 65 2 2 3 3 3" xfId="8487" xr:uid="{00000000-0005-0000-0000-00008C840000}"/>
    <cellStyle name="Normal 65 2 2 3 3 3 2" xfId="38821" xr:uid="{00000000-0005-0000-0000-00008D840000}"/>
    <cellStyle name="Normal 65 2 2 3 3 3 3" xfId="23588" xr:uid="{00000000-0005-0000-0000-00008E840000}"/>
    <cellStyle name="Normal 65 2 2 3 3 4" xfId="33808" xr:uid="{00000000-0005-0000-0000-00008F840000}"/>
    <cellStyle name="Normal 65 2 2 3 3 5" xfId="18575" xr:uid="{00000000-0005-0000-0000-000090840000}"/>
    <cellStyle name="Normal 65 2 2 3 4" xfId="5126" xr:uid="{00000000-0005-0000-0000-000091840000}"/>
    <cellStyle name="Normal 65 2 2 3 4 2" xfId="15178" xr:uid="{00000000-0005-0000-0000-000092840000}"/>
    <cellStyle name="Normal 65 2 2 3 4 2 2" xfId="45509" xr:uid="{00000000-0005-0000-0000-000093840000}"/>
    <cellStyle name="Normal 65 2 2 3 4 2 3" xfId="30276" xr:uid="{00000000-0005-0000-0000-000094840000}"/>
    <cellStyle name="Normal 65 2 2 3 4 3" xfId="10158" xr:uid="{00000000-0005-0000-0000-000095840000}"/>
    <cellStyle name="Normal 65 2 2 3 4 3 2" xfId="40492" xr:uid="{00000000-0005-0000-0000-000096840000}"/>
    <cellStyle name="Normal 65 2 2 3 4 3 3" xfId="25259" xr:uid="{00000000-0005-0000-0000-000097840000}"/>
    <cellStyle name="Normal 65 2 2 3 4 4" xfId="35479" xr:uid="{00000000-0005-0000-0000-000098840000}"/>
    <cellStyle name="Normal 65 2 2 3 4 5" xfId="20246" xr:uid="{00000000-0005-0000-0000-000099840000}"/>
    <cellStyle name="Normal 65 2 2 3 5" xfId="11836" xr:uid="{00000000-0005-0000-0000-00009A840000}"/>
    <cellStyle name="Normal 65 2 2 3 5 2" xfId="42167" xr:uid="{00000000-0005-0000-0000-00009B840000}"/>
    <cellStyle name="Normal 65 2 2 3 5 3" xfId="26934" xr:uid="{00000000-0005-0000-0000-00009C840000}"/>
    <cellStyle name="Normal 65 2 2 3 6" xfId="6815" xr:uid="{00000000-0005-0000-0000-00009D840000}"/>
    <cellStyle name="Normal 65 2 2 3 6 2" xfId="37150" xr:uid="{00000000-0005-0000-0000-00009E840000}"/>
    <cellStyle name="Normal 65 2 2 3 6 3" xfId="21917" xr:uid="{00000000-0005-0000-0000-00009F840000}"/>
    <cellStyle name="Normal 65 2 2 3 7" xfId="32138" xr:uid="{00000000-0005-0000-0000-0000A0840000}"/>
    <cellStyle name="Normal 65 2 2 3 8" xfId="16904" xr:uid="{00000000-0005-0000-0000-0000A1840000}"/>
    <cellStyle name="Normal 65 2 2 4" xfId="2162" xr:uid="{00000000-0005-0000-0000-0000A2840000}"/>
    <cellStyle name="Normal 65 2 2 4 2" xfId="3852" xr:uid="{00000000-0005-0000-0000-0000A3840000}"/>
    <cellStyle name="Normal 65 2 2 4 2 2" xfId="13925" xr:uid="{00000000-0005-0000-0000-0000A4840000}"/>
    <cellStyle name="Normal 65 2 2 4 2 2 2" xfId="44256" xr:uid="{00000000-0005-0000-0000-0000A5840000}"/>
    <cellStyle name="Normal 65 2 2 4 2 2 3" xfId="29023" xr:uid="{00000000-0005-0000-0000-0000A6840000}"/>
    <cellStyle name="Normal 65 2 2 4 2 3" xfId="8905" xr:uid="{00000000-0005-0000-0000-0000A7840000}"/>
    <cellStyle name="Normal 65 2 2 4 2 3 2" xfId="39239" xr:uid="{00000000-0005-0000-0000-0000A8840000}"/>
    <cellStyle name="Normal 65 2 2 4 2 3 3" xfId="24006" xr:uid="{00000000-0005-0000-0000-0000A9840000}"/>
    <cellStyle name="Normal 65 2 2 4 2 4" xfId="34226" xr:uid="{00000000-0005-0000-0000-0000AA840000}"/>
    <cellStyle name="Normal 65 2 2 4 2 5" xfId="18993" xr:uid="{00000000-0005-0000-0000-0000AB840000}"/>
    <cellStyle name="Normal 65 2 2 4 3" xfId="5544" xr:uid="{00000000-0005-0000-0000-0000AC840000}"/>
    <cellStyle name="Normal 65 2 2 4 3 2" xfId="15596" xr:uid="{00000000-0005-0000-0000-0000AD840000}"/>
    <cellStyle name="Normal 65 2 2 4 3 2 2" xfId="45927" xr:uid="{00000000-0005-0000-0000-0000AE840000}"/>
    <cellStyle name="Normal 65 2 2 4 3 2 3" xfId="30694" xr:uid="{00000000-0005-0000-0000-0000AF840000}"/>
    <cellStyle name="Normal 65 2 2 4 3 3" xfId="10576" xr:uid="{00000000-0005-0000-0000-0000B0840000}"/>
    <cellStyle name="Normal 65 2 2 4 3 3 2" xfId="40910" xr:uid="{00000000-0005-0000-0000-0000B1840000}"/>
    <cellStyle name="Normal 65 2 2 4 3 3 3" xfId="25677" xr:uid="{00000000-0005-0000-0000-0000B2840000}"/>
    <cellStyle name="Normal 65 2 2 4 3 4" xfId="35897" xr:uid="{00000000-0005-0000-0000-0000B3840000}"/>
    <cellStyle name="Normal 65 2 2 4 3 5" xfId="20664" xr:uid="{00000000-0005-0000-0000-0000B4840000}"/>
    <cellStyle name="Normal 65 2 2 4 4" xfId="12254" xr:uid="{00000000-0005-0000-0000-0000B5840000}"/>
    <cellStyle name="Normal 65 2 2 4 4 2" xfId="42585" xr:uid="{00000000-0005-0000-0000-0000B6840000}"/>
    <cellStyle name="Normal 65 2 2 4 4 3" xfId="27352" xr:uid="{00000000-0005-0000-0000-0000B7840000}"/>
    <cellStyle name="Normal 65 2 2 4 5" xfId="7233" xr:uid="{00000000-0005-0000-0000-0000B8840000}"/>
    <cellStyle name="Normal 65 2 2 4 5 2" xfId="37568" xr:uid="{00000000-0005-0000-0000-0000B9840000}"/>
    <cellStyle name="Normal 65 2 2 4 5 3" xfId="22335" xr:uid="{00000000-0005-0000-0000-0000BA840000}"/>
    <cellStyle name="Normal 65 2 2 4 6" xfId="32556" xr:uid="{00000000-0005-0000-0000-0000BB840000}"/>
    <cellStyle name="Normal 65 2 2 4 7" xfId="17322" xr:uid="{00000000-0005-0000-0000-0000BC840000}"/>
    <cellStyle name="Normal 65 2 2 5" xfId="3015" xr:uid="{00000000-0005-0000-0000-0000BD840000}"/>
    <cellStyle name="Normal 65 2 2 5 2" xfId="13089" xr:uid="{00000000-0005-0000-0000-0000BE840000}"/>
    <cellStyle name="Normal 65 2 2 5 2 2" xfId="43420" xr:uid="{00000000-0005-0000-0000-0000BF840000}"/>
    <cellStyle name="Normal 65 2 2 5 2 3" xfId="28187" xr:uid="{00000000-0005-0000-0000-0000C0840000}"/>
    <cellStyle name="Normal 65 2 2 5 3" xfId="8069" xr:uid="{00000000-0005-0000-0000-0000C1840000}"/>
    <cellStyle name="Normal 65 2 2 5 3 2" xfId="38403" xr:uid="{00000000-0005-0000-0000-0000C2840000}"/>
    <cellStyle name="Normal 65 2 2 5 3 3" xfId="23170" xr:uid="{00000000-0005-0000-0000-0000C3840000}"/>
    <cellStyle name="Normal 65 2 2 5 4" xfId="33390" xr:uid="{00000000-0005-0000-0000-0000C4840000}"/>
    <cellStyle name="Normal 65 2 2 5 5" xfId="18157" xr:uid="{00000000-0005-0000-0000-0000C5840000}"/>
    <cellStyle name="Normal 65 2 2 6" xfId="4708" xr:uid="{00000000-0005-0000-0000-0000C6840000}"/>
    <cellStyle name="Normal 65 2 2 6 2" xfId="14760" xr:uid="{00000000-0005-0000-0000-0000C7840000}"/>
    <cellStyle name="Normal 65 2 2 6 2 2" xfId="45091" xr:uid="{00000000-0005-0000-0000-0000C8840000}"/>
    <cellStyle name="Normal 65 2 2 6 2 3" xfId="29858" xr:uid="{00000000-0005-0000-0000-0000C9840000}"/>
    <cellStyle name="Normal 65 2 2 6 3" xfId="9740" xr:uid="{00000000-0005-0000-0000-0000CA840000}"/>
    <cellStyle name="Normal 65 2 2 6 3 2" xfId="40074" xr:uid="{00000000-0005-0000-0000-0000CB840000}"/>
    <cellStyle name="Normal 65 2 2 6 3 3" xfId="24841" xr:uid="{00000000-0005-0000-0000-0000CC840000}"/>
    <cellStyle name="Normal 65 2 2 6 4" xfId="35061" xr:uid="{00000000-0005-0000-0000-0000CD840000}"/>
    <cellStyle name="Normal 65 2 2 6 5" xfId="19828" xr:uid="{00000000-0005-0000-0000-0000CE840000}"/>
    <cellStyle name="Normal 65 2 2 7" xfId="11418" xr:uid="{00000000-0005-0000-0000-0000CF840000}"/>
    <cellStyle name="Normal 65 2 2 7 2" xfId="41749" xr:uid="{00000000-0005-0000-0000-0000D0840000}"/>
    <cellStyle name="Normal 65 2 2 7 3" xfId="26516" xr:uid="{00000000-0005-0000-0000-0000D1840000}"/>
    <cellStyle name="Normal 65 2 2 8" xfId="6397" xr:uid="{00000000-0005-0000-0000-0000D2840000}"/>
    <cellStyle name="Normal 65 2 2 8 2" xfId="36732" xr:uid="{00000000-0005-0000-0000-0000D3840000}"/>
    <cellStyle name="Normal 65 2 2 8 3" xfId="21499" xr:uid="{00000000-0005-0000-0000-0000D4840000}"/>
    <cellStyle name="Normal 65 2 2 9" xfId="31720" xr:uid="{00000000-0005-0000-0000-0000D5840000}"/>
    <cellStyle name="Normal 65 2 3" xfId="1424" xr:uid="{00000000-0005-0000-0000-0000D6840000}"/>
    <cellStyle name="Normal 65 2 3 2" xfId="1845" xr:uid="{00000000-0005-0000-0000-0000D7840000}"/>
    <cellStyle name="Normal 65 2 3 2 2" xfId="2684" xr:uid="{00000000-0005-0000-0000-0000D8840000}"/>
    <cellStyle name="Normal 65 2 3 2 2 2" xfId="4374" xr:uid="{00000000-0005-0000-0000-0000D9840000}"/>
    <cellStyle name="Normal 65 2 3 2 2 2 2" xfId="14447" xr:uid="{00000000-0005-0000-0000-0000DA840000}"/>
    <cellStyle name="Normal 65 2 3 2 2 2 2 2" xfId="44778" xr:uid="{00000000-0005-0000-0000-0000DB840000}"/>
    <cellStyle name="Normal 65 2 3 2 2 2 2 3" xfId="29545" xr:uid="{00000000-0005-0000-0000-0000DC840000}"/>
    <cellStyle name="Normal 65 2 3 2 2 2 3" xfId="9427" xr:uid="{00000000-0005-0000-0000-0000DD840000}"/>
    <cellStyle name="Normal 65 2 3 2 2 2 3 2" xfId="39761" xr:uid="{00000000-0005-0000-0000-0000DE840000}"/>
    <cellStyle name="Normal 65 2 3 2 2 2 3 3" xfId="24528" xr:uid="{00000000-0005-0000-0000-0000DF840000}"/>
    <cellStyle name="Normal 65 2 3 2 2 2 4" xfId="34748" xr:uid="{00000000-0005-0000-0000-0000E0840000}"/>
    <cellStyle name="Normal 65 2 3 2 2 2 5" xfId="19515" xr:uid="{00000000-0005-0000-0000-0000E1840000}"/>
    <cellStyle name="Normal 65 2 3 2 2 3" xfId="6066" xr:uid="{00000000-0005-0000-0000-0000E2840000}"/>
    <cellStyle name="Normal 65 2 3 2 2 3 2" xfId="16118" xr:uid="{00000000-0005-0000-0000-0000E3840000}"/>
    <cellStyle name="Normal 65 2 3 2 2 3 2 2" xfId="46449" xr:uid="{00000000-0005-0000-0000-0000E4840000}"/>
    <cellStyle name="Normal 65 2 3 2 2 3 2 3" xfId="31216" xr:uid="{00000000-0005-0000-0000-0000E5840000}"/>
    <cellStyle name="Normal 65 2 3 2 2 3 3" xfId="11098" xr:uid="{00000000-0005-0000-0000-0000E6840000}"/>
    <cellStyle name="Normal 65 2 3 2 2 3 3 2" xfId="41432" xr:uid="{00000000-0005-0000-0000-0000E7840000}"/>
    <cellStyle name="Normal 65 2 3 2 2 3 3 3" xfId="26199" xr:uid="{00000000-0005-0000-0000-0000E8840000}"/>
    <cellStyle name="Normal 65 2 3 2 2 3 4" xfId="36419" xr:uid="{00000000-0005-0000-0000-0000E9840000}"/>
    <cellStyle name="Normal 65 2 3 2 2 3 5" xfId="21186" xr:uid="{00000000-0005-0000-0000-0000EA840000}"/>
    <cellStyle name="Normal 65 2 3 2 2 4" xfId="12776" xr:uid="{00000000-0005-0000-0000-0000EB840000}"/>
    <cellStyle name="Normal 65 2 3 2 2 4 2" xfId="43107" xr:uid="{00000000-0005-0000-0000-0000EC840000}"/>
    <cellStyle name="Normal 65 2 3 2 2 4 3" xfId="27874" xr:uid="{00000000-0005-0000-0000-0000ED840000}"/>
    <cellStyle name="Normal 65 2 3 2 2 5" xfId="7755" xr:uid="{00000000-0005-0000-0000-0000EE840000}"/>
    <cellStyle name="Normal 65 2 3 2 2 5 2" xfId="38090" xr:uid="{00000000-0005-0000-0000-0000EF840000}"/>
    <cellStyle name="Normal 65 2 3 2 2 5 3" xfId="22857" xr:uid="{00000000-0005-0000-0000-0000F0840000}"/>
    <cellStyle name="Normal 65 2 3 2 2 6" xfId="33078" xr:uid="{00000000-0005-0000-0000-0000F1840000}"/>
    <cellStyle name="Normal 65 2 3 2 2 7" xfId="17844" xr:uid="{00000000-0005-0000-0000-0000F2840000}"/>
    <cellStyle name="Normal 65 2 3 2 3" xfId="3537" xr:uid="{00000000-0005-0000-0000-0000F3840000}"/>
    <cellStyle name="Normal 65 2 3 2 3 2" xfId="13611" xr:uid="{00000000-0005-0000-0000-0000F4840000}"/>
    <cellStyle name="Normal 65 2 3 2 3 2 2" xfId="43942" xr:uid="{00000000-0005-0000-0000-0000F5840000}"/>
    <cellStyle name="Normal 65 2 3 2 3 2 3" xfId="28709" xr:uid="{00000000-0005-0000-0000-0000F6840000}"/>
    <cellStyle name="Normal 65 2 3 2 3 3" xfId="8591" xr:uid="{00000000-0005-0000-0000-0000F7840000}"/>
    <cellStyle name="Normal 65 2 3 2 3 3 2" xfId="38925" xr:uid="{00000000-0005-0000-0000-0000F8840000}"/>
    <cellStyle name="Normal 65 2 3 2 3 3 3" xfId="23692" xr:uid="{00000000-0005-0000-0000-0000F9840000}"/>
    <cellStyle name="Normal 65 2 3 2 3 4" xfId="33912" xr:uid="{00000000-0005-0000-0000-0000FA840000}"/>
    <cellStyle name="Normal 65 2 3 2 3 5" xfId="18679" xr:uid="{00000000-0005-0000-0000-0000FB840000}"/>
    <cellStyle name="Normal 65 2 3 2 4" xfId="5230" xr:uid="{00000000-0005-0000-0000-0000FC840000}"/>
    <cellStyle name="Normal 65 2 3 2 4 2" xfId="15282" xr:uid="{00000000-0005-0000-0000-0000FD840000}"/>
    <cellStyle name="Normal 65 2 3 2 4 2 2" xfId="45613" xr:uid="{00000000-0005-0000-0000-0000FE840000}"/>
    <cellStyle name="Normal 65 2 3 2 4 2 3" xfId="30380" xr:uid="{00000000-0005-0000-0000-0000FF840000}"/>
    <cellStyle name="Normal 65 2 3 2 4 3" xfId="10262" xr:uid="{00000000-0005-0000-0000-000000850000}"/>
    <cellStyle name="Normal 65 2 3 2 4 3 2" xfId="40596" xr:uid="{00000000-0005-0000-0000-000001850000}"/>
    <cellStyle name="Normal 65 2 3 2 4 3 3" xfId="25363" xr:uid="{00000000-0005-0000-0000-000002850000}"/>
    <cellStyle name="Normal 65 2 3 2 4 4" xfId="35583" xr:uid="{00000000-0005-0000-0000-000003850000}"/>
    <cellStyle name="Normal 65 2 3 2 4 5" xfId="20350" xr:uid="{00000000-0005-0000-0000-000004850000}"/>
    <cellStyle name="Normal 65 2 3 2 5" xfId="11940" xr:uid="{00000000-0005-0000-0000-000005850000}"/>
    <cellStyle name="Normal 65 2 3 2 5 2" xfId="42271" xr:uid="{00000000-0005-0000-0000-000006850000}"/>
    <cellStyle name="Normal 65 2 3 2 5 3" xfId="27038" xr:uid="{00000000-0005-0000-0000-000007850000}"/>
    <cellStyle name="Normal 65 2 3 2 6" xfId="6919" xr:uid="{00000000-0005-0000-0000-000008850000}"/>
    <cellStyle name="Normal 65 2 3 2 6 2" xfId="37254" xr:uid="{00000000-0005-0000-0000-000009850000}"/>
    <cellStyle name="Normal 65 2 3 2 6 3" xfId="22021" xr:uid="{00000000-0005-0000-0000-00000A850000}"/>
    <cellStyle name="Normal 65 2 3 2 7" xfId="32242" xr:uid="{00000000-0005-0000-0000-00000B850000}"/>
    <cellStyle name="Normal 65 2 3 2 8" xfId="17008" xr:uid="{00000000-0005-0000-0000-00000C850000}"/>
    <cellStyle name="Normal 65 2 3 3" xfId="2266" xr:uid="{00000000-0005-0000-0000-00000D850000}"/>
    <cellStyle name="Normal 65 2 3 3 2" xfId="3956" xr:uid="{00000000-0005-0000-0000-00000E850000}"/>
    <cellStyle name="Normal 65 2 3 3 2 2" xfId="14029" xr:uid="{00000000-0005-0000-0000-00000F850000}"/>
    <cellStyle name="Normal 65 2 3 3 2 2 2" xfId="44360" xr:uid="{00000000-0005-0000-0000-000010850000}"/>
    <cellStyle name="Normal 65 2 3 3 2 2 3" xfId="29127" xr:uid="{00000000-0005-0000-0000-000011850000}"/>
    <cellStyle name="Normal 65 2 3 3 2 3" xfId="9009" xr:uid="{00000000-0005-0000-0000-000012850000}"/>
    <cellStyle name="Normal 65 2 3 3 2 3 2" xfId="39343" xr:uid="{00000000-0005-0000-0000-000013850000}"/>
    <cellStyle name="Normal 65 2 3 3 2 3 3" xfId="24110" xr:uid="{00000000-0005-0000-0000-000014850000}"/>
    <cellStyle name="Normal 65 2 3 3 2 4" xfId="34330" xr:uid="{00000000-0005-0000-0000-000015850000}"/>
    <cellStyle name="Normal 65 2 3 3 2 5" xfId="19097" xr:uid="{00000000-0005-0000-0000-000016850000}"/>
    <cellStyle name="Normal 65 2 3 3 3" xfId="5648" xr:uid="{00000000-0005-0000-0000-000017850000}"/>
    <cellStyle name="Normal 65 2 3 3 3 2" xfId="15700" xr:uid="{00000000-0005-0000-0000-000018850000}"/>
    <cellStyle name="Normal 65 2 3 3 3 2 2" xfId="46031" xr:uid="{00000000-0005-0000-0000-000019850000}"/>
    <cellStyle name="Normal 65 2 3 3 3 2 3" xfId="30798" xr:uid="{00000000-0005-0000-0000-00001A850000}"/>
    <cellStyle name="Normal 65 2 3 3 3 3" xfId="10680" xr:uid="{00000000-0005-0000-0000-00001B850000}"/>
    <cellStyle name="Normal 65 2 3 3 3 3 2" xfId="41014" xr:uid="{00000000-0005-0000-0000-00001C850000}"/>
    <cellStyle name="Normal 65 2 3 3 3 3 3" xfId="25781" xr:uid="{00000000-0005-0000-0000-00001D850000}"/>
    <cellStyle name="Normal 65 2 3 3 3 4" xfId="36001" xr:uid="{00000000-0005-0000-0000-00001E850000}"/>
    <cellStyle name="Normal 65 2 3 3 3 5" xfId="20768" xr:uid="{00000000-0005-0000-0000-00001F850000}"/>
    <cellStyle name="Normal 65 2 3 3 4" xfId="12358" xr:uid="{00000000-0005-0000-0000-000020850000}"/>
    <cellStyle name="Normal 65 2 3 3 4 2" xfId="42689" xr:uid="{00000000-0005-0000-0000-000021850000}"/>
    <cellStyle name="Normal 65 2 3 3 4 3" xfId="27456" xr:uid="{00000000-0005-0000-0000-000022850000}"/>
    <cellStyle name="Normal 65 2 3 3 5" xfId="7337" xr:uid="{00000000-0005-0000-0000-000023850000}"/>
    <cellStyle name="Normal 65 2 3 3 5 2" xfId="37672" xr:uid="{00000000-0005-0000-0000-000024850000}"/>
    <cellStyle name="Normal 65 2 3 3 5 3" xfId="22439" xr:uid="{00000000-0005-0000-0000-000025850000}"/>
    <cellStyle name="Normal 65 2 3 3 6" xfId="32660" xr:uid="{00000000-0005-0000-0000-000026850000}"/>
    <cellStyle name="Normal 65 2 3 3 7" xfId="17426" xr:uid="{00000000-0005-0000-0000-000027850000}"/>
    <cellStyle name="Normal 65 2 3 4" xfId="3119" xr:uid="{00000000-0005-0000-0000-000028850000}"/>
    <cellStyle name="Normal 65 2 3 4 2" xfId="13193" xr:uid="{00000000-0005-0000-0000-000029850000}"/>
    <cellStyle name="Normal 65 2 3 4 2 2" xfId="43524" xr:uid="{00000000-0005-0000-0000-00002A850000}"/>
    <cellStyle name="Normal 65 2 3 4 2 3" xfId="28291" xr:uid="{00000000-0005-0000-0000-00002B850000}"/>
    <cellStyle name="Normal 65 2 3 4 3" xfId="8173" xr:uid="{00000000-0005-0000-0000-00002C850000}"/>
    <cellStyle name="Normal 65 2 3 4 3 2" xfId="38507" xr:uid="{00000000-0005-0000-0000-00002D850000}"/>
    <cellStyle name="Normal 65 2 3 4 3 3" xfId="23274" xr:uid="{00000000-0005-0000-0000-00002E850000}"/>
    <cellStyle name="Normal 65 2 3 4 4" xfId="33494" xr:uid="{00000000-0005-0000-0000-00002F850000}"/>
    <cellStyle name="Normal 65 2 3 4 5" xfId="18261" xr:uid="{00000000-0005-0000-0000-000030850000}"/>
    <cellStyle name="Normal 65 2 3 5" xfId="4812" xr:uid="{00000000-0005-0000-0000-000031850000}"/>
    <cellStyle name="Normal 65 2 3 5 2" xfId="14864" xr:uid="{00000000-0005-0000-0000-000032850000}"/>
    <cellStyle name="Normal 65 2 3 5 2 2" xfId="45195" xr:uid="{00000000-0005-0000-0000-000033850000}"/>
    <cellStyle name="Normal 65 2 3 5 2 3" xfId="29962" xr:uid="{00000000-0005-0000-0000-000034850000}"/>
    <cellStyle name="Normal 65 2 3 5 3" xfId="9844" xr:uid="{00000000-0005-0000-0000-000035850000}"/>
    <cellStyle name="Normal 65 2 3 5 3 2" xfId="40178" xr:uid="{00000000-0005-0000-0000-000036850000}"/>
    <cellStyle name="Normal 65 2 3 5 3 3" xfId="24945" xr:uid="{00000000-0005-0000-0000-000037850000}"/>
    <cellStyle name="Normal 65 2 3 5 4" xfId="35165" xr:uid="{00000000-0005-0000-0000-000038850000}"/>
    <cellStyle name="Normal 65 2 3 5 5" xfId="19932" xr:uid="{00000000-0005-0000-0000-000039850000}"/>
    <cellStyle name="Normal 65 2 3 6" xfId="11522" xr:uid="{00000000-0005-0000-0000-00003A850000}"/>
    <cellStyle name="Normal 65 2 3 6 2" xfId="41853" xr:uid="{00000000-0005-0000-0000-00003B850000}"/>
    <cellStyle name="Normal 65 2 3 6 3" xfId="26620" xr:uid="{00000000-0005-0000-0000-00003C850000}"/>
    <cellStyle name="Normal 65 2 3 7" xfId="6501" xr:uid="{00000000-0005-0000-0000-00003D850000}"/>
    <cellStyle name="Normal 65 2 3 7 2" xfId="36836" xr:uid="{00000000-0005-0000-0000-00003E850000}"/>
    <cellStyle name="Normal 65 2 3 7 3" xfId="21603" xr:uid="{00000000-0005-0000-0000-00003F850000}"/>
    <cellStyle name="Normal 65 2 3 8" xfId="31824" xr:uid="{00000000-0005-0000-0000-000040850000}"/>
    <cellStyle name="Normal 65 2 3 9" xfId="16590" xr:uid="{00000000-0005-0000-0000-000041850000}"/>
    <cellStyle name="Normal 65 2 4" xfId="1637" xr:uid="{00000000-0005-0000-0000-000042850000}"/>
    <cellStyle name="Normal 65 2 4 2" xfId="2476" xr:uid="{00000000-0005-0000-0000-000043850000}"/>
    <cellStyle name="Normal 65 2 4 2 2" xfId="4166" xr:uid="{00000000-0005-0000-0000-000044850000}"/>
    <cellStyle name="Normal 65 2 4 2 2 2" xfId="14239" xr:uid="{00000000-0005-0000-0000-000045850000}"/>
    <cellStyle name="Normal 65 2 4 2 2 2 2" xfId="44570" xr:uid="{00000000-0005-0000-0000-000046850000}"/>
    <cellStyle name="Normal 65 2 4 2 2 2 3" xfId="29337" xr:uid="{00000000-0005-0000-0000-000047850000}"/>
    <cellStyle name="Normal 65 2 4 2 2 3" xfId="9219" xr:uid="{00000000-0005-0000-0000-000048850000}"/>
    <cellStyle name="Normal 65 2 4 2 2 3 2" xfId="39553" xr:uid="{00000000-0005-0000-0000-000049850000}"/>
    <cellStyle name="Normal 65 2 4 2 2 3 3" xfId="24320" xr:uid="{00000000-0005-0000-0000-00004A850000}"/>
    <cellStyle name="Normal 65 2 4 2 2 4" xfId="34540" xr:uid="{00000000-0005-0000-0000-00004B850000}"/>
    <cellStyle name="Normal 65 2 4 2 2 5" xfId="19307" xr:uid="{00000000-0005-0000-0000-00004C850000}"/>
    <cellStyle name="Normal 65 2 4 2 3" xfId="5858" xr:uid="{00000000-0005-0000-0000-00004D850000}"/>
    <cellStyle name="Normal 65 2 4 2 3 2" xfId="15910" xr:uid="{00000000-0005-0000-0000-00004E850000}"/>
    <cellStyle name="Normal 65 2 4 2 3 2 2" xfId="46241" xr:uid="{00000000-0005-0000-0000-00004F850000}"/>
    <cellStyle name="Normal 65 2 4 2 3 2 3" xfId="31008" xr:uid="{00000000-0005-0000-0000-000050850000}"/>
    <cellStyle name="Normal 65 2 4 2 3 3" xfId="10890" xr:uid="{00000000-0005-0000-0000-000051850000}"/>
    <cellStyle name="Normal 65 2 4 2 3 3 2" xfId="41224" xr:uid="{00000000-0005-0000-0000-000052850000}"/>
    <cellStyle name="Normal 65 2 4 2 3 3 3" xfId="25991" xr:uid="{00000000-0005-0000-0000-000053850000}"/>
    <cellStyle name="Normal 65 2 4 2 3 4" xfId="36211" xr:uid="{00000000-0005-0000-0000-000054850000}"/>
    <cellStyle name="Normal 65 2 4 2 3 5" xfId="20978" xr:uid="{00000000-0005-0000-0000-000055850000}"/>
    <cellStyle name="Normal 65 2 4 2 4" xfId="12568" xr:uid="{00000000-0005-0000-0000-000056850000}"/>
    <cellStyle name="Normal 65 2 4 2 4 2" xfId="42899" xr:uid="{00000000-0005-0000-0000-000057850000}"/>
    <cellStyle name="Normal 65 2 4 2 4 3" xfId="27666" xr:uid="{00000000-0005-0000-0000-000058850000}"/>
    <cellStyle name="Normal 65 2 4 2 5" xfId="7547" xr:uid="{00000000-0005-0000-0000-000059850000}"/>
    <cellStyle name="Normal 65 2 4 2 5 2" xfId="37882" xr:uid="{00000000-0005-0000-0000-00005A850000}"/>
    <cellStyle name="Normal 65 2 4 2 5 3" xfId="22649" xr:uid="{00000000-0005-0000-0000-00005B850000}"/>
    <cellStyle name="Normal 65 2 4 2 6" xfId="32870" xr:uid="{00000000-0005-0000-0000-00005C850000}"/>
    <cellStyle name="Normal 65 2 4 2 7" xfId="17636" xr:uid="{00000000-0005-0000-0000-00005D850000}"/>
    <cellStyle name="Normal 65 2 4 3" xfId="3329" xr:uid="{00000000-0005-0000-0000-00005E850000}"/>
    <cellStyle name="Normal 65 2 4 3 2" xfId="13403" xr:uid="{00000000-0005-0000-0000-00005F850000}"/>
    <cellStyle name="Normal 65 2 4 3 2 2" xfId="43734" xr:uid="{00000000-0005-0000-0000-000060850000}"/>
    <cellStyle name="Normal 65 2 4 3 2 3" xfId="28501" xr:uid="{00000000-0005-0000-0000-000061850000}"/>
    <cellStyle name="Normal 65 2 4 3 3" xfId="8383" xr:uid="{00000000-0005-0000-0000-000062850000}"/>
    <cellStyle name="Normal 65 2 4 3 3 2" xfId="38717" xr:uid="{00000000-0005-0000-0000-000063850000}"/>
    <cellStyle name="Normal 65 2 4 3 3 3" xfId="23484" xr:uid="{00000000-0005-0000-0000-000064850000}"/>
    <cellStyle name="Normal 65 2 4 3 4" xfId="33704" xr:uid="{00000000-0005-0000-0000-000065850000}"/>
    <cellStyle name="Normal 65 2 4 3 5" xfId="18471" xr:uid="{00000000-0005-0000-0000-000066850000}"/>
    <cellStyle name="Normal 65 2 4 4" xfId="5022" xr:uid="{00000000-0005-0000-0000-000067850000}"/>
    <cellStyle name="Normal 65 2 4 4 2" xfId="15074" xr:uid="{00000000-0005-0000-0000-000068850000}"/>
    <cellStyle name="Normal 65 2 4 4 2 2" xfId="45405" xr:uid="{00000000-0005-0000-0000-000069850000}"/>
    <cellStyle name="Normal 65 2 4 4 2 3" xfId="30172" xr:uid="{00000000-0005-0000-0000-00006A850000}"/>
    <cellStyle name="Normal 65 2 4 4 3" xfId="10054" xr:uid="{00000000-0005-0000-0000-00006B850000}"/>
    <cellStyle name="Normal 65 2 4 4 3 2" xfId="40388" xr:uid="{00000000-0005-0000-0000-00006C850000}"/>
    <cellStyle name="Normal 65 2 4 4 3 3" xfId="25155" xr:uid="{00000000-0005-0000-0000-00006D850000}"/>
    <cellStyle name="Normal 65 2 4 4 4" xfId="35375" xr:uid="{00000000-0005-0000-0000-00006E850000}"/>
    <cellStyle name="Normal 65 2 4 4 5" xfId="20142" xr:uid="{00000000-0005-0000-0000-00006F850000}"/>
    <cellStyle name="Normal 65 2 4 5" xfId="11732" xr:uid="{00000000-0005-0000-0000-000070850000}"/>
    <cellStyle name="Normal 65 2 4 5 2" xfId="42063" xr:uid="{00000000-0005-0000-0000-000071850000}"/>
    <cellStyle name="Normal 65 2 4 5 3" xfId="26830" xr:uid="{00000000-0005-0000-0000-000072850000}"/>
    <cellStyle name="Normal 65 2 4 6" xfId="6711" xr:uid="{00000000-0005-0000-0000-000073850000}"/>
    <cellStyle name="Normal 65 2 4 6 2" xfId="37046" xr:uid="{00000000-0005-0000-0000-000074850000}"/>
    <cellStyle name="Normal 65 2 4 6 3" xfId="21813" xr:uid="{00000000-0005-0000-0000-000075850000}"/>
    <cellStyle name="Normal 65 2 4 7" xfId="32034" xr:uid="{00000000-0005-0000-0000-000076850000}"/>
    <cellStyle name="Normal 65 2 4 8" xfId="16800" xr:uid="{00000000-0005-0000-0000-000077850000}"/>
    <cellStyle name="Normal 65 2 5" xfId="2058" xr:uid="{00000000-0005-0000-0000-000078850000}"/>
    <cellStyle name="Normal 65 2 5 2" xfId="3748" xr:uid="{00000000-0005-0000-0000-000079850000}"/>
    <cellStyle name="Normal 65 2 5 2 2" xfId="13821" xr:uid="{00000000-0005-0000-0000-00007A850000}"/>
    <cellStyle name="Normal 65 2 5 2 2 2" xfId="44152" xr:uid="{00000000-0005-0000-0000-00007B850000}"/>
    <cellStyle name="Normal 65 2 5 2 2 3" xfId="28919" xr:uid="{00000000-0005-0000-0000-00007C850000}"/>
    <cellStyle name="Normal 65 2 5 2 3" xfId="8801" xr:uid="{00000000-0005-0000-0000-00007D850000}"/>
    <cellStyle name="Normal 65 2 5 2 3 2" xfId="39135" xr:uid="{00000000-0005-0000-0000-00007E850000}"/>
    <cellStyle name="Normal 65 2 5 2 3 3" xfId="23902" xr:uid="{00000000-0005-0000-0000-00007F850000}"/>
    <cellStyle name="Normal 65 2 5 2 4" xfId="34122" xr:uid="{00000000-0005-0000-0000-000080850000}"/>
    <cellStyle name="Normal 65 2 5 2 5" xfId="18889" xr:uid="{00000000-0005-0000-0000-000081850000}"/>
    <cellStyle name="Normal 65 2 5 3" xfId="5440" xr:uid="{00000000-0005-0000-0000-000082850000}"/>
    <cellStyle name="Normal 65 2 5 3 2" xfId="15492" xr:uid="{00000000-0005-0000-0000-000083850000}"/>
    <cellStyle name="Normal 65 2 5 3 2 2" xfId="45823" xr:uid="{00000000-0005-0000-0000-000084850000}"/>
    <cellStyle name="Normal 65 2 5 3 2 3" xfId="30590" xr:uid="{00000000-0005-0000-0000-000085850000}"/>
    <cellStyle name="Normal 65 2 5 3 3" xfId="10472" xr:uid="{00000000-0005-0000-0000-000086850000}"/>
    <cellStyle name="Normal 65 2 5 3 3 2" xfId="40806" xr:uid="{00000000-0005-0000-0000-000087850000}"/>
    <cellStyle name="Normal 65 2 5 3 3 3" xfId="25573" xr:uid="{00000000-0005-0000-0000-000088850000}"/>
    <cellStyle name="Normal 65 2 5 3 4" xfId="35793" xr:uid="{00000000-0005-0000-0000-000089850000}"/>
    <cellStyle name="Normal 65 2 5 3 5" xfId="20560" xr:uid="{00000000-0005-0000-0000-00008A850000}"/>
    <cellStyle name="Normal 65 2 5 4" xfId="12150" xr:uid="{00000000-0005-0000-0000-00008B850000}"/>
    <cellStyle name="Normal 65 2 5 4 2" xfId="42481" xr:uid="{00000000-0005-0000-0000-00008C850000}"/>
    <cellStyle name="Normal 65 2 5 4 3" xfId="27248" xr:uid="{00000000-0005-0000-0000-00008D850000}"/>
    <cellStyle name="Normal 65 2 5 5" xfId="7129" xr:uid="{00000000-0005-0000-0000-00008E850000}"/>
    <cellStyle name="Normal 65 2 5 5 2" xfId="37464" xr:uid="{00000000-0005-0000-0000-00008F850000}"/>
    <cellStyle name="Normal 65 2 5 5 3" xfId="22231" xr:uid="{00000000-0005-0000-0000-000090850000}"/>
    <cellStyle name="Normal 65 2 5 6" xfId="32452" xr:uid="{00000000-0005-0000-0000-000091850000}"/>
    <cellStyle name="Normal 65 2 5 7" xfId="17218" xr:uid="{00000000-0005-0000-0000-000092850000}"/>
    <cellStyle name="Normal 65 2 6" xfId="2911" xr:uid="{00000000-0005-0000-0000-000093850000}"/>
    <cellStyle name="Normal 65 2 6 2" xfId="12985" xr:uid="{00000000-0005-0000-0000-000094850000}"/>
    <cellStyle name="Normal 65 2 6 2 2" xfId="43316" xr:uid="{00000000-0005-0000-0000-000095850000}"/>
    <cellStyle name="Normal 65 2 6 2 3" xfId="28083" xr:uid="{00000000-0005-0000-0000-000096850000}"/>
    <cellStyle name="Normal 65 2 6 3" xfId="7965" xr:uid="{00000000-0005-0000-0000-000097850000}"/>
    <cellStyle name="Normal 65 2 6 3 2" xfId="38299" xr:uid="{00000000-0005-0000-0000-000098850000}"/>
    <cellStyle name="Normal 65 2 6 3 3" xfId="23066" xr:uid="{00000000-0005-0000-0000-000099850000}"/>
    <cellStyle name="Normal 65 2 6 4" xfId="33286" xr:uid="{00000000-0005-0000-0000-00009A850000}"/>
    <cellStyle name="Normal 65 2 6 5" xfId="18053" xr:uid="{00000000-0005-0000-0000-00009B850000}"/>
    <cellStyle name="Normal 65 2 7" xfId="4604" xr:uid="{00000000-0005-0000-0000-00009C850000}"/>
    <cellStyle name="Normal 65 2 7 2" xfId="14656" xr:uid="{00000000-0005-0000-0000-00009D850000}"/>
    <cellStyle name="Normal 65 2 7 2 2" xfId="44987" xr:uid="{00000000-0005-0000-0000-00009E850000}"/>
    <cellStyle name="Normal 65 2 7 2 3" xfId="29754" xr:uid="{00000000-0005-0000-0000-00009F850000}"/>
    <cellStyle name="Normal 65 2 7 3" xfId="9636" xr:uid="{00000000-0005-0000-0000-0000A0850000}"/>
    <cellStyle name="Normal 65 2 7 3 2" xfId="39970" xr:uid="{00000000-0005-0000-0000-0000A1850000}"/>
    <cellStyle name="Normal 65 2 7 3 3" xfId="24737" xr:uid="{00000000-0005-0000-0000-0000A2850000}"/>
    <cellStyle name="Normal 65 2 7 4" xfId="34957" xr:uid="{00000000-0005-0000-0000-0000A3850000}"/>
    <cellStyle name="Normal 65 2 7 5" xfId="19724" xr:uid="{00000000-0005-0000-0000-0000A4850000}"/>
    <cellStyle name="Normal 65 2 8" xfId="11314" xr:uid="{00000000-0005-0000-0000-0000A5850000}"/>
    <cellStyle name="Normal 65 2 8 2" xfId="41645" xr:uid="{00000000-0005-0000-0000-0000A6850000}"/>
    <cellStyle name="Normal 65 2 8 3" xfId="26412" xr:uid="{00000000-0005-0000-0000-0000A7850000}"/>
    <cellStyle name="Normal 65 2 9" xfId="6293" xr:uid="{00000000-0005-0000-0000-0000A8850000}"/>
    <cellStyle name="Normal 65 2 9 2" xfId="36628" xr:uid="{00000000-0005-0000-0000-0000A9850000}"/>
    <cellStyle name="Normal 65 2 9 3" xfId="21395" xr:uid="{00000000-0005-0000-0000-0000AA850000}"/>
    <cellStyle name="Normal 65 3" xfId="1257" xr:uid="{00000000-0005-0000-0000-0000AB850000}"/>
    <cellStyle name="Normal 65 3 10" xfId="16434" xr:uid="{00000000-0005-0000-0000-0000AC850000}"/>
    <cellStyle name="Normal 65 3 2" xfId="1476" xr:uid="{00000000-0005-0000-0000-0000AD850000}"/>
    <cellStyle name="Normal 65 3 2 2" xfId="1897" xr:uid="{00000000-0005-0000-0000-0000AE850000}"/>
    <cellStyle name="Normal 65 3 2 2 2" xfId="2736" xr:uid="{00000000-0005-0000-0000-0000AF850000}"/>
    <cellStyle name="Normal 65 3 2 2 2 2" xfId="4426" xr:uid="{00000000-0005-0000-0000-0000B0850000}"/>
    <cellStyle name="Normal 65 3 2 2 2 2 2" xfId="14499" xr:uid="{00000000-0005-0000-0000-0000B1850000}"/>
    <cellStyle name="Normal 65 3 2 2 2 2 2 2" xfId="44830" xr:uid="{00000000-0005-0000-0000-0000B2850000}"/>
    <cellStyle name="Normal 65 3 2 2 2 2 2 3" xfId="29597" xr:uid="{00000000-0005-0000-0000-0000B3850000}"/>
    <cellStyle name="Normal 65 3 2 2 2 2 3" xfId="9479" xr:uid="{00000000-0005-0000-0000-0000B4850000}"/>
    <cellStyle name="Normal 65 3 2 2 2 2 3 2" xfId="39813" xr:uid="{00000000-0005-0000-0000-0000B5850000}"/>
    <cellStyle name="Normal 65 3 2 2 2 2 3 3" xfId="24580" xr:uid="{00000000-0005-0000-0000-0000B6850000}"/>
    <cellStyle name="Normal 65 3 2 2 2 2 4" xfId="34800" xr:uid="{00000000-0005-0000-0000-0000B7850000}"/>
    <cellStyle name="Normal 65 3 2 2 2 2 5" xfId="19567" xr:uid="{00000000-0005-0000-0000-0000B8850000}"/>
    <cellStyle name="Normal 65 3 2 2 2 3" xfId="6118" xr:uid="{00000000-0005-0000-0000-0000B9850000}"/>
    <cellStyle name="Normal 65 3 2 2 2 3 2" xfId="16170" xr:uid="{00000000-0005-0000-0000-0000BA850000}"/>
    <cellStyle name="Normal 65 3 2 2 2 3 2 2" xfId="46501" xr:uid="{00000000-0005-0000-0000-0000BB850000}"/>
    <cellStyle name="Normal 65 3 2 2 2 3 2 3" xfId="31268" xr:uid="{00000000-0005-0000-0000-0000BC850000}"/>
    <cellStyle name="Normal 65 3 2 2 2 3 3" xfId="11150" xr:uid="{00000000-0005-0000-0000-0000BD850000}"/>
    <cellStyle name="Normal 65 3 2 2 2 3 3 2" xfId="41484" xr:uid="{00000000-0005-0000-0000-0000BE850000}"/>
    <cellStyle name="Normal 65 3 2 2 2 3 3 3" xfId="26251" xr:uid="{00000000-0005-0000-0000-0000BF850000}"/>
    <cellStyle name="Normal 65 3 2 2 2 3 4" xfId="36471" xr:uid="{00000000-0005-0000-0000-0000C0850000}"/>
    <cellStyle name="Normal 65 3 2 2 2 3 5" xfId="21238" xr:uid="{00000000-0005-0000-0000-0000C1850000}"/>
    <cellStyle name="Normal 65 3 2 2 2 4" xfId="12828" xr:uid="{00000000-0005-0000-0000-0000C2850000}"/>
    <cellStyle name="Normal 65 3 2 2 2 4 2" xfId="43159" xr:uid="{00000000-0005-0000-0000-0000C3850000}"/>
    <cellStyle name="Normal 65 3 2 2 2 4 3" xfId="27926" xr:uid="{00000000-0005-0000-0000-0000C4850000}"/>
    <cellStyle name="Normal 65 3 2 2 2 5" xfId="7807" xr:uid="{00000000-0005-0000-0000-0000C5850000}"/>
    <cellStyle name="Normal 65 3 2 2 2 5 2" xfId="38142" xr:uid="{00000000-0005-0000-0000-0000C6850000}"/>
    <cellStyle name="Normal 65 3 2 2 2 5 3" xfId="22909" xr:uid="{00000000-0005-0000-0000-0000C7850000}"/>
    <cellStyle name="Normal 65 3 2 2 2 6" xfId="33130" xr:uid="{00000000-0005-0000-0000-0000C8850000}"/>
    <cellStyle name="Normal 65 3 2 2 2 7" xfId="17896" xr:uid="{00000000-0005-0000-0000-0000C9850000}"/>
    <cellStyle name="Normal 65 3 2 2 3" xfId="3589" xr:uid="{00000000-0005-0000-0000-0000CA850000}"/>
    <cellStyle name="Normal 65 3 2 2 3 2" xfId="13663" xr:uid="{00000000-0005-0000-0000-0000CB850000}"/>
    <cellStyle name="Normal 65 3 2 2 3 2 2" xfId="43994" xr:uid="{00000000-0005-0000-0000-0000CC850000}"/>
    <cellStyle name="Normal 65 3 2 2 3 2 3" xfId="28761" xr:uid="{00000000-0005-0000-0000-0000CD850000}"/>
    <cellStyle name="Normal 65 3 2 2 3 3" xfId="8643" xr:uid="{00000000-0005-0000-0000-0000CE850000}"/>
    <cellStyle name="Normal 65 3 2 2 3 3 2" xfId="38977" xr:uid="{00000000-0005-0000-0000-0000CF850000}"/>
    <cellStyle name="Normal 65 3 2 2 3 3 3" xfId="23744" xr:uid="{00000000-0005-0000-0000-0000D0850000}"/>
    <cellStyle name="Normal 65 3 2 2 3 4" xfId="33964" xr:uid="{00000000-0005-0000-0000-0000D1850000}"/>
    <cellStyle name="Normal 65 3 2 2 3 5" xfId="18731" xr:uid="{00000000-0005-0000-0000-0000D2850000}"/>
    <cellStyle name="Normal 65 3 2 2 4" xfId="5282" xr:uid="{00000000-0005-0000-0000-0000D3850000}"/>
    <cellStyle name="Normal 65 3 2 2 4 2" xfId="15334" xr:uid="{00000000-0005-0000-0000-0000D4850000}"/>
    <cellStyle name="Normal 65 3 2 2 4 2 2" xfId="45665" xr:uid="{00000000-0005-0000-0000-0000D5850000}"/>
    <cellStyle name="Normal 65 3 2 2 4 2 3" xfId="30432" xr:uid="{00000000-0005-0000-0000-0000D6850000}"/>
    <cellStyle name="Normal 65 3 2 2 4 3" xfId="10314" xr:uid="{00000000-0005-0000-0000-0000D7850000}"/>
    <cellStyle name="Normal 65 3 2 2 4 3 2" xfId="40648" xr:uid="{00000000-0005-0000-0000-0000D8850000}"/>
    <cellStyle name="Normal 65 3 2 2 4 3 3" xfId="25415" xr:uid="{00000000-0005-0000-0000-0000D9850000}"/>
    <cellStyle name="Normal 65 3 2 2 4 4" xfId="35635" xr:uid="{00000000-0005-0000-0000-0000DA850000}"/>
    <cellStyle name="Normal 65 3 2 2 4 5" xfId="20402" xr:uid="{00000000-0005-0000-0000-0000DB850000}"/>
    <cellStyle name="Normal 65 3 2 2 5" xfId="11992" xr:uid="{00000000-0005-0000-0000-0000DC850000}"/>
    <cellStyle name="Normal 65 3 2 2 5 2" xfId="42323" xr:uid="{00000000-0005-0000-0000-0000DD850000}"/>
    <cellStyle name="Normal 65 3 2 2 5 3" xfId="27090" xr:uid="{00000000-0005-0000-0000-0000DE850000}"/>
    <cellStyle name="Normal 65 3 2 2 6" xfId="6971" xr:uid="{00000000-0005-0000-0000-0000DF850000}"/>
    <cellStyle name="Normal 65 3 2 2 6 2" xfId="37306" xr:uid="{00000000-0005-0000-0000-0000E0850000}"/>
    <cellStyle name="Normal 65 3 2 2 6 3" xfId="22073" xr:uid="{00000000-0005-0000-0000-0000E1850000}"/>
    <cellStyle name="Normal 65 3 2 2 7" xfId="32294" xr:uid="{00000000-0005-0000-0000-0000E2850000}"/>
    <cellStyle name="Normal 65 3 2 2 8" xfId="17060" xr:uid="{00000000-0005-0000-0000-0000E3850000}"/>
    <cellStyle name="Normal 65 3 2 3" xfId="2318" xr:uid="{00000000-0005-0000-0000-0000E4850000}"/>
    <cellStyle name="Normal 65 3 2 3 2" xfId="4008" xr:uid="{00000000-0005-0000-0000-0000E5850000}"/>
    <cellStyle name="Normal 65 3 2 3 2 2" xfId="14081" xr:uid="{00000000-0005-0000-0000-0000E6850000}"/>
    <cellStyle name="Normal 65 3 2 3 2 2 2" xfId="44412" xr:uid="{00000000-0005-0000-0000-0000E7850000}"/>
    <cellStyle name="Normal 65 3 2 3 2 2 3" xfId="29179" xr:uid="{00000000-0005-0000-0000-0000E8850000}"/>
    <cellStyle name="Normal 65 3 2 3 2 3" xfId="9061" xr:uid="{00000000-0005-0000-0000-0000E9850000}"/>
    <cellStyle name="Normal 65 3 2 3 2 3 2" xfId="39395" xr:uid="{00000000-0005-0000-0000-0000EA850000}"/>
    <cellStyle name="Normal 65 3 2 3 2 3 3" xfId="24162" xr:uid="{00000000-0005-0000-0000-0000EB850000}"/>
    <cellStyle name="Normal 65 3 2 3 2 4" xfId="34382" xr:uid="{00000000-0005-0000-0000-0000EC850000}"/>
    <cellStyle name="Normal 65 3 2 3 2 5" xfId="19149" xr:uid="{00000000-0005-0000-0000-0000ED850000}"/>
    <cellStyle name="Normal 65 3 2 3 3" xfId="5700" xr:uid="{00000000-0005-0000-0000-0000EE850000}"/>
    <cellStyle name="Normal 65 3 2 3 3 2" xfId="15752" xr:uid="{00000000-0005-0000-0000-0000EF850000}"/>
    <cellStyle name="Normal 65 3 2 3 3 2 2" xfId="46083" xr:uid="{00000000-0005-0000-0000-0000F0850000}"/>
    <cellStyle name="Normal 65 3 2 3 3 2 3" xfId="30850" xr:uid="{00000000-0005-0000-0000-0000F1850000}"/>
    <cellStyle name="Normal 65 3 2 3 3 3" xfId="10732" xr:uid="{00000000-0005-0000-0000-0000F2850000}"/>
    <cellStyle name="Normal 65 3 2 3 3 3 2" xfId="41066" xr:uid="{00000000-0005-0000-0000-0000F3850000}"/>
    <cellStyle name="Normal 65 3 2 3 3 3 3" xfId="25833" xr:uid="{00000000-0005-0000-0000-0000F4850000}"/>
    <cellStyle name="Normal 65 3 2 3 3 4" xfId="36053" xr:uid="{00000000-0005-0000-0000-0000F5850000}"/>
    <cellStyle name="Normal 65 3 2 3 3 5" xfId="20820" xr:uid="{00000000-0005-0000-0000-0000F6850000}"/>
    <cellStyle name="Normal 65 3 2 3 4" xfId="12410" xr:uid="{00000000-0005-0000-0000-0000F7850000}"/>
    <cellStyle name="Normal 65 3 2 3 4 2" xfId="42741" xr:uid="{00000000-0005-0000-0000-0000F8850000}"/>
    <cellStyle name="Normal 65 3 2 3 4 3" xfId="27508" xr:uid="{00000000-0005-0000-0000-0000F9850000}"/>
    <cellStyle name="Normal 65 3 2 3 5" xfId="7389" xr:uid="{00000000-0005-0000-0000-0000FA850000}"/>
    <cellStyle name="Normal 65 3 2 3 5 2" xfId="37724" xr:uid="{00000000-0005-0000-0000-0000FB850000}"/>
    <cellStyle name="Normal 65 3 2 3 5 3" xfId="22491" xr:uid="{00000000-0005-0000-0000-0000FC850000}"/>
    <cellStyle name="Normal 65 3 2 3 6" xfId="32712" xr:uid="{00000000-0005-0000-0000-0000FD850000}"/>
    <cellStyle name="Normal 65 3 2 3 7" xfId="17478" xr:uid="{00000000-0005-0000-0000-0000FE850000}"/>
    <cellStyle name="Normal 65 3 2 4" xfId="3171" xr:uid="{00000000-0005-0000-0000-0000FF850000}"/>
    <cellStyle name="Normal 65 3 2 4 2" xfId="13245" xr:uid="{00000000-0005-0000-0000-000000860000}"/>
    <cellStyle name="Normal 65 3 2 4 2 2" xfId="43576" xr:uid="{00000000-0005-0000-0000-000001860000}"/>
    <cellStyle name="Normal 65 3 2 4 2 3" xfId="28343" xr:uid="{00000000-0005-0000-0000-000002860000}"/>
    <cellStyle name="Normal 65 3 2 4 3" xfId="8225" xr:uid="{00000000-0005-0000-0000-000003860000}"/>
    <cellStyle name="Normal 65 3 2 4 3 2" xfId="38559" xr:uid="{00000000-0005-0000-0000-000004860000}"/>
    <cellStyle name="Normal 65 3 2 4 3 3" xfId="23326" xr:uid="{00000000-0005-0000-0000-000005860000}"/>
    <cellStyle name="Normal 65 3 2 4 4" xfId="33546" xr:uid="{00000000-0005-0000-0000-000006860000}"/>
    <cellStyle name="Normal 65 3 2 4 5" xfId="18313" xr:uid="{00000000-0005-0000-0000-000007860000}"/>
    <cellStyle name="Normal 65 3 2 5" xfId="4864" xr:uid="{00000000-0005-0000-0000-000008860000}"/>
    <cellStyle name="Normal 65 3 2 5 2" xfId="14916" xr:uid="{00000000-0005-0000-0000-000009860000}"/>
    <cellStyle name="Normal 65 3 2 5 2 2" xfId="45247" xr:uid="{00000000-0005-0000-0000-00000A860000}"/>
    <cellStyle name="Normal 65 3 2 5 2 3" xfId="30014" xr:uid="{00000000-0005-0000-0000-00000B860000}"/>
    <cellStyle name="Normal 65 3 2 5 3" xfId="9896" xr:uid="{00000000-0005-0000-0000-00000C860000}"/>
    <cellStyle name="Normal 65 3 2 5 3 2" xfId="40230" xr:uid="{00000000-0005-0000-0000-00000D860000}"/>
    <cellStyle name="Normal 65 3 2 5 3 3" xfId="24997" xr:uid="{00000000-0005-0000-0000-00000E860000}"/>
    <cellStyle name="Normal 65 3 2 5 4" xfId="35217" xr:uid="{00000000-0005-0000-0000-00000F860000}"/>
    <cellStyle name="Normal 65 3 2 5 5" xfId="19984" xr:uid="{00000000-0005-0000-0000-000010860000}"/>
    <cellStyle name="Normal 65 3 2 6" xfId="11574" xr:uid="{00000000-0005-0000-0000-000011860000}"/>
    <cellStyle name="Normal 65 3 2 6 2" xfId="41905" xr:uid="{00000000-0005-0000-0000-000012860000}"/>
    <cellStyle name="Normal 65 3 2 6 3" xfId="26672" xr:uid="{00000000-0005-0000-0000-000013860000}"/>
    <cellStyle name="Normal 65 3 2 7" xfId="6553" xr:uid="{00000000-0005-0000-0000-000014860000}"/>
    <cellStyle name="Normal 65 3 2 7 2" xfId="36888" xr:uid="{00000000-0005-0000-0000-000015860000}"/>
    <cellStyle name="Normal 65 3 2 7 3" xfId="21655" xr:uid="{00000000-0005-0000-0000-000016860000}"/>
    <cellStyle name="Normal 65 3 2 8" xfId="31876" xr:uid="{00000000-0005-0000-0000-000017860000}"/>
    <cellStyle name="Normal 65 3 2 9" xfId="16642" xr:uid="{00000000-0005-0000-0000-000018860000}"/>
    <cellStyle name="Normal 65 3 3" xfId="1689" xr:uid="{00000000-0005-0000-0000-000019860000}"/>
    <cellStyle name="Normal 65 3 3 2" xfId="2528" xr:uid="{00000000-0005-0000-0000-00001A860000}"/>
    <cellStyle name="Normal 65 3 3 2 2" xfId="4218" xr:uid="{00000000-0005-0000-0000-00001B860000}"/>
    <cellStyle name="Normal 65 3 3 2 2 2" xfId="14291" xr:uid="{00000000-0005-0000-0000-00001C860000}"/>
    <cellStyle name="Normal 65 3 3 2 2 2 2" xfId="44622" xr:uid="{00000000-0005-0000-0000-00001D860000}"/>
    <cellStyle name="Normal 65 3 3 2 2 2 3" xfId="29389" xr:uid="{00000000-0005-0000-0000-00001E860000}"/>
    <cellStyle name="Normal 65 3 3 2 2 3" xfId="9271" xr:uid="{00000000-0005-0000-0000-00001F860000}"/>
    <cellStyle name="Normal 65 3 3 2 2 3 2" xfId="39605" xr:uid="{00000000-0005-0000-0000-000020860000}"/>
    <cellStyle name="Normal 65 3 3 2 2 3 3" xfId="24372" xr:uid="{00000000-0005-0000-0000-000021860000}"/>
    <cellStyle name="Normal 65 3 3 2 2 4" xfId="34592" xr:uid="{00000000-0005-0000-0000-000022860000}"/>
    <cellStyle name="Normal 65 3 3 2 2 5" xfId="19359" xr:uid="{00000000-0005-0000-0000-000023860000}"/>
    <cellStyle name="Normal 65 3 3 2 3" xfId="5910" xr:uid="{00000000-0005-0000-0000-000024860000}"/>
    <cellStyle name="Normal 65 3 3 2 3 2" xfId="15962" xr:uid="{00000000-0005-0000-0000-000025860000}"/>
    <cellStyle name="Normal 65 3 3 2 3 2 2" xfId="46293" xr:uid="{00000000-0005-0000-0000-000026860000}"/>
    <cellStyle name="Normal 65 3 3 2 3 2 3" xfId="31060" xr:uid="{00000000-0005-0000-0000-000027860000}"/>
    <cellStyle name="Normal 65 3 3 2 3 3" xfId="10942" xr:uid="{00000000-0005-0000-0000-000028860000}"/>
    <cellStyle name="Normal 65 3 3 2 3 3 2" xfId="41276" xr:uid="{00000000-0005-0000-0000-000029860000}"/>
    <cellStyle name="Normal 65 3 3 2 3 3 3" xfId="26043" xr:uid="{00000000-0005-0000-0000-00002A860000}"/>
    <cellStyle name="Normal 65 3 3 2 3 4" xfId="36263" xr:uid="{00000000-0005-0000-0000-00002B860000}"/>
    <cellStyle name="Normal 65 3 3 2 3 5" xfId="21030" xr:uid="{00000000-0005-0000-0000-00002C860000}"/>
    <cellStyle name="Normal 65 3 3 2 4" xfId="12620" xr:uid="{00000000-0005-0000-0000-00002D860000}"/>
    <cellStyle name="Normal 65 3 3 2 4 2" xfId="42951" xr:uid="{00000000-0005-0000-0000-00002E860000}"/>
    <cellStyle name="Normal 65 3 3 2 4 3" xfId="27718" xr:uid="{00000000-0005-0000-0000-00002F860000}"/>
    <cellStyle name="Normal 65 3 3 2 5" xfId="7599" xr:uid="{00000000-0005-0000-0000-000030860000}"/>
    <cellStyle name="Normal 65 3 3 2 5 2" xfId="37934" xr:uid="{00000000-0005-0000-0000-000031860000}"/>
    <cellStyle name="Normal 65 3 3 2 5 3" xfId="22701" xr:uid="{00000000-0005-0000-0000-000032860000}"/>
    <cellStyle name="Normal 65 3 3 2 6" xfId="32922" xr:uid="{00000000-0005-0000-0000-000033860000}"/>
    <cellStyle name="Normal 65 3 3 2 7" xfId="17688" xr:uid="{00000000-0005-0000-0000-000034860000}"/>
    <cellStyle name="Normal 65 3 3 3" xfId="3381" xr:uid="{00000000-0005-0000-0000-000035860000}"/>
    <cellStyle name="Normal 65 3 3 3 2" xfId="13455" xr:uid="{00000000-0005-0000-0000-000036860000}"/>
    <cellStyle name="Normal 65 3 3 3 2 2" xfId="43786" xr:uid="{00000000-0005-0000-0000-000037860000}"/>
    <cellStyle name="Normal 65 3 3 3 2 3" xfId="28553" xr:uid="{00000000-0005-0000-0000-000038860000}"/>
    <cellStyle name="Normal 65 3 3 3 3" xfId="8435" xr:uid="{00000000-0005-0000-0000-000039860000}"/>
    <cellStyle name="Normal 65 3 3 3 3 2" xfId="38769" xr:uid="{00000000-0005-0000-0000-00003A860000}"/>
    <cellStyle name="Normal 65 3 3 3 3 3" xfId="23536" xr:uid="{00000000-0005-0000-0000-00003B860000}"/>
    <cellStyle name="Normal 65 3 3 3 4" xfId="33756" xr:uid="{00000000-0005-0000-0000-00003C860000}"/>
    <cellStyle name="Normal 65 3 3 3 5" xfId="18523" xr:uid="{00000000-0005-0000-0000-00003D860000}"/>
    <cellStyle name="Normal 65 3 3 4" xfId="5074" xr:uid="{00000000-0005-0000-0000-00003E860000}"/>
    <cellStyle name="Normal 65 3 3 4 2" xfId="15126" xr:uid="{00000000-0005-0000-0000-00003F860000}"/>
    <cellStyle name="Normal 65 3 3 4 2 2" xfId="45457" xr:uid="{00000000-0005-0000-0000-000040860000}"/>
    <cellStyle name="Normal 65 3 3 4 2 3" xfId="30224" xr:uid="{00000000-0005-0000-0000-000041860000}"/>
    <cellStyle name="Normal 65 3 3 4 3" xfId="10106" xr:uid="{00000000-0005-0000-0000-000042860000}"/>
    <cellStyle name="Normal 65 3 3 4 3 2" xfId="40440" xr:uid="{00000000-0005-0000-0000-000043860000}"/>
    <cellStyle name="Normal 65 3 3 4 3 3" xfId="25207" xr:uid="{00000000-0005-0000-0000-000044860000}"/>
    <cellStyle name="Normal 65 3 3 4 4" xfId="35427" xr:uid="{00000000-0005-0000-0000-000045860000}"/>
    <cellStyle name="Normal 65 3 3 4 5" xfId="20194" xr:uid="{00000000-0005-0000-0000-000046860000}"/>
    <cellStyle name="Normal 65 3 3 5" xfId="11784" xr:uid="{00000000-0005-0000-0000-000047860000}"/>
    <cellStyle name="Normal 65 3 3 5 2" xfId="42115" xr:uid="{00000000-0005-0000-0000-000048860000}"/>
    <cellStyle name="Normal 65 3 3 5 3" xfId="26882" xr:uid="{00000000-0005-0000-0000-000049860000}"/>
    <cellStyle name="Normal 65 3 3 6" xfId="6763" xr:uid="{00000000-0005-0000-0000-00004A860000}"/>
    <cellStyle name="Normal 65 3 3 6 2" xfId="37098" xr:uid="{00000000-0005-0000-0000-00004B860000}"/>
    <cellStyle name="Normal 65 3 3 6 3" xfId="21865" xr:uid="{00000000-0005-0000-0000-00004C860000}"/>
    <cellStyle name="Normal 65 3 3 7" xfId="32086" xr:uid="{00000000-0005-0000-0000-00004D860000}"/>
    <cellStyle name="Normal 65 3 3 8" xfId="16852" xr:uid="{00000000-0005-0000-0000-00004E860000}"/>
    <cellStyle name="Normal 65 3 4" xfId="2110" xr:uid="{00000000-0005-0000-0000-00004F860000}"/>
    <cellStyle name="Normal 65 3 4 2" xfId="3800" xr:uid="{00000000-0005-0000-0000-000050860000}"/>
    <cellStyle name="Normal 65 3 4 2 2" xfId="13873" xr:uid="{00000000-0005-0000-0000-000051860000}"/>
    <cellStyle name="Normal 65 3 4 2 2 2" xfId="44204" xr:uid="{00000000-0005-0000-0000-000052860000}"/>
    <cellStyle name="Normal 65 3 4 2 2 3" xfId="28971" xr:uid="{00000000-0005-0000-0000-000053860000}"/>
    <cellStyle name="Normal 65 3 4 2 3" xfId="8853" xr:uid="{00000000-0005-0000-0000-000054860000}"/>
    <cellStyle name="Normal 65 3 4 2 3 2" xfId="39187" xr:uid="{00000000-0005-0000-0000-000055860000}"/>
    <cellStyle name="Normal 65 3 4 2 3 3" xfId="23954" xr:uid="{00000000-0005-0000-0000-000056860000}"/>
    <cellStyle name="Normal 65 3 4 2 4" xfId="34174" xr:uid="{00000000-0005-0000-0000-000057860000}"/>
    <cellStyle name="Normal 65 3 4 2 5" xfId="18941" xr:uid="{00000000-0005-0000-0000-000058860000}"/>
    <cellStyle name="Normal 65 3 4 3" xfId="5492" xr:uid="{00000000-0005-0000-0000-000059860000}"/>
    <cellStyle name="Normal 65 3 4 3 2" xfId="15544" xr:uid="{00000000-0005-0000-0000-00005A860000}"/>
    <cellStyle name="Normal 65 3 4 3 2 2" xfId="45875" xr:uid="{00000000-0005-0000-0000-00005B860000}"/>
    <cellStyle name="Normal 65 3 4 3 2 3" xfId="30642" xr:uid="{00000000-0005-0000-0000-00005C860000}"/>
    <cellStyle name="Normal 65 3 4 3 3" xfId="10524" xr:uid="{00000000-0005-0000-0000-00005D860000}"/>
    <cellStyle name="Normal 65 3 4 3 3 2" xfId="40858" xr:uid="{00000000-0005-0000-0000-00005E860000}"/>
    <cellStyle name="Normal 65 3 4 3 3 3" xfId="25625" xr:uid="{00000000-0005-0000-0000-00005F860000}"/>
    <cellStyle name="Normal 65 3 4 3 4" xfId="35845" xr:uid="{00000000-0005-0000-0000-000060860000}"/>
    <cellStyle name="Normal 65 3 4 3 5" xfId="20612" xr:uid="{00000000-0005-0000-0000-000061860000}"/>
    <cellStyle name="Normal 65 3 4 4" xfId="12202" xr:uid="{00000000-0005-0000-0000-000062860000}"/>
    <cellStyle name="Normal 65 3 4 4 2" xfId="42533" xr:uid="{00000000-0005-0000-0000-000063860000}"/>
    <cellStyle name="Normal 65 3 4 4 3" xfId="27300" xr:uid="{00000000-0005-0000-0000-000064860000}"/>
    <cellStyle name="Normal 65 3 4 5" xfId="7181" xr:uid="{00000000-0005-0000-0000-000065860000}"/>
    <cellStyle name="Normal 65 3 4 5 2" xfId="37516" xr:uid="{00000000-0005-0000-0000-000066860000}"/>
    <cellStyle name="Normal 65 3 4 5 3" xfId="22283" xr:uid="{00000000-0005-0000-0000-000067860000}"/>
    <cellStyle name="Normal 65 3 4 6" xfId="32504" xr:uid="{00000000-0005-0000-0000-000068860000}"/>
    <cellStyle name="Normal 65 3 4 7" xfId="17270" xr:uid="{00000000-0005-0000-0000-000069860000}"/>
    <cellStyle name="Normal 65 3 5" xfId="2963" xr:uid="{00000000-0005-0000-0000-00006A860000}"/>
    <cellStyle name="Normal 65 3 5 2" xfId="13037" xr:uid="{00000000-0005-0000-0000-00006B860000}"/>
    <cellStyle name="Normal 65 3 5 2 2" xfId="43368" xr:uid="{00000000-0005-0000-0000-00006C860000}"/>
    <cellStyle name="Normal 65 3 5 2 3" xfId="28135" xr:uid="{00000000-0005-0000-0000-00006D860000}"/>
    <cellStyle name="Normal 65 3 5 3" xfId="8017" xr:uid="{00000000-0005-0000-0000-00006E860000}"/>
    <cellStyle name="Normal 65 3 5 3 2" xfId="38351" xr:uid="{00000000-0005-0000-0000-00006F860000}"/>
    <cellStyle name="Normal 65 3 5 3 3" xfId="23118" xr:uid="{00000000-0005-0000-0000-000070860000}"/>
    <cellStyle name="Normal 65 3 5 4" xfId="33338" xr:uid="{00000000-0005-0000-0000-000071860000}"/>
    <cellStyle name="Normal 65 3 5 5" xfId="18105" xr:uid="{00000000-0005-0000-0000-000072860000}"/>
    <cellStyle name="Normal 65 3 6" xfId="4656" xr:uid="{00000000-0005-0000-0000-000073860000}"/>
    <cellStyle name="Normal 65 3 6 2" xfId="14708" xr:uid="{00000000-0005-0000-0000-000074860000}"/>
    <cellStyle name="Normal 65 3 6 2 2" xfId="45039" xr:uid="{00000000-0005-0000-0000-000075860000}"/>
    <cellStyle name="Normal 65 3 6 2 3" xfId="29806" xr:uid="{00000000-0005-0000-0000-000076860000}"/>
    <cellStyle name="Normal 65 3 6 3" xfId="9688" xr:uid="{00000000-0005-0000-0000-000077860000}"/>
    <cellStyle name="Normal 65 3 6 3 2" xfId="40022" xr:uid="{00000000-0005-0000-0000-000078860000}"/>
    <cellStyle name="Normal 65 3 6 3 3" xfId="24789" xr:uid="{00000000-0005-0000-0000-000079860000}"/>
    <cellStyle name="Normal 65 3 6 4" xfId="35009" xr:uid="{00000000-0005-0000-0000-00007A860000}"/>
    <cellStyle name="Normal 65 3 6 5" xfId="19776" xr:uid="{00000000-0005-0000-0000-00007B860000}"/>
    <cellStyle name="Normal 65 3 7" xfId="11366" xr:uid="{00000000-0005-0000-0000-00007C860000}"/>
    <cellStyle name="Normal 65 3 7 2" xfId="41697" xr:uid="{00000000-0005-0000-0000-00007D860000}"/>
    <cellStyle name="Normal 65 3 7 3" xfId="26464" xr:uid="{00000000-0005-0000-0000-00007E860000}"/>
    <cellStyle name="Normal 65 3 8" xfId="6345" xr:uid="{00000000-0005-0000-0000-00007F860000}"/>
    <cellStyle name="Normal 65 3 8 2" xfId="36680" xr:uid="{00000000-0005-0000-0000-000080860000}"/>
    <cellStyle name="Normal 65 3 8 3" xfId="21447" xr:uid="{00000000-0005-0000-0000-000081860000}"/>
    <cellStyle name="Normal 65 3 9" xfId="31669" xr:uid="{00000000-0005-0000-0000-000082860000}"/>
    <cellStyle name="Normal 65 4" xfId="1370" xr:uid="{00000000-0005-0000-0000-000083860000}"/>
    <cellStyle name="Normal 65 4 2" xfId="1793" xr:uid="{00000000-0005-0000-0000-000084860000}"/>
    <cellStyle name="Normal 65 4 2 2" xfId="2632" xr:uid="{00000000-0005-0000-0000-000085860000}"/>
    <cellStyle name="Normal 65 4 2 2 2" xfId="4322" xr:uid="{00000000-0005-0000-0000-000086860000}"/>
    <cellStyle name="Normal 65 4 2 2 2 2" xfId="14395" xr:uid="{00000000-0005-0000-0000-000087860000}"/>
    <cellStyle name="Normal 65 4 2 2 2 2 2" xfId="44726" xr:uid="{00000000-0005-0000-0000-000088860000}"/>
    <cellStyle name="Normal 65 4 2 2 2 2 3" xfId="29493" xr:uid="{00000000-0005-0000-0000-000089860000}"/>
    <cellStyle name="Normal 65 4 2 2 2 3" xfId="9375" xr:uid="{00000000-0005-0000-0000-00008A860000}"/>
    <cellStyle name="Normal 65 4 2 2 2 3 2" xfId="39709" xr:uid="{00000000-0005-0000-0000-00008B860000}"/>
    <cellStyle name="Normal 65 4 2 2 2 3 3" xfId="24476" xr:uid="{00000000-0005-0000-0000-00008C860000}"/>
    <cellStyle name="Normal 65 4 2 2 2 4" xfId="34696" xr:uid="{00000000-0005-0000-0000-00008D860000}"/>
    <cellStyle name="Normal 65 4 2 2 2 5" xfId="19463" xr:uid="{00000000-0005-0000-0000-00008E860000}"/>
    <cellStyle name="Normal 65 4 2 2 3" xfId="6014" xr:uid="{00000000-0005-0000-0000-00008F860000}"/>
    <cellStyle name="Normal 65 4 2 2 3 2" xfId="16066" xr:uid="{00000000-0005-0000-0000-000090860000}"/>
    <cellStyle name="Normal 65 4 2 2 3 2 2" xfId="46397" xr:uid="{00000000-0005-0000-0000-000091860000}"/>
    <cellStyle name="Normal 65 4 2 2 3 2 3" xfId="31164" xr:uid="{00000000-0005-0000-0000-000092860000}"/>
    <cellStyle name="Normal 65 4 2 2 3 3" xfId="11046" xr:uid="{00000000-0005-0000-0000-000093860000}"/>
    <cellStyle name="Normal 65 4 2 2 3 3 2" xfId="41380" xr:uid="{00000000-0005-0000-0000-000094860000}"/>
    <cellStyle name="Normal 65 4 2 2 3 3 3" xfId="26147" xr:uid="{00000000-0005-0000-0000-000095860000}"/>
    <cellStyle name="Normal 65 4 2 2 3 4" xfId="36367" xr:uid="{00000000-0005-0000-0000-000096860000}"/>
    <cellStyle name="Normal 65 4 2 2 3 5" xfId="21134" xr:uid="{00000000-0005-0000-0000-000097860000}"/>
    <cellStyle name="Normal 65 4 2 2 4" xfId="12724" xr:uid="{00000000-0005-0000-0000-000098860000}"/>
    <cellStyle name="Normal 65 4 2 2 4 2" xfId="43055" xr:uid="{00000000-0005-0000-0000-000099860000}"/>
    <cellStyle name="Normal 65 4 2 2 4 3" xfId="27822" xr:uid="{00000000-0005-0000-0000-00009A860000}"/>
    <cellStyle name="Normal 65 4 2 2 5" xfId="7703" xr:uid="{00000000-0005-0000-0000-00009B860000}"/>
    <cellStyle name="Normal 65 4 2 2 5 2" xfId="38038" xr:uid="{00000000-0005-0000-0000-00009C860000}"/>
    <cellStyle name="Normal 65 4 2 2 5 3" xfId="22805" xr:uid="{00000000-0005-0000-0000-00009D860000}"/>
    <cellStyle name="Normal 65 4 2 2 6" xfId="33026" xr:uid="{00000000-0005-0000-0000-00009E860000}"/>
    <cellStyle name="Normal 65 4 2 2 7" xfId="17792" xr:uid="{00000000-0005-0000-0000-00009F860000}"/>
    <cellStyle name="Normal 65 4 2 3" xfId="3485" xr:uid="{00000000-0005-0000-0000-0000A0860000}"/>
    <cellStyle name="Normal 65 4 2 3 2" xfId="13559" xr:uid="{00000000-0005-0000-0000-0000A1860000}"/>
    <cellStyle name="Normal 65 4 2 3 2 2" xfId="43890" xr:uid="{00000000-0005-0000-0000-0000A2860000}"/>
    <cellStyle name="Normal 65 4 2 3 2 3" xfId="28657" xr:uid="{00000000-0005-0000-0000-0000A3860000}"/>
    <cellStyle name="Normal 65 4 2 3 3" xfId="8539" xr:uid="{00000000-0005-0000-0000-0000A4860000}"/>
    <cellStyle name="Normal 65 4 2 3 3 2" xfId="38873" xr:uid="{00000000-0005-0000-0000-0000A5860000}"/>
    <cellStyle name="Normal 65 4 2 3 3 3" xfId="23640" xr:uid="{00000000-0005-0000-0000-0000A6860000}"/>
    <cellStyle name="Normal 65 4 2 3 4" xfId="33860" xr:uid="{00000000-0005-0000-0000-0000A7860000}"/>
    <cellStyle name="Normal 65 4 2 3 5" xfId="18627" xr:uid="{00000000-0005-0000-0000-0000A8860000}"/>
    <cellStyle name="Normal 65 4 2 4" xfId="5178" xr:uid="{00000000-0005-0000-0000-0000A9860000}"/>
    <cellStyle name="Normal 65 4 2 4 2" xfId="15230" xr:uid="{00000000-0005-0000-0000-0000AA860000}"/>
    <cellStyle name="Normal 65 4 2 4 2 2" xfId="45561" xr:uid="{00000000-0005-0000-0000-0000AB860000}"/>
    <cellStyle name="Normal 65 4 2 4 2 3" xfId="30328" xr:uid="{00000000-0005-0000-0000-0000AC860000}"/>
    <cellStyle name="Normal 65 4 2 4 3" xfId="10210" xr:uid="{00000000-0005-0000-0000-0000AD860000}"/>
    <cellStyle name="Normal 65 4 2 4 3 2" xfId="40544" xr:uid="{00000000-0005-0000-0000-0000AE860000}"/>
    <cellStyle name="Normal 65 4 2 4 3 3" xfId="25311" xr:uid="{00000000-0005-0000-0000-0000AF860000}"/>
    <cellStyle name="Normal 65 4 2 4 4" xfId="35531" xr:uid="{00000000-0005-0000-0000-0000B0860000}"/>
    <cellStyle name="Normal 65 4 2 4 5" xfId="20298" xr:uid="{00000000-0005-0000-0000-0000B1860000}"/>
    <cellStyle name="Normal 65 4 2 5" xfId="11888" xr:uid="{00000000-0005-0000-0000-0000B2860000}"/>
    <cellStyle name="Normal 65 4 2 5 2" xfId="42219" xr:uid="{00000000-0005-0000-0000-0000B3860000}"/>
    <cellStyle name="Normal 65 4 2 5 3" xfId="26986" xr:uid="{00000000-0005-0000-0000-0000B4860000}"/>
    <cellStyle name="Normal 65 4 2 6" xfId="6867" xr:uid="{00000000-0005-0000-0000-0000B5860000}"/>
    <cellStyle name="Normal 65 4 2 6 2" xfId="37202" xr:uid="{00000000-0005-0000-0000-0000B6860000}"/>
    <cellStyle name="Normal 65 4 2 6 3" xfId="21969" xr:uid="{00000000-0005-0000-0000-0000B7860000}"/>
    <cellStyle name="Normal 65 4 2 7" xfId="32190" xr:uid="{00000000-0005-0000-0000-0000B8860000}"/>
    <cellStyle name="Normal 65 4 2 8" xfId="16956" xr:uid="{00000000-0005-0000-0000-0000B9860000}"/>
    <cellStyle name="Normal 65 4 3" xfId="2214" xr:uid="{00000000-0005-0000-0000-0000BA860000}"/>
    <cellStyle name="Normal 65 4 3 2" xfId="3904" xr:uid="{00000000-0005-0000-0000-0000BB860000}"/>
    <cellStyle name="Normal 65 4 3 2 2" xfId="13977" xr:uid="{00000000-0005-0000-0000-0000BC860000}"/>
    <cellStyle name="Normal 65 4 3 2 2 2" xfId="44308" xr:uid="{00000000-0005-0000-0000-0000BD860000}"/>
    <cellStyle name="Normal 65 4 3 2 2 3" xfId="29075" xr:uid="{00000000-0005-0000-0000-0000BE860000}"/>
    <cellStyle name="Normal 65 4 3 2 3" xfId="8957" xr:uid="{00000000-0005-0000-0000-0000BF860000}"/>
    <cellStyle name="Normal 65 4 3 2 3 2" xfId="39291" xr:uid="{00000000-0005-0000-0000-0000C0860000}"/>
    <cellStyle name="Normal 65 4 3 2 3 3" xfId="24058" xr:uid="{00000000-0005-0000-0000-0000C1860000}"/>
    <cellStyle name="Normal 65 4 3 2 4" xfId="34278" xr:uid="{00000000-0005-0000-0000-0000C2860000}"/>
    <cellStyle name="Normal 65 4 3 2 5" xfId="19045" xr:uid="{00000000-0005-0000-0000-0000C3860000}"/>
    <cellStyle name="Normal 65 4 3 3" xfId="5596" xr:uid="{00000000-0005-0000-0000-0000C4860000}"/>
    <cellStyle name="Normal 65 4 3 3 2" xfId="15648" xr:uid="{00000000-0005-0000-0000-0000C5860000}"/>
    <cellStyle name="Normal 65 4 3 3 2 2" xfId="45979" xr:uid="{00000000-0005-0000-0000-0000C6860000}"/>
    <cellStyle name="Normal 65 4 3 3 2 3" xfId="30746" xr:uid="{00000000-0005-0000-0000-0000C7860000}"/>
    <cellStyle name="Normal 65 4 3 3 3" xfId="10628" xr:uid="{00000000-0005-0000-0000-0000C8860000}"/>
    <cellStyle name="Normal 65 4 3 3 3 2" xfId="40962" xr:uid="{00000000-0005-0000-0000-0000C9860000}"/>
    <cellStyle name="Normal 65 4 3 3 3 3" xfId="25729" xr:uid="{00000000-0005-0000-0000-0000CA860000}"/>
    <cellStyle name="Normal 65 4 3 3 4" xfId="35949" xr:uid="{00000000-0005-0000-0000-0000CB860000}"/>
    <cellStyle name="Normal 65 4 3 3 5" xfId="20716" xr:uid="{00000000-0005-0000-0000-0000CC860000}"/>
    <cellStyle name="Normal 65 4 3 4" xfId="12306" xr:uid="{00000000-0005-0000-0000-0000CD860000}"/>
    <cellStyle name="Normal 65 4 3 4 2" xfId="42637" xr:uid="{00000000-0005-0000-0000-0000CE860000}"/>
    <cellStyle name="Normal 65 4 3 4 3" xfId="27404" xr:uid="{00000000-0005-0000-0000-0000CF860000}"/>
    <cellStyle name="Normal 65 4 3 5" xfId="7285" xr:uid="{00000000-0005-0000-0000-0000D0860000}"/>
    <cellStyle name="Normal 65 4 3 5 2" xfId="37620" xr:uid="{00000000-0005-0000-0000-0000D1860000}"/>
    <cellStyle name="Normal 65 4 3 5 3" xfId="22387" xr:uid="{00000000-0005-0000-0000-0000D2860000}"/>
    <cellStyle name="Normal 65 4 3 6" xfId="32608" xr:uid="{00000000-0005-0000-0000-0000D3860000}"/>
    <cellStyle name="Normal 65 4 3 7" xfId="17374" xr:uid="{00000000-0005-0000-0000-0000D4860000}"/>
    <cellStyle name="Normal 65 4 4" xfId="3067" xr:uid="{00000000-0005-0000-0000-0000D5860000}"/>
    <cellStyle name="Normal 65 4 4 2" xfId="13141" xr:uid="{00000000-0005-0000-0000-0000D6860000}"/>
    <cellStyle name="Normal 65 4 4 2 2" xfId="43472" xr:uid="{00000000-0005-0000-0000-0000D7860000}"/>
    <cellStyle name="Normal 65 4 4 2 3" xfId="28239" xr:uid="{00000000-0005-0000-0000-0000D8860000}"/>
    <cellStyle name="Normal 65 4 4 3" xfId="8121" xr:uid="{00000000-0005-0000-0000-0000D9860000}"/>
    <cellStyle name="Normal 65 4 4 3 2" xfId="38455" xr:uid="{00000000-0005-0000-0000-0000DA860000}"/>
    <cellStyle name="Normal 65 4 4 3 3" xfId="23222" xr:uid="{00000000-0005-0000-0000-0000DB860000}"/>
    <cellStyle name="Normal 65 4 4 4" xfId="33442" xr:uid="{00000000-0005-0000-0000-0000DC860000}"/>
    <cellStyle name="Normal 65 4 4 5" xfId="18209" xr:uid="{00000000-0005-0000-0000-0000DD860000}"/>
    <cellStyle name="Normal 65 4 5" xfId="4760" xr:uid="{00000000-0005-0000-0000-0000DE860000}"/>
    <cellStyle name="Normal 65 4 5 2" xfId="14812" xr:uid="{00000000-0005-0000-0000-0000DF860000}"/>
    <cellStyle name="Normal 65 4 5 2 2" xfId="45143" xr:uid="{00000000-0005-0000-0000-0000E0860000}"/>
    <cellStyle name="Normal 65 4 5 2 3" xfId="29910" xr:uid="{00000000-0005-0000-0000-0000E1860000}"/>
    <cellStyle name="Normal 65 4 5 3" xfId="9792" xr:uid="{00000000-0005-0000-0000-0000E2860000}"/>
    <cellStyle name="Normal 65 4 5 3 2" xfId="40126" xr:uid="{00000000-0005-0000-0000-0000E3860000}"/>
    <cellStyle name="Normal 65 4 5 3 3" xfId="24893" xr:uid="{00000000-0005-0000-0000-0000E4860000}"/>
    <cellStyle name="Normal 65 4 5 4" xfId="35113" xr:uid="{00000000-0005-0000-0000-0000E5860000}"/>
    <cellStyle name="Normal 65 4 5 5" xfId="19880" xr:uid="{00000000-0005-0000-0000-0000E6860000}"/>
    <cellStyle name="Normal 65 4 6" xfId="11470" xr:uid="{00000000-0005-0000-0000-0000E7860000}"/>
    <cellStyle name="Normal 65 4 6 2" xfId="41801" xr:uid="{00000000-0005-0000-0000-0000E8860000}"/>
    <cellStyle name="Normal 65 4 6 3" xfId="26568" xr:uid="{00000000-0005-0000-0000-0000E9860000}"/>
    <cellStyle name="Normal 65 4 7" xfId="6449" xr:uid="{00000000-0005-0000-0000-0000EA860000}"/>
    <cellStyle name="Normal 65 4 7 2" xfId="36784" xr:uid="{00000000-0005-0000-0000-0000EB860000}"/>
    <cellStyle name="Normal 65 4 7 3" xfId="21551" xr:uid="{00000000-0005-0000-0000-0000EC860000}"/>
    <cellStyle name="Normal 65 4 8" xfId="31772" xr:uid="{00000000-0005-0000-0000-0000ED860000}"/>
    <cellStyle name="Normal 65 4 9" xfId="16538" xr:uid="{00000000-0005-0000-0000-0000EE860000}"/>
    <cellStyle name="Normal 65 5" xfId="1583" xr:uid="{00000000-0005-0000-0000-0000EF860000}"/>
    <cellStyle name="Normal 65 5 2" xfId="2424" xr:uid="{00000000-0005-0000-0000-0000F0860000}"/>
    <cellStyle name="Normal 65 5 2 2" xfId="4114" xr:uid="{00000000-0005-0000-0000-0000F1860000}"/>
    <cellStyle name="Normal 65 5 2 2 2" xfId="14187" xr:uid="{00000000-0005-0000-0000-0000F2860000}"/>
    <cellStyle name="Normal 65 5 2 2 2 2" xfId="44518" xr:uid="{00000000-0005-0000-0000-0000F3860000}"/>
    <cellStyle name="Normal 65 5 2 2 2 3" xfId="29285" xr:uid="{00000000-0005-0000-0000-0000F4860000}"/>
    <cellStyle name="Normal 65 5 2 2 3" xfId="9167" xr:uid="{00000000-0005-0000-0000-0000F5860000}"/>
    <cellStyle name="Normal 65 5 2 2 3 2" xfId="39501" xr:uid="{00000000-0005-0000-0000-0000F6860000}"/>
    <cellStyle name="Normal 65 5 2 2 3 3" xfId="24268" xr:uid="{00000000-0005-0000-0000-0000F7860000}"/>
    <cellStyle name="Normal 65 5 2 2 4" xfId="34488" xr:uid="{00000000-0005-0000-0000-0000F8860000}"/>
    <cellStyle name="Normal 65 5 2 2 5" xfId="19255" xr:uid="{00000000-0005-0000-0000-0000F9860000}"/>
    <cellStyle name="Normal 65 5 2 3" xfId="5806" xr:uid="{00000000-0005-0000-0000-0000FA860000}"/>
    <cellStyle name="Normal 65 5 2 3 2" xfId="15858" xr:uid="{00000000-0005-0000-0000-0000FB860000}"/>
    <cellStyle name="Normal 65 5 2 3 2 2" xfId="46189" xr:uid="{00000000-0005-0000-0000-0000FC860000}"/>
    <cellStyle name="Normal 65 5 2 3 2 3" xfId="30956" xr:uid="{00000000-0005-0000-0000-0000FD860000}"/>
    <cellStyle name="Normal 65 5 2 3 3" xfId="10838" xr:uid="{00000000-0005-0000-0000-0000FE860000}"/>
    <cellStyle name="Normal 65 5 2 3 3 2" xfId="41172" xr:uid="{00000000-0005-0000-0000-0000FF860000}"/>
    <cellStyle name="Normal 65 5 2 3 3 3" xfId="25939" xr:uid="{00000000-0005-0000-0000-000000870000}"/>
    <cellStyle name="Normal 65 5 2 3 4" xfId="36159" xr:uid="{00000000-0005-0000-0000-000001870000}"/>
    <cellStyle name="Normal 65 5 2 3 5" xfId="20926" xr:uid="{00000000-0005-0000-0000-000002870000}"/>
    <cellStyle name="Normal 65 5 2 4" xfId="12516" xr:uid="{00000000-0005-0000-0000-000003870000}"/>
    <cellStyle name="Normal 65 5 2 4 2" xfId="42847" xr:uid="{00000000-0005-0000-0000-000004870000}"/>
    <cellStyle name="Normal 65 5 2 4 3" xfId="27614" xr:uid="{00000000-0005-0000-0000-000005870000}"/>
    <cellStyle name="Normal 65 5 2 5" xfId="7495" xr:uid="{00000000-0005-0000-0000-000006870000}"/>
    <cellStyle name="Normal 65 5 2 5 2" xfId="37830" xr:uid="{00000000-0005-0000-0000-000007870000}"/>
    <cellStyle name="Normal 65 5 2 5 3" xfId="22597" xr:uid="{00000000-0005-0000-0000-000008870000}"/>
    <cellStyle name="Normal 65 5 2 6" xfId="32818" xr:uid="{00000000-0005-0000-0000-000009870000}"/>
    <cellStyle name="Normal 65 5 2 7" xfId="17584" xr:uid="{00000000-0005-0000-0000-00000A870000}"/>
    <cellStyle name="Normal 65 5 3" xfId="3277" xr:uid="{00000000-0005-0000-0000-00000B870000}"/>
    <cellStyle name="Normal 65 5 3 2" xfId="13351" xr:uid="{00000000-0005-0000-0000-00000C870000}"/>
    <cellStyle name="Normal 65 5 3 2 2" xfId="43682" xr:uid="{00000000-0005-0000-0000-00000D870000}"/>
    <cellStyle name="Normal 65 5 3 2 3" xfId="28449" xr:uid="{00000000-0005-0000-0000-00000E870000}"/>
    <cellStyle name="Normal 65 5 3 3" xfId="8331" xr:uid="{00000000-0005-0000-0000-00000F870000}"/>
    <cellStyle name="Normal 65 5 3 3 2" xfId="38665" xr:uid="{00000000-0005-0000-0000-000010870000}"/>
    <cellStyle name="Normal 65 5 3 3 3" xfId="23432" xr:uid="{00000000-0005-0000-0000-000011870000}"/>
    <cellStyle name="Normal 65 5 3 4" xfId="33652" xr:uid="{00000000-0005-0000-0000-000012870000}"/>
    <cellStyle name="Normal 65 5 3 5" xfId="18419" xr:uid="{00000000-0005-0000-0000-000013870000}"/>
    <cellStyle name="Normal 65 5 4" xfId="4970" xr:uid="{00000000-0005-0000-0000-000014870000}"/>
    <cellStyle name="Normal 65 5 4 2" xfId="15022" xr:uid="{00000000-0005-0000-0000-000015870000}"/>
    <cellStyle name="Normal 65 5 4 2 2" xfId="45353" xr:uid="{00000000-0005-0000-0000-000016870000}"/>
    <cellStyle name="Normal 65 5 4 2 3" xfId="30120" xr:uid="{00000000-0005-0000-0000-000017870000}"/>
    <cellStyle name="Normal 65 5 4 3" xfId="10002" xr:uid="{00000000-0005-0000-0000-000018870000}"/>
    <cellStyle name="Normal 65 5 4 3 2" xfId="40336" xr:uid="{00000000-0005-0000-0000-000019870000}"/>
    <cellStyle name="Normal 65 5 4 3 3" xfId="25103" xr:uid="{00000000-0005-0000-0000-00001A870000}"/>
    <cellStyle name="Normal 65 5 4 4" xfId="35323" xr:uid="{00000000-0005-0000-0000-00001B870000}"/>
    <cellStyle name="Normal 65 5 4 5" xfId="20090" xr:uid="{00000000-0005-0000-0000-00001C870000}"/>
    <cellStyle name="Normal 65 5 5" xfId="11680" xr:uid="{00000000-0005-0000-0000-00001D870000}"/>
    <cellStyle name="Normal 65 5 5 2" xfId="42011" xr:uid="{00000000-0005-0000-0000-00001E870000}"/>
    <cellStyle name="Normal 65 5 5 3" xfId="26778" xr:uid="{00000000-0005-0000-0000-00001F870000}"/>
    <cellStyle name="Normal 65 5 6" xfId="6659" xr:uid="{00000000-0005-0000-0000-000020870000}"/>
    <cellStyle name="Normal 65 5 6 2" xfId="36994" xr:uid="{00000000-0005-0000-0000-000021870000}"/>
    <cellStyle name="Normal 65 5 6 3" xfId="21761" xr:uid="{00000000-0005-0000-0000-000022870000}"/>
    <cellStyle name="Normal 65 5 7" xfId="31982" xr:uid="{00000000-0005-0000-0000-000023870000}"/>
    <cellStyle name="Normal 65 5 8" xfId="16748" xr:uid="{00000000-0005-0000-0000-000024870000}"/>
    <cellStyle name="Normal 65 6" xfId="2004" xr:uid="{00000000-0005-0000-0000-000025870000}"/>
    <cellStyle name="Normal 65 6 2" xfId="3696" xr:uid="{00000000-0005-0000-0000-000026870000}"/>
    <cellStyle name="Normal 65 6 2 2" xfId="13769" xr:uid="{00000000-0005-0000-0000-000027870000}"/>
    <cellStyle name="Normal 65 6 2 2 2" xfId="44100" xr:uid="{00000000-0005-0000-0000-000028870000}"/>
    <cellStyle name="Normal 65 6 2 2 3" xfId="28867" xr:uid="{00000000-0005-0000-0000-000029870000}"/>
    <cellStyle name="Normal 65 6 2 3" xfId="8749" xr:uid="{00000000-0005-0000-0000-00002A870000}"/>
    <cellStyle name="Normal 65 6 2 3 2" xfId="39083" xr:uid="{00000000-0005-0000-0000-00002B870000}"/>
    <cellStyle name="Normal 65 6 2 3 3" xfId="23850" xr:uid="{00000000-0005-0000-0000-00002C870000}"/>
    <cellStyle name="Normal 65 6 2 4" xfId="34070" xr:uid="{00000000-0005-0000-0000-00002D870000}"/>
    <cellStyle name="Normal 65 6 2 5" xfId="18837" xr:uid="{00000000-0005-0000-0000-00002E870000}"/>
    <cellStyle name="Normal 65 6 3" xfId="5388" xr:uid="{00000000-0005-0000-0000-00002F870000}"/>
    <cellStyle name="Normal 65 6 3 2" xfId="15440" xr:uid="{00000000-0005-0000-0000-000030870000}"/>
    <cellStyle name="Normal 65 6 3 2 2" xfId="45771" xr:uid="{00000000-0005-0000-0000-000031870000}"/>
    <cellStyle name="Normal 65 6 3 2 3" xfId="30538" xr:uid="{00000000-0005-0000-0000-000032870000}"/>
    <cellStyle name="Normal 65 6 3 3" xfId="10420" xr:uid="{00000000-0005-0000-0000-000033870000}"/>
    <cellStyle name="Normal 65 6 3 3 2" xfId="40754" xr:uid="{00000000-0005-0000-0000-000034870000}"/>
    <cellStyle name="Normal 65 6 3 3 3" xfId="25521" xr:uid="{00000000-0005-0000-0000-000035870000}"/>
    <cellStyle name="Normal 65 6 3 4" xfId="35741" xr:uid="{00000000-0005-0000-0000-000036870000}"/>
    <cellStyle name="Normal 65 6 3 5" xfId="20508" xr:uid="{00000000-0005-0000-0000-000037870000}"/>
    <cellStyle name="Normal 65 6 4" xfId="12098" xr:uid="{00000000-0005-0000-0000-000038870000}"/>
    <cellStyle name="Normal 65 6 4 2" xfId="42429" xr:uid="{00000000-0005-0000-0000-000039870000}"/>
    <cellStyle name="Normal 65 6 4 3" xfId="27196" xr:uid="{00000000-0005-0000-0000-00003A870000}"/>
    <cellStyle name="Normal 65 6 5" xfId="7077" xr:uid="{00000000-0005-0000-0000-00003B870000}"/>
    <cellStyle name="Normal 65 6 5 2" xfId="37412" xr:uid="{00000000-0005-0000-0000-00003C870000}"/>
    <cellStyle name="Normal 65 6 5 3" xfId="22179" xr:uid="{00000000-0005-0000-0000-00003D870000}"/>
    <cellStyle name="Normal 65 6 6" xfId="32400" xr:uid="{00000000-0005-0000-0000-00003E870000}"/>
    <cellStyle name="Normal 65 6 7" xfId="17166" xr:uid="{00000000-0005-0000-0000-00003F870000}"/>
    <cellStyle name="Normal 65 7" xfId="2856" xr:uid="{00000000-0005-0000-0000-000040870000}"/>
    <cellStyle name="Normal 65 7 2" xfId="12933" xr:uid="{00000000-0005-0000-0000-000041870000}"/>
    <cellStyle name="Normal 65 7 2 2" xfId="43264" xr:uid="{00000000-0005-0000-0000-000042870000}"/>
    <cellStyle name="Normal 65 7 2 3" xfId="28031" xr:uid="{00000000-0005-0000-0000-000043870000}"/>
    <cellStyle name="Normal 65 7 3" xfId="7913" xr:uid="{00000000-0005-0000-0000-000044870000}"/>
    <cellStyle name="Normal 65 7 3 2" xfId="38247" xr:uid="{00000000-0005-0000-0000-000045870000}"/>
    <cellStyle name="Normal 65 7 3 3" xfId="23014" xr:uid="{00000000-0005-0000-0000-000046870000}"/>
    <cellStyle name="Normal 65 7 4" xfId="33234" xr:uid="{00000000-0005-0000-0000-000047870000}"/>
    <cellStyle name="Normal 65 7 5" xfId="18001" xr:uid="{00000000-0005-0000-0000-000048870000}"/>
    <cellStyle name="Normal 65 8" xfId="4550" xr:uid="{00000000-0005-0000-0000-000049870000}"/>
    <cellStyle name="Normal 65 8 2" xfId="14604" xr:uid="{00000000-0005-0000-0000-00004A870000}"/>
    <cellStyle name="Normal 65 8 2 2" xfId="44935" xr:uid="{00000000-0005-0000-0000-00004B870000}"/>
    <cellStyle name="Normal 65 8 2 3" xfId="29702" xr:uid="{00000000-0005-0000-0000-00004C870000}"/>
    <cellStyle name="Normal 65 8 3" xfId="9584" xr:uid="{00000000-0005-0000-0000-00004D870000}"/>
    <cellStyle name="Normal 65 8 3 2" xfId="39918" xr:uid="{00000000-0005-0000-0000-00004E870000}"/>
    <cellStyle name="Normal 65 8 3 3" xfId="24685" xr:uid="{00000000-0005-0000-0000-00004F870000}"/>
    <cellStyle name="Normal 65 8 4" xfId="34905" xr:uid="{00000000-0005-0000-0000-000050870000}"/>
    <cellStyle name="Normal 65 8 5" xfId="19672" xr:uid="{00000000-0005-0000-0000-000051870000}"/>
    <cellStyle name="Normal 65 9" xfId="11260" xr:uid="{00000000-0005-0000-0000-000052870000}"/>
    <cellStyle name="Normal 65 9 2" xfId="41593" xr:uid="{00000000-0005-0000-0000-000053870000}"/>
    <cellStyle name="Normal 65 9 3" xfId="26360" xr:uid="{00000000-0005-0000-0000-000054870000}"/>
    <cellStyle name="Normal 66" xfId="895" xr:uid="{00000000-0005-0000-0000-000055870000}"/>
    <cellStyle name="Normal 66 10" xfId="6240" xr:uid="{00000000-0005-0000-0000-000056870000}"/>
    <cellStyle name="Normal 66 10 2" xfId="36577" xr:uid="{00000000-0005-0000-0000-000057870000}"/>
    <cellStyle name="Normal 66 10 3" xfId="21344" xr:uid="{00000000-0005-0000-0000-000058870000}"/>
    <cellStyle name="Normal 66 11" xfId="31568" xr:uid="{00000000-0005-0000-0000-000059870000}"/>
    <cellStyle name="Normal 66 12" xfId="16329" xr:uid="{00000000-0005-0000-0000-00005A870000}"/>
    <cellStyle name="Normal 66 2" xfId="1204" xr:uid="{00000000-0005-0000-0000-00005B870000}"/>
    <cellStyle name="Normal 66 2 10" xfId="31619" xr:uid="{00000000-0005-0000-0000-00005C870000}"/>
    <cellStyle name="Normal 66 2 11" xfId="16383" xr:uid="{00000000-0005-0000-0000-00005D870000}"/>
    <cellStyle name="Normal 66 2 2" xfId="1312" xr:uid="{00000000-0005-0000-0000-00005E870000}"/>
    <cellStyle name="Normal 66 2 2 10" xfId="16487" xr:uid="{00000000-0005-0000-0000-00005F870000}"/>
    <cellStyle name="Normal 66 2 2 2" xfId="1529" xr:uid="{00000000-0005-0000-0000-000060870000}"/>
    <cellStyle name="Normal 66 2 2 2 2" xfId="1950" xr:uid="{00000000-0005-0000-0000-000061870000}"/>
    <cellStyle name="Normal 66 2 2 2 2 2" xfId="2789" xr:uid="{00000000-0005-0000-0000-000062870000}"/>
    <cellStyle name="Normal 66 2 2 2 2 2 2" xfId="4479" xr:uid="{00000000-0005-0000-0000-000063870000}"/>
    <cellStyle name="Normal 66 2 2 2 2 2 2 2" xfId="14552" xr:uid="{00000000-0005-0000-0000-000064870000}"/>
    <cellStyle name="Normal 66 2 2 2 2 2 2 2 2" xfId="44883" xr:uid="{00000000-0005-0000-0000-000065870000}"/>
    <cellStyle name="Normal 66 2 2 2 2 2 2 2 3" xfId="29650" xr:uid="{00000000-0005-0000-0000-000066870000}"/>
    <cellStyle name="Normal 66 2 2 2 2 2 2 3" xfId="9532" xr:uid="{00000000-0005-0000-0000-000067870000}"/>
    <cellStyle name="Normal 66 2 2 2 2 2 2 3 2" xfId="39866" xr:uid="{00000000-0005-0000-0000-000068870000}"/>
    <cellStyle name="Normal 66 2 2 2 2 2 2 3 3" xfId="24633" xr:uid="{00000000-0005-0000-0000-000069870000}"/>
    <cellStyle name="Normal 66 2 2 2 2 2 2 4" xfId="34853" xr:uid="{00000000-0005-0000-0000-00006A870000}"/>
    <cellStyle name="Normal 66 2 2 2 2 2 2 5" xfId="19620" xr:uid="{00000000-0005-0000-0000-00006B870000}"/>
    <cellStyle name="Normal 66 2 2 2 2 2 3" xfId="6171" xr:uid="{00000000-0005-0000-0000-00006C870000}"/>
    <cellStyle name="Normal 66 2 2 2 2 2 3 2" xfId="16223" xr:uid="{00000000-0005-0000-0000-00006D870000}"/>
    <cellStyle name="Normal 66 2 2 2 2 2 3 2 2" xfId="46554" xr:uid="{00000000-0005-0000-0000-00006E870000}"/>
    <cellStyle name="Normal 66 2 2 2 2 2 3 2 3" xfId="31321" xr:uid="{00000000-0005-0000-0000-00006F870000}"/>
    <cellStyle name="Normal 66 2 2 2 2 2 3 3" xfId="11203" xr:uid="{00000000-0005-0000-0000-000070870000}"/>
    <cellStyle name="Normal 66 2 2 2 2 2 3 3 2" xfId="41537" xr:uid="{00000000-0005-0000-0000-000071870000}"/>
    <cellStyle name="Normal 66 2 2 2 2 2 3 3 3" xfId="26304" xr:uid="{00000000-0005-0000-0000-000072870000}"/>
    <cellStyle name="Normal 66 2 2 2 2 2 3 4" xfId="36524" xr:uid="{00000000-0005-0000-0000-000073870000}"/>
    <cellStyle name="Normal 66 2 2 2 2 2 3 5" xfId="21291" xr:uid="{00000000-0005-0000-0000-000074870000}"/>
    <cellStyle name="Normal 66 2 2 2 2 2 4" xfId="12881" xr:uid="{00000000-0005-0000-0000-000075870000}"/>
    <cellStyle name="Normal 66 2 2 2 2 2 4 2" xfId="43212" xr:uid="{00000000-0005-0000-0000-000076870000}"/>
    <cellStyle name="Normal 66 2 2 2 2 2 4 3" xfId="27979" xr:uid="{00000000-0005-0000-0000-000077870000}"/>
    <cellStyle name="Normal 66 2 2 2 2 2 5" xfId="7860" xr:uid="{00000000-0005-0000-0000-000078870000}"/>
    <cellStyle name="Normal 66 2 2 2 2 2 5 2" xfId="38195" xr:uid="{00000000-0005-0000-0000-000079870000}"/>
    <cellStyle name="Normal 66 2 2 2 2 2 5 3" xfId="22962" xr:uid="{00000000-0005-0000-0000-00007A870000}"/>
    <cellStyle name="Normal 66 2 2 2 2 2 6" xfId="33183" xr:uid="{00000000-0005-0000-0000-00007B870000}"/>
    <cellStyle name="Normal 66 2 2 2 2 2 7" xfId="17949" xr:uid="{00000000-0005-0000-0000-00007C870000}"/>
    <cellStyle name="Normal 66 2 2 2 2 3" xfId="3642" xr:uid="{00000000-0005-0000-0000-00007D870000}"/>
    <cellStyle name="Normal 66 2 2 2 2 3 2" xfId="13716" xr:uid="{00000000-0005-0000-0000-00007E870000}"/>
    <cellStyle name="Normal 66 2 2 2 2 3 2 2" xfId="44047" xr:uid="{00000000-0005-0000-0000-00007F870000}"/>
    <cellStyle name="Normal 66 2 2 2 2 3 2 3" xfId="28814" xr:uid="{00000000-0005-0000-0000-000080870000}"/>
    <cellStyle name="Normal 66 2 2 2 2 3 3" xfId="8696" xr:uid="{00000000-0005-0000-0000-000081870000}"/>
    <cellStyle name="Normal 66 2 2 2 2 3 3 2" xfId="39030" xr:uid="{00000000-0005-0000-0000-000082870000}"/>
    <cellStyle name="Normal 66 2 2 2 2 3 3 3" xfId="23797" xr:uid="{00000000-0005-0000-0000-000083870000}"/>
    <cellStyle name="Normal 66 2 2 2 2 3 4" xfId="34017" xr:uid="{00000000-0005-0000-0000-000084870000}"/>
    <cellStyle name="Normal 66 2 2 2 2 3 5" xfId="18784" xr:uid="{00000000-0005-0000-0000-000085870000}"/>
    <cellStyle name="Normal 66 2 2 2 2 4" xfId="5335" xr:uid="{00000000-0005-0000-0000-000086870000}"/>
    <cellStyle name="Normal 66 2 2 2 2 4 2" xfId="15387" xr:uid="{00000000-0005-0000-0000-000087870000}"/>
    <cellStyle name="Normal 66 2 2 2 2 4 2 2" xfId="45718" xr:uid="{00000000-0005-0000-0000-000088870000}"/>
    <cellStyle name="Normal 66 2 2 2 2 4 2 3" xfId="30485" xr:uid="{00000000-0005-0000-0000-000089870000}"/>
    <cellStyle name="Normal 66 2 2 2 2 4 3" xfId="10367" xr:uid="{00000000-0005-0000-0000-00008A870000}"/>
    <cellStyle name="Normal 66 2 2 2 2 4 3 2" xfId="40701" xr:uid="{00000000-0005-0000-0000-00008B870000}"/>
    <cellStyle name="Normal 66 2 2 2 2 4 3 3" xfId="25468" xr:uid="{00000000-0005-0000-0000-00008C870000}"/>
    <cellStyle name="Normal 66 2 2 2 2 4 4" xfId="35688" xr:uid="{00000000-0005-0000-0000-00008D870000}"/>
    <cellStyle name="Normal 66 2 2 2 2 4 5" xfId="20455" xr:uid="{00000000-0005-0000-0000-00008E870000}"/>
    <cellStyle name="Normal 66 2 2 2 2 5" xfId="12045" xr:uid="{00000000-0005-0000-0000-00008F870000}"/>
    <cellStyle name="Normal 66 2 2 2 2 5 2" xfId="42376" xr:uid="{00000000-0005-0000-0000-000090870000}"/>
    <cellStyle name="Normal 66 2 2 2 2 5 3" xfId="27143" xr:uid="{00000000-0005-0000-0000-000091870000}"/>
    <cellStyle name="Normal 66 2 2 2 2 6" xfId="7024" xr:uid="{00000000-0005-0000-0000-000092870000}"/>
    <cellStyle name="Normal 66 2 2 2 2 6 2" xfId="37359" xr:uid="{00000000-0005-0000-0000-000093870000}"/>
    <cellStyle name="Normal 66 2 2 2 2 6 3" xfId="22126" xr:uid="{00000000-0005-0000-0000-000094870000}"/>
    <cellStyle name="Normal 66 2 2 2 2 7" xfId="32347" xr:uid="{00000000-0005-0000-0000-000095870000}"/>
    <cellStyle name="Normal 66 2 2 2 2 8" xfId="17113" xr:uid="{00000000-0005-0000-0000-000096870000}"/>
    <cellStyle name="Normal 66 2 2 2 3" xfId="2371" xr:uid="{00000000-0005-0000-0000-000097870000}"/>
    <cellStyle name="Normal 66 2 2 2 3 2" xfId="4061" xr:uid="{00000000-0005-0000-0000-000098870000}"/>
    <cellStyle name="Normal 66 2 2 2 3 2 2" xfId="14134" xr:uid="{00000000-0005-0000-0000-000099870000}"/>
    <cellStyle name="Normal 66 2 2 2 3 2 2 2" xfId="44465" xr:uid="{00000000-0005-0000-0000-00009A870000}"/>
    <cellStyle name="Normal 66 2 2 2 3 2 2 3" xfId="29232" xr:uid="{00000000-0005-0000-0000-00009B870000}"/>
    <cellStyle name="Normal 66 2 2 2 3 2 3" xfId="9114" xr:uid="{00000000-0005-0000-0000-00009C870000}"/>
    <cellStyle name="Normal 66 2 2 2 3 2 3 2" xfId="39448" xr:uid="{00000000-0005-0000-0000-00009D870000}"/>
    <cellStyle name="Normal 66 2 2 2 3 2 3 3" xfId="24215" xr:uid="{00000000-0005-0000-0000-00009E870000}"/>
    <cellStyle name="Normal 66 2 2 2 3 2 4" xfId="34435" xr:uid="{00000000-0005-0000-0000-00009F870000}"/>
    <cellStyle name="Normal 66 2 2 2 3 2 5" xfId="19202" xr:uid="{00000000-0005-0000-0000-0000A0870000}"/>
    <cellStyle name="Normal 66 2 2 2 3 3" xfId="5753" xr:uid="{00000000-0005-0000-0000-0000A1870000}"/>
    <cellStyle name="Normal 66 2 2 2 3 3 2" xfId="15805" xr:uid="{00000000-0005-0000-0000-0000A2870000}"/>
    <cellStyle name="Normal 66 2 2 2 3 3 2 2" xfId="46136" xr:uid="{00000000-0005-0000-0000-0000A3870000}"/>
    <cellStyle name="Normal 66 2 2 2 3 3 2 3" xfId="30903" xr:uid="{00000000-0005-0000-0000-0000A4870000}"/>
    <cellStyle name="Normal 66 2 2 2 3 3 3" xfId="10785" xr:uid="{00000000-0005-0000-0000-0000A5870000}"/>
    <cellStyle name="Normal 66 2 2 2 3 3 3 2" xfId="41119" xr:uid="{00000000-0005-0000-0000-0000A6870000}"/>
    <cellStyle name="Normal 66 2 2 2 3 3 3 3" xfId="25886" xr:uid="{00000000-0005-0000-0000-0000A7870000}"/>
    <cellStyle name="Normal 66 2 2 2 3 3 4" xfId="36106" xr:uid="{00000000-0005-0000-0000-0000A8870000}"/>
    <cellStyle name="Normal 66 2 2 2 3 3 5" xfId="20873" xr:uid="{00000000-0005-0000-0000-0000A9870000}"/>
    <cellStyle name="Normal 66 2 2 2 3 4" xfId="12463" xr:uid="{00000000-0005-0000-0000-0000AA870000}"/>
    <cellStyle name="Normal 66 2 2 2 3 4 2" xfId="42794" xr:uid="{00000000-0005-0000-0000-0000AB870000}"/>
    <cellStyle name="Normal 66 2 2 2 3 4 3" xfId="27561" xr:uid="{00000000-0005-0000-0000-0000AC870000}"/>
    <cellStyle name="Normal 66 2 2 2 3 5" xfId="7442" xr:uid="{00000000-0005-0000-0000-0000AD870000}"/>
    <cellStyle name="Normal 66 2 2 2 3 5 2" xfId="37777" xr:uid="{00000000-0005-0000-0000-0000AE870000}"/>
    <cellStyle name="Normal 66 2 2 2 3 5 3" xfId="22544" xr:uid="{00000000-0005-0000-0000-0000AF870000}"/>
    <cellStyle name="Normal 66 2 2 2 3 6" xfId="32765" xr:uid="{00000000-0005-0000-0000-0000B0870000}"/>
    <cellStyle name="Normal 66 2 2 2 3 7" xfId="17531" xr:uid="{00000000-0005-0000-0000-0000B1870000}"/>
    <cellStyle name="Normal 66 2 2 2 4" xfId="3224" xr:uid="{00000000-0005-0000-0000-0000B2870000}"/>
    <cellStyle name="Normal 66 2 2 2 4 2" xfId="13298" xr:uid="{00000000-0005-0000-0000-0000B3870000}"/>
    <cellStyle name="Normal 66 2 2 2 4 2 2" xfId="43629" xr:uid="{00000000-0005-0000-0000-0000B4870000}"/>
    <cellStyle name="Normal 66 2 2 2 4 2 3" xfId="28396" xr:uid="{00000000-0005-0000-0000-0000B5870000}"/>
    <cellStyle name="Normal 66 2 2 2 4 3" xfId="8278" xr:uid="{00000000-0005-0000-0000-0000B6870000}"/>
    <cellStyle name="Normal 66 2 2 2 4 3 2" xfId="38612" xr:uid="{00000000-0005-0000-0000-0000B7870000}"/>
    <cellStyle name="Normal 66 2 2 2 4 3 3" xfId="23379" xr:uid="{00000000-0005-0000-0000-0000B8870000}"/>
    <cellStyle name="Normal 66 2 2 2 4 4" xfId="33599" xr:uid="{00000000-0005-0000-0000-0000B9870000}"/>
    <cellStyle name="Normal 66 2 2 2 4 5" xfId="18366" xr:uid="{00000000-0005-0000-0000-0000BA870000}"/>
    <cellStyle name="Normal 66 2 2 2 5" xfId="4917" xr:uid="{00000000-0005-0000-0000-0000BB870000}"/>
    <cellStyle name="Normal 66 2 2 2 5 2" xfId="14969" xr:uid="{00000000-0005-0000-0000-0000BC870000}"/>
    <cellStyle name="Normal 66 2 2 2 5 2 2" xfId="45300" xr:uid="{00000000-0005-0000-0000-0000BD870000}"/>
    <cellStyle name="Normal 66 2 2 2 5 2 3" xfId="30067" xr:uid="{00000000-0005-0000-0000-0000BE870000}"/>
    <cellStyle name="Normal 66 2 2 2 5 3" xfId="9949" xr:uid="{00000000-0005-0000-0000-0000BF870000}"/>
    <cellStyle name="Normal 66 2 2 2 5 3 2" xfId="40283" xr:uid="{00000000-0005-0000-0000-0000C0870000}"/>
    <cellStyle name="Normal 66 2 2 2 5 3 3" xfId="25050" xr:uid="{00000000-0005-0000-0000-0000C1870000}"/>
    <cellStyle name="Normal 66 2 2 2 5 4" xfId="35270" xr:uid="{00000000-0005-0000-0000-0000C2870000}"/>
    <cellStyle name="Normal 66 2 2 2 5 5" xfId="20037" xr:uid="{00000000-0005-0000-0000-0000C3870000}"/>
    <cellStyle name="Normal 66 2 2 2 6" xfId="11627" xr:uid="{00000000-0005-0000-0000-0000C4870000}"/>
    <cellStyle name="Normal 66 2 2 2 6 2" xfId="41958" xr:uid="{00000000-0005-0000-0000-0000C5870000}"/>
    <cellStyle name="Normal 66 2 2 2 6 3" xfId="26725" xr:uid="{00000000-0005-0000-0000-0000C6870000}"/>
    <cellStyle name="Normal 66 2 2 2 7" xfId="6606" xr:uid="{00000000-0005-0000-0000-0000C7870000}"/>
    <cellStyle name="Normal 66 2 2 2 7 2" xfId="36941" xr:uid="{00000000-0005-0000-0000-0000C8870000}"/>
    <cellStyle name="Normal 66 2 2 2 7 3" xfId="21708" xr:uid="{00000000-0005-0000-0000-0000C9870000}"/>
    <cellStyle name="Normal 66 2 2 2 8" xfId="31929" xr:uid="{00000000-0005-0000-0000-0000CA870000}"/>
    <cellStyle name="Normal 66 2 2 2 9" xfId="16695" xr:uid="{00000000-0005-0000-0000-0000CB870000}"/>
    <cellStyle name="Normal 66 2 2 3" xfId="1742" xr:uid="{00000000-0005-0000-0000-0000CC870000}"/>
    <cellStyle name="Normal 66 2 2 3 2" xfId="2581" xr:uid="{00000000-0005-0000-0000-0000CD870000}"/>
    <cellStyle name="Normal 66 2 2 3 2 2" xfId="4271" xr:uid="{00000000-0005-0000-0000-0000CE870000}"/>
    <cellStyle name="Normal 66 2 2 3 2 2 2" xfId="14344" xr:uid="{00000000-0005-0000-0000-0000CF870000}"/>
    <cellStyle name="Normal 66 2 2 3 2 2 2 2" xfId="44675" xr:uid="{00000000-0005-0000-0000-0000D0870000}"/>
    <cellStyle name="Normal 66 2 2 3 2 2 2 3" xfId="29442" xr:uid="{00000000-0005-0000-0000-0000D1870000}"/>
    <cellStyle name="Normal 66 2 2 3 2 2 3" xfId="9324" xr:uid="{00000000-0005-0000-0000-0000D2870000}"/>
    <cellStyle name="Normal 66 2 2 3 2 2 3 2" xfId="39658" xr:uid="{00000000-0005-0000-0000-0000D3870000}"/>
    <cellStyle name="Normal 66 2 2 3 2 2 3 3" xfId="24425" xr:uid="{00000000-0005-0000-0000-0000D4870000}"/>
    <cellStyle name="Normal 66 2 2 3 2 2 4" xfId="34645" xr:uid="{00000000-0005-0000-0000-0000D5870000}"/>
    <cellStyle name="Normal 66 2 2 3 2 2 5" xfId="19412" xr:uid="{00000000-0005-0000-0000-0000D6870000}"/>
    <cellStyle name="Normal 66 2 2 3 2 3" xfId="5963" xr:uid="{00000000-0005-0000-0000-0000D7870000}"/>
    <cellStyle name="Normal 66 2 2 3 2 3 2" xfId="16015" xr:uid="{00000000-0005-0000-0000-0000D8870000}"/>
    <cellStyle name="Normal 66 2 2 3 2 3 2 2" xfId="46346" xr:uid="{00000000-0005-0000-0000-0000D9870000}"/>
    <cellStyle name="Normal 66 2 2 3 2 3 2 3" xfId="31113" xr:uid="{00000000-0005-0000-0000-0000DA870000}"/>
    <cellStyle name="Normal 66 2 2 3 2 3 3" xfId="10995" xr:uid="{00000000-0005-0000-0000-0000DB870000}"/>
    <cellStyle name="Normal 66 2 2 3 2 3 3 2" xfId="41329" xr:uid="{00000000-0005-0000-0000-0000DC870000}"/>
    <cellStyle name="Normal 66 2 2 3 2 3 3 3" xfId="26096" xr:uid="{00000000-0005-0000-0000-0000DD870000}"/>
    <cellStyle name="Normal 66 2 2 3 2 3 4" xfId="36316" xr:uid="{00000000-0005-0000-0000-0000DE870000}"/>
    <cellStyle name="Normal 66 2 2 3 2 3 5" xfId="21083" xr:uid="{00000000-0005-0000-0000-0000DF870000}"/>
    <cellStyle name="Normal 66 2 2 3 2 4" xfId="12673" xr:uid="{00000000-0005-0000-0000-0000E0870000}"/>
    <cellStyle name="Normal 66 2 2 3 2 4 2" xfId="43004" xr:uid="{00000000-0005-0000-0000-0000E1870000}"/>
    <cellStyle name="Normal 66 2 2 3 2 4 3" xfId="27771" xr:uid="{00000000-0005-0000-0000-0000E2870000}"/>
    <cellStyle name="Normal 66 2 2 3 2 5" xfId="7652" xr:uid="{00000000-0005-0000-0000-0000E3870000}"/>
    <cellStyle name="Normal 66 2 2 3 2 5 2" xfId="37987" xr:uid="{00000000-0005-0000-0000-0000E4870000}"/>
    <cellStyle name="Normal 66 2 2 3 2 5 3" xfId="22754" xr:uid="{00000000-0005-0000-0000-0000E5870000}"/>
    <cellStyle name="Normal 66 2 2 3 2 6" xfId="32975" xr:uid="{00000000-0005-0000-0000-0000E6870000}"/>
    <cellStyle name="Normal 66 2 2 3 2 7" xfId="17741" xr:uid="{00000000-0005-0000-0000-0000E7870000}"/>
    <cellStyle name="Normal 66 2 2 3 3" xfId="3434" xr:uid="{00000000-0005-0000-0000-0000E8870000}"/>
    <cellStyle name="Normal 66 2 2 3 3 2" xfId="13508" xr:uid="{00000000-0005-0000-0000-0000E9870000}"/>
    <cellStyle name="Normal 66 2 2 3 3 2 2" xfId="43839" xr:uid="{00000000-0005-0000-0000-0000EA870000}"/>
    <cellStyle name="Normal 66 2 2 3 3 2 3" xfId="28606" xr:uid="{00000000-0005-0000-0000-0000EB870000}"/>
    <cellStyle name="Normal 66 2 2 3 3 3" xfId="8488" xr:uid="{00000000-0005-0000-0000-0000EC870000}"/>
    <cellStyle name="Normal 66 2 2 3 3 3 2" xfId="38822" xr:uid="{00000000-0005-0000-0000-0000ED870000}"/>
    <cellStyle name="Normal 66 2 2 3 3 3 3" xfId="23589" xr:uid="{00000000-0005-0000-0000-0000EE870000}"/>
    <cellStyle name="Normal 66 2 2 3 3 4" xfId="33809" xr:uid="{00000000-0005-0000-0000-0000EF870000}"/>
    <cellStyle name="Normal 66 2 2 3 3 5" xfId="18576" xr:uid="{00000000-0005-0000-0000-0000F0870000}"/>
    <cellStyle name="Normal 66 2 2 3 4" xfId="5127" xr:uid="{00000000-0005-0000-0000-0000F1870000}"/>
    <cellStyle name="Normal 66 2 2 3 4 2" xfId="15179" xr:uid="{00000000-0005-0000-0000-0000F2870000}"/>
    <cellStyle name="Normal 66 2 2 3 4 2 2" xfId="45510" xr:uid="{00000000-0005-0000-0000-0000F3870000}"/>
    <cellStyle name="Normal 66 2 2 3 4 2 3" xfId="30277" xr:uid="{00000000-0005-0000-0000-0000F4870000}"/>
    <cellStyle name="Normal 66 2 2 3 4 3" xfId="10159" xr:uid="{00000000-0005-0000-0000-0000F5870000}"/>
    <cellStyle name="Normal 66 2 2 3 4 3 2" xfId="40493" xr:uid="{00000000-0005-0000-0000-0000F6870000}"/>
    <cellStyle name="Normal 66 2 2 3 4 3 3" xfId="25260" xr:uid="{00000000-0005-0000-0000-0000F7870000}"/>
    <cellStyle name="Normal 66 2 2 3 4 4" xfId="35480" xr:uid="{00000000-0005-0000-0000-0000F8870000}"/>
    <cellStyle name="Normal 66 2 2 3 4 5" xfId="20247" xr:uid="{00000000-0005-0000-0000-0000F9870000}"/>
    <cellStyle name="Normal 66 2 2 3 5" xfId="11837" xr:uid="{00000000-0005-0000-0000-0000FA870000}"/>
    <cellStyle name="Normal 66 2 2 3 5 2" xfId="42168" xr:uid="{00000000-0005-0000-0000-0000FB870000}"/>
    <cellStyle name="Normal 66 2 2 3 5 3" xfId="26935" xr:uid="{00000000-0005-0000-0000-0000FC870000}"/>
    <cellStyle name="Normal 66 2 2 3 6" xfId="6816" xr:uid="{00000000-0005-0000-0000-0000FD870000}"/>
    <cellStyle name="Normal 66 2 2 3 6 2" xfId="37151" xr:uid="{00000000-0005-0000-0000-0000FE870000}"/>
    <cellStyle name="Normal 66 2 2 3 6 3" xfId="21918" xr:uid="{00000000-0005-0000-0000-0000FF870000}"/>
    <cellStyle name="Normal 66 2 2 3 7" xfId="32139" xr:uid="{00000000-0005-0000-0000-000000880000}"/>
    <cellStyle name="Normal 66 2 2 3 8" xfId="16905" xr:uid="{00000000-0005-0000-0000-000001880000}"/>
    <cellStyle name="Normal 66 2 2 4" xfId="2163" xr:uid="{00000000-0005-0000-0000-000002880000}"/>
    <cellStyle name="Normal 66 2 2 4 2" xfId="3853" xr:uid="{00000000-0005-0000-0000-000003880000}"/>
    <cellStyle name="Normal 66 2 2 4 2 2" xfId="13926" xr:uid="{00000000-0005-0000-0000-000004880000}"/>
    <cellStyle name="Normal 66 2 2 4 2 2 2" xfId="44257" xr:uid="{00000000-0005-0000-0000-000005880000}"/>
    <cellStyle name="Normal 66 2 2 4 2 2 3" xfId="29024" xr:uid="{00000000-0005-0000-0000-000006880000}"/>
    <cellStyle name="Normal 66 2 2 4 2 3" xfId="8906" xr:uid="{00000000-0005-0000-0000-000007880000}"/>
    <cellStyle name="Normal 66 2 2 4 2 3 2" xfId="39240" xr:uid="{00000000-0005-0000-0000-000008880000}"/>
    <cellStyle name="Normal 66 2 2 4 2 3 3" xfId="24007" xr:uid="{00000000-0005-0000-0000-000009880000}"/>
    <cellStyle name="Normal 66 2 2 4 2 4" xfId="34227" xr:uid="{00000000-0005-0000-0000-00000A880000}"/>
    <cellStyle name="Normal 66 2 2 4 2 5" xfId="18994" xr:uid="{00000000-0005-0000-0000-00000B880000}"/>
    <cellStyle name="Normal 66 2 2 4 3" xfId="5545" xr:uid="{00000000-0005-0000-0000-00000C880000}"/>
    <cellStyle name="Normal 66 2 2 4 3 2" xfId="15597" xr:uid="{00000000-0005-0000-0000-00000D880000}"/>
    <cellStyle name="Normal 66 2 2 4 3 2 2" xfId="45928" xr:uid="{00000000-0005-0000-0000-00000E880000}"/>
    <cellStyle name="Normal 66 2 2 4 3 2 3" xfId="30695" xr:uid="{00000000-0005-0000-0000-00000F880000}"/>
    <cellStyle name="Normal 66 2 2 4 3 3" xfId="10577" xr:uid="{00000000-0005-0000-0000-000010880000}"/>
    <cellStyle name="Normal 66 2 2 4 3 3 2" xfId="40911" xr:uid="{00000000-0005-0000-0000-000011880000}"/>
    <cellStyle name="Normal 66 2 2 4 3 3 3" xfId="25678" xr:uid="{00000000-0005-0000-0000-000012880000}"/>
    <cellStyle name="Normal 66 2 2 4 3 4" xfId="35898" xr:uid="{00000000-0005-0000-0000-000013880000}"/>
    <cellStyle name="Normal 66 2 2 4 3 5" xfId="20665" xr:uid="{00000000-0005-0000-0000-000014880000}"/>
    <cellStyle name="Normal 66 2 2 4 4" xfId="12255" xr:uid="{00000000-0005-0000-0000-000015880000}"/>
    <cellStyle name="Normal 66 2 2 4 4 2" xfId="42586" xr:uid="{00000000-0005-0000-0000-000016880000}"/>
    <cellStyle name="Normal 66 2 2 4 4 3" xfId="27353" xr:uid="{00000000-0005-0000-0000-000017880000}"/>
    <cellStyle name="Normal 66 2 2 4 5" xfId="7234" xr:uid="{00000000-0005-0000-0000-000018880000}"/>
    <cellStyle name="Normal 66 2 2 4 5 2" xfId="37569" xr:uid="{00000000-0005-0000-0000-000019880000}"/>
    <cellStyle name="Normal 66 2 2 4 5 3" xfId="22336" xr:uid="{00000000-0005-0000-0000-00001A880000}"/>
    <cellStyle name="Normal 66 2 2 4 6" xfId="32557" xr:uid="{00000000-0005-0000-0000-00001B880000}"/>
    <cellStyle name="Normal 66 2 2 4 7" xfId="17323" xr:uid="{00000000-0005-0000-0000-00001C880000}"/>
    <cellStyle name="Normal 66 2 2 5" xfId="3016" xr:uid="{00000000-0005-0000-0000-00001D880000}"/>
    <cellStyle name="Normal 66 2 2 5 2" xfId="13090" xr:uid="{00000000-0005-0000-0000-00001E880000}"/>
    <cellStyle name="Normal 66 2 2 5 2 2" xfId="43421" xr:uid="{00000000-0005-0000-0000-00001F880000}"/>
    <cellStyle name="Normal 66 2 2 5 2 3" xfId="28188" xr:uid="{00000000-0005-0000-0000-000020880000}"/>
    <cellStyle name="Normal 66 2 2 5 3" xfId="8070" xr:uid="{00000000-0005-0000-0000-000021880000}"/>
    <cellStyle name="Normal 66 2 2 5 3 2" xfId="38404" xr:uid="{00000000-0005-0000-0000-000022880000}"/>
    <cellStyle name="Normal 66 2 2 5 3 3" xfId="23171" xr:uid="{00000000-0005-0000-0000-000023880000}"/>
    <cellStyle name="Normal 66 2 2 5 4" xfId="33391" xr:uid="{00000000-0005-0000-0000-000024880000}"/>
    <cellStyle name="Normal 66 2 2 5 5" xfId="18158" xr:uid="{00000000-0005-0000-0000-000025880000}"/>
    <cellStyle name="Normal 66 2 2 6" xfId="4709" xr:uid="{00000000-0005-0000-0000-000026880000}"/>
    <cellStyle name="Normal 66 2 2 6 2" xfId="14761" xr:uid="{00000000-0005-0000-0000-000027880000}"/>
    <cellStyle name="Normal 66 2 2 6 2 2" xfId="45092" xr:uid="{00000000-0005-0000-0000-000028880000}"/>
    <cellStyle name="Normal 66 2 2 6 2 3" xfId="29859" xr:uid="{00000000-0005-0000-0000-000029880000}"/>
    <cellStyle name="Normal 66 2 2 6 3" xfId="9741" xr:uid="{00000000-0005-0000-0000-00002A880000}"/>
    <cellStyle name="Normal 66 2 2 6 3 2" xfId="40075" xr:uid="{00000000-0005-0000-0000-00002B880000}"/>
    <cellStyle name="Normal 66 2 2 6 3 3" xfId="24842" xr:uid="{00000000-0005-0000-0000-00002C880000}"/>
    <cellStyle name="Normal 66 2 2 6 4" xfId="35062" xr:uid="{00000000-0005-0000-0000-00002D880000}"/>
    <cellStyle name="Normal 66 2 2 6 5" xfId="19829" xr:uid="{00000000-0005-0000-0000-00002E880000}"/>
    <cellStyle name="Normal 66 2 2 7" xfId="11419" xr:uid="{00000000-0005-0000-0000-00002F880000}"/>
    <cellStyle name="Normal 66 2 2 7 2" xfId="41750" xr:uid="{00000000-0005-0000-0000-000030880000}"/>
    <cellStyle name="Normal 66 2 2 7 3" xfId="26517" xr:uid="{00000000-0005-0000-0000-000031880000}"/>
    <cellStyle name="Normal 66 2 2 8" xfId="6398" xr:uid="{00000000-0005-0000-0000-000032880000}"/>
    <cellStyle name="Normal 66 2 2 8 2" xfId="36733" xr:uid="{00000000-0005-0000-0000-000033880000}"/>
    <cellStyle name="Normal 66 2 2 8 3" xfId="21500" xr:uid="{00000000-0005-0000-0000-000034880000}"/>
    <cellStyle name="Normal 66 2 2 9" xfId="31721" xr:uid="{00000000-0005-0000-0000-000035880000}"/>
    <cellStyle name="Normal 66 2 3" xfId="1425" xr:uid="{00000000-0005-0000-0000-000036880000}"/>
    <cellStyle name="Normal 66 2 3 2" xfId="1846" xr:uid="{00000000-0005-0000-0000-000037880000}"/>
    <cellStyle name="Normal 66 2 3 2 2" xfId="2685" xr:uid="{00000000-0005-0000-0000-000038880000}"/>
    <cellStyle name="Normal 66 2 3 2 2 2" xfId="4375" xr:uid="{00000000-0005-0000-0000-000039880000}"/>
    <cellStyle name="Normal 66 2 3 2 2 2 2" xfId="14448" xr:uid="{00000000-0005-0000-0000-00003A880000}"/>
    <cellStyle name="Normal 66 2 3 2 2 2 2 2" xfId="44779" xr:uid="{00000000-0005-0000-0000-00003B880000}"/>
    <cellStyle name="Normal 66 2 3 2 2 2 2 3" xfId="29546" xr:uid="{00000000-0005-0000-0000-00003C880000}"/>
    <cellStyle name="Normal 66 2 3 2 2 2 3" xfId="9428" xr:uid="{00000000-0005-0000-0000-00003D880000}"/>
    <cellStyle name="Normal 66 2 3 2 2 2 3 2" xfId="39762" xr:uid="{00000000-0005-0000-0000-00003E880000}"/>
    <cellStyle name="Normal 66 2 3 2 2 2 3 3" xfId="24529" xr:uid="{00000000-0005-0000-0000-00003F880000}"/>
    <cellStyle name="Normal 66 2 3 2 2 2 4" xfId="34749" xr:uid="{00000000-0005-0000-0000-000040880000}"/>
    <cellStyle name="Normal 66 2 3 2 2 2 5" xfId="19516" xr:uid="{00000000-0005-0000-0000-000041880000}"/>
    <cellStyle name="Normal 66 2 3 2 2 3" xfId="6067" xr:uid="{00000000-0005-0000-0000-000042880000}"/>
    <cellStyle name="Normal 66 2 3 2 2 3 2" xfId="16119" xr:uid="{00000000-0005-0000-0000-000043880000}"/>
    <cellStyle name="Normal 66 2 3 2 2 3 2 2" xfId="46450" xr:uid="{00000000-0005-0000-0000-000044880000}"/>
    <cellStyle name="Normal 66 2 3 2 2 3 2 3" xfId="31217" xr:uid="{00000000-0005-0000-0000-000045880000}"/>
    <cellStyle name="Normal 66 2 3 2 2 3 3" xfId="11099" xr:uid="{00000000-0005-0000-0000-000046880000}"/>
    <cellStyle name="Normal 66 2 3 2 2 3 3 2" xfId="41433" xr:uid="{00000000-0005-0000-0000-000047880000}"/>
    <cellStyle name="Normal 66 2 3 2 2 3 3 3" xfId="26200" xr:uid="{00000000-0005-0000-0000-000048880000}"/>
    <cellStyle name="Normal 66 2 3 2 2 3 4" xfId="36420" xr:uid="{00000000-0005-0000-0000-000049880000}"/>
    <cellStyle name="Normal 66 2 3 2 2 3 5" xfId="21187" xr:uid="{00000000-0005-0000-0000-00004A880000}"/>
    <cellStyle name="Normal 66 2 3 2 2 4" xfId="12777" xr:uid="{00000000-0005-0000-0000-00004B880000}"/>
    <cellStyle name="Normal 66 2 3 2 2 4 2" xfId="43108" xr:uid="{00000000-0005-0000-0000-00004C880000}"/>
    <cellStyle name="Normal 66 2 3 2 2 4 3" xfId="27875" xr:uid="{00000000-0005-0000-0000-00004D880000}"/>
    <cellStyle name="Normal 66 2 3 2 2 5" xfId="7756" xr:uid="{00000000-0005-0000-0000-00004E880000}"/>
    <cellStyle name="Normal 66 2 3 2 2 5 2" xfId="38091" xr:uid="{00000000-0005-0000-0000-00004F880000}"/>
    <cellStyle name="Normal 66 2 3 2 2 5 3" xfId="22858" xr:uid="{00000000-0005-0000-0000-000050880000}"/>
    <cellStyle name="Normal 66 2 3 2 2 6" xfId="33079" xr:uid="{00000000-0005-0000-0000-000051880000}"/>
    <cellStyle name="Normal 66 2 3 2 2 7" xfId="17845" xr:uid="{00000000-0005-0000-0000-000052880000}"/>
    <cellStyle name="Normal 66 2 3 2 3" xfId="3538" xr:uid="{00000000-0005-0000-0000-000053880000}"/>
    <cellStyle name="Normal 66 2 3 2 3 2" xfId="13612" xr:uid="{00000000-0005-0000-0000-000054880000}"/>
    <cellStyle name="Normal 66 2 3 2 3 2 2" xfId="43943" xr:uid="{00000000-0005-0000-0000-000055880000}"/>
    <cellStyle name="Normal 66 2 3 2 3 2 3" xfId="28710" xr:uid="{00000000-0005-0000-0000-000056880000}"/>
    <cellStyle name="Normal 66 2 3 2 3 3" xfId="8592" xr:uid="{00000000-0005-0000-0000-000057880000}"/>
    <cellStyle name="Normal 66 2 3 2 3 3 2" xfId="38926" xr:uid="{00000000-0005-0000-0000-000058880000}"/>
    <cellStyle name="Normal 66 2 3 2 3 3 3" xfId="23693" xr:uid="{00000000-0005-0000-0000-000059880000}"/>
    <cellStyle name="Normal 66 2 3 2 3 4" xfId="33913" xr:uid="{00000000-0005-0000-0000-00005A880000}"/>
    <cellStyle name="Normal 66 2 3 2 3 5" xfId="18680" xr:uid="{00000000-0005-0000-0000-00005B880000}"/>
    <cellStyle name="Normal 66 2 3 2 4" xfId="5231" xr:uid="{00000000-0005-0000-0000-00005C880000}"/>
    <cellStyle name="Normal 66 2 3 2 4 2" xfId="15283" xr:uid="{00000000-0005-0000-0000-00005D880000}"/>
    <cellStyle name="Normal 66 2 3 2 4 2 2" xfId="45614" xr:uid="{00000000-0005-0000-0000-00005E880000}"/>
    <cellStyle name="Normal 66 2 3 2 4 2 3" xfId="30381" xr:uid="{00000000-0005-0000-0000-00005F880000}"/>
    <cellStyle name="Normal 66 2 3 2 4 3" xfId="10263" xr:uid="{00000000-0005-0000-0000-000060880000}"/>
    <cellStyle name="Normal 66 2 3 2 4 3 2" xfId="40597" xr:uid="{00000000-0005-0000-0000-000061880000}"/>
    <cellStyle name="Normal 66 2 3 2 4 3 3" xfId="25364" xr:uid="{00000000-0005-0000-0000-000062880000}"/>
    <cellStyle name="Normal 66 2 3 2 4 4" xfId="35584" xr:uid="{00000000-0005-0000-0000-000063880000}"/>
    <cellStyle name="Normal 66 2 3 2 4 5" xfId="20351" xr:uid="{00000000-0005-0000-0000-000064880000}"/>
    <cellStyle name="Normal 66 2 3 2 5" xfId="11941" xr:uid="{00000000-0005-0000-0000-000065880000}"/>
    <cellStyle name="Normal 66 2 3 2 5 2" xfId="42272" xr:uid="{00000000-0005-0000-0000-000066880000}"/>
    <cellStyle name="Normal 66 2 3 2 5 3" xfId="27039" xr:uid="{00000000-0005-0000-0000-000067880000}"/>
    <cellStyle name="Normal 66 2 3 2 6" xfId="6920" xr:uid="{00000000-0005-0000-0000-000068880000}"/>
    <cellStyle name="Normal 66 2 3 2 6 2" xfId="37255" xr:uid="{00000000-0005-0000-0000-000069880000}"/>
    <cellStyle name="Normal 66 2 3 2 6 3" xfId="22022" xr:uid="{00000000-0005-0000-0000-00006A880000}"/>
    <cellStyle name="Normal 66 2 3 2 7" xfId="32243" xr:uid="{00000000-0005-0000-0000-00006B880000}"/>
    <cellStyle name="Normal 66 2 3 2 8" xfId="17009" xr:uid="{00000000-0005-0000-0000-00006C880000}"/>
    <cellStyle name="Normal 66 2 3 3" xfId="2267" xr:uid="{00000000-0005-0000-0000-00006D880000}"/>
    <cellStyle name="Normal 66 2 3 3 2" xfId="3957" xr:uid="{00000000-0005-0000-0000-00006E880000}"/>
    <cellStyle name="Normal 66 2 3 3 2 2" xfId="14030" xr:uid="{00000000-0005-0000-0000-00006F880000}"/>
    <cellStyle name="Normal 66 2 3 3 2 2 2" xfId="44361" xr:uid="{00000000-0005-0000-0000-000070880000}"/>
    <cellStyle name="Normal 66 2 3 3 2 2 3" xfId="29128" xr:uid="{00000000-0005-0000-0000-000071880000}"/>
    <cellStyle name="Normal 66 2 3 3 2 3" xfId="9010" xr:uid="{00000000-0005-0000-0000-000072880000}"/>
    <cellStyle name="Normal 66 2 3 3 2 3 2" xfId="39344" xr:uid="{00000000-0005-0000-0000-000073880000}"/>
    <cellStyle name="Normal 66 2 3 3 2 3 3" xfId="24111" xr:uid="{00000000-0005-0000-0000-000074880000}"/>
    <cellStyle name="Normal 66 2 3 3 2 4" xfId="34331" xr:uid="{00000000-0005-0000-0000-000075880000}"/>
    <cellStyle name="Normal 66 2 3 3 2 5" xfId="19098" xr:uid="{00000000-0005-0000-0000-000076880000}"/>
    <cellStyle name="Normal 66 2 3 3 3" xfId="5649" xr:uid="{00000000-0005-0000-0000-000077880000}"/>
    <cellStyle name="Normal 66 2 3 3 3 2" xfId="15701" xr:uid="{00000000-0005-0000-0000-000078880000}"/>
    <cellStyle name="Normal 66 2 3 3 3 2 2" xfId="46032" xr:uid="{00000000-0005-0000-0000-000079880000}"/>
    <cellStyle name="Normal 66 2 3 3 3 2 3" xfId="30799" xr:uid="{00000000-0005-0000-0000-00007A880000}"/>
    <cellStyle name="Normal 66 2 3 3 3 3" xfId="10681" xr:uid="{00000000-0005-0000-0000-00007B880000}"/>
    <cellStyle name="Normal 66 2 3 3 3 3 2" xfId="41015" xr:uid="{00000000-0005-0000-0000-00007C880000}"/>
    <cellStyle name="Normal 66 2 3 3 3 3 3" xfId="25782" xr:uid="{00000000-0005-0000-0000-00007D880000}"/>
    <cellStyle name="Normal 66 2 3 3 3 4" xfId="36002" xr:uid="{00000000-0005-0000-0000-00007E880000}"/>
    <cellStyle name="Normal 66 2 3 3 3 5" xfId="20769" xr:uid="{00000000-0005-0000-0000-00007F880000}"/>
    <cellStyle name="Normal 66 2 3 3 4" xfId="12359" xr:uid="{00000000-0005-0000-0000-000080880000}"/>
    <cellStyle name="Normal 66 2 3 3 4 2" xfId="42690" xr:uid="{00000000-0005-0000-0000-000081880000}"/>
    <cellStyle name="Normal 66 2 3 3 4 3" xfId="27457" xr:uid="{00000000-0005-0000-0000-000082880000}"/>
    <cellStyle name="Normal 66 2 3 3 5" xfId="7338" xr:uid="{00000000-0005-0000-0000-000083880000}"/>
    <cellStyle name="Normal 66 2 3 3 5 2" xfId="37673" xr:uid="{00000000-0005-0000-0000-000084880000}"/>
    <cellStyle name="Normal 66 2 3 3 5 3" xfId="22440" xr:uid="{00000000-0005-0000-0000-000085880000}"/>
    <cellStyle name="Normal 66 2 3 3 6" xfId="32661" xr:uid="{00000000-0005-0000-0000-000086880000}"/>
    <cellStyle name="Normal 66 2 3 3 7" xfId="17427" xr:uid="{00000000-0005-0000-0000-000087880000}"/>
    <cellStyle name="Normal 66 2 3 4" xfId="3120" xr:uid="{00000000-0005-0000-0000-000088880000}"/>
    <cellStyle name="Normal 66 2 3 4 2" xfId="13194" xr:uid="{00000000-0005-0000-0000-000089880000}"/>
    <cellStyle name="Normal 66 2 3 4 2 2" xfId="43525" xr:uid="{00000000-0005-0000-0000-00008A880000}"/>
    <cellStyle name="Normal 66 2 3 4 2 3" xfId="28292" xr:uid="{00000000-0005-0000-0000-00008B880000}"/>
    <cellStyle name="Normal 66 2 3 4 3" xfId="8174" xr:uid="{00000000-0005-0000-0000-00008C880000}"/>
    <cellStyle name="Normal 66 2 3 4 3 2" xfId="38508" xr:uid="{00000000-0005-0000-0000-00008D880000}"/>
    <cellStyle name="Normal 66 2 3 4 3 3" xfId="23275" xr:uid="{00000000-0005-0000-0000-00008E880000}"/>
    <cellStyle name="Normal 66 2 3 4 4" xfId="33495" xr:uid="{00000000-0005-0000-0000-00008F880000}"/>
    <cellStyle name="Normal 66 2 3 4 5" xfId="18262" xr:uid="{00000000-0005-0000-0000-000090880000}"/>
    <cellStyle name="Normal 66 2 3 5" xfId="4813" xr:uid="{00000000-0005-0000-0000-000091880000}"/>
    <cellStyle name="Normal 66 2 3 5 2" xfId="14865" xr:uid="{00000000-0005-0000-0000-000092880000}"/>
    <cellStyle name="Normal 66 2 3 5 2 2" xfId="45196" xr:uid="{00000000-0005-0000-0000-000093880000}"/>
    <cellStyle name="Normal 66 2 3 5 2 3" xfId="29963" xr:uid="{00000000-0005-0000-0000-000094880000}"/>
    <cellStyle name="Normal 66 2 3 5 3" xfId="9845" xr:uid="{00000000-0005-0000-0000-000095880000}"/>
    <cellStyle name="Normal 66 2 3 5 3 2" xfId="40179" xr:uid="{00000000-0005-0000-0000-000096880000}"/>
    <cellStyle name="Normal 66 2 3 5 3 3" xfId="24946" xr:uid="{00000000-0005-0000-0000-000097880000}"/>
    <cellStyle name="Normal 66 2 3 5 4" xfId="35166" xr:uid="{00000000-0005-0000-0000-000098880000}"/>
    <cellStyle name="Normal 66 2 3 5 5" xfId="19933" xr:uid="{00000000-0005-0000-0000-000099880000}"/>
    <cellStyle name="Normal 66 2 3 6" xfId="11523" xr:uid="{00000000-0005-0000-0000-00009A880000}"/>
    <cellStyle name="Normal 66 2 3 6 2" xfId="41854" xr:uid="{00000000-0005-0000-0000-00009B880000}"/>
    <cellStyle name="Normal 66 2 3 6 3" xfId="26621" xr:uid="{00000000-0005-0000-0000-00009C880000}"/>
    <cellStyle name="Normal 66 2 3 7" xfId="6502" xr:uid="{00000000-0005-0000-0000-00009D880000}"/>
    <cellStyle name="Normal 66 2 3 7 2" xfId="36837" xr:uid="{00000000-0005-0000-0000-00009E880000}"/>
    <cellStyle name="Normal 66 2 3 7 3" xfId="21604" xr:uid="{00000000-0005-0000-0000-00009F880000}"/>
    <cellStyle name="Normal 66 2 3 8" xfId="31825" xr:uid="{00000000-0005-0000-0000-0000A0880000}"/>
    <cellStyle name="Normal 66 2 3 9" xfId="16591" xr:uid="{00000000-0005-0000-0000-0000A1880000}"/>
    <cellStyle name="Normal 66 2 4" xfId="1638" xr:uid="{00000000-0005-0000-0000-0000A2880000}"/>
    <cellStyle name="Normal 66 2 4 2" xfId="2477" xr:uid="{00000000-0005-0000-0000-0000A3880000}"/>
    <cellStyle name="Normal 66 2 4 2 2" xfId="4167" xr:uid="{00000000-0005-0000-0000-0000A4880000}"/>
    <cellStyle name="Normal 66 2 4 2 2 2" xfId="14240" xr:uid="{00000000-0005-0000-0000-0000A5880000}"/>
    <cellStyle name="Normal 66 2 4 2 2 2 2" xfId="44571" xr:uid="{00000000-0005-0000-0000-0000A6880000}"/>
    <cellStyle name="Normal 66 2 4 2 2 2 3" xfId="29338" xr:uid="{00000000-0005-0000-0000-0000A7880000}"/>
    <cellStyle name="Normal 66 2 4 2 2 3" xfId="9220" xr:uid="{00000000-0005-0000-0000-0000A8880000}"/>
    <cellStyle name="Normal 66 2 4 2 2 3 2" xfId="39554" xr:uid="{00000000-0005-0000-0000-0000A9880000}"/>
    <cellStyle name="Normal 66 2 4 2 2 3 3" xfId="24321" xr:uid="{00000000-0005-0000-0000-0000AA880000}"/>
    <cellStyle name="Normal 66 2 4 2 2 4" xfId="34541" xr:uid="{00000000-0005-0000-0000-0000AB880000}"/>
    <cellStyle name="Normal 66 2 4 2 2 5" xfId="19308" xr:uid="{00000000-0005-0000-0000-0000AC880000}"/>
    <cellStyle name="Normal 66 2 4 2 3" xfId="5859" xr:uid="{00000000-0005-0000-0000-0000AD880000}"/>
    <cellStyle name="Normal 66 2 4 2 3 2" xfId="15911" xr:uid="{00000000-0005-0000-0000-0000AE880000}"/>
    <cellStyle name="Normal 66 2 4 2 3 2 2" xfId="46242" xr:uid="{00000000-0005-0000-0000-0000AF880000}"/>
    <cellStyle name="Normal 66 2 4 2 3 2 3" xfId="31009" xr:uid="{00000000-0005-0000-0000-0000B0880000}"/>
    <cellStyle name="Normal 66 2 4 2 3 3" xfId="10891" xr:uid="{00000000-0005-0000-0000-0000B1880000}"/>
    <cellStyle name="Normal 66 2 4 2 3 3 2" xfId="41225" xr:uid="{00000000-0005-0000-0000-0000B2880000}"/>
    <cellStyle name="Normal 66 2 4 2 3 3 3" xfId="25992" xr:uid="{00000000-0005-0000-0000-0000B3880000}"/>
    <cellStyle name="Normal 66 2 4 2 3 4" xfId="36212" xr:uid="{00000000-0005-0000-0000-0000B4880000}"/>
    <cellStyle name="Normal 66 2 4 2 3 5" xfId="20979" xr:uid="{00000000-0005-0000-0000-0000B5880000}"/>
    <cellStyle name="Normal 66 2 4 2 4" xfId="12569" xr:uid="{00000000-0005-0000-0000-0000B6880000}"/>
    <cellStyle name="Normal 66 2 4 2 4 2" xfId="42900" xr:uid="{00000000-0005-0000-0000-0000B7880000}"/>
    <cellStyle name="Normal 66 2 4 2 4 3" xfId="27667" xr:uid="{00000000-0005-0000-0000-0000B8880000}"/>
    <cellStyle name="Normal 66 2 4 2 5" xfId="7548" xr:uid="{00000000-0005-0000-0000-0000B9880000}"/>
    <cellStyle name="Normal 66 2 4 2 5 2" xfId="37883" xr:uid="{00000000-0005-0000-0000-0000BA880000}"/>
    <cellStyle name="Normal 66 2 4 2 5 3" xfId="22650" xr:uid="{00000000-0005-0000-0000-0000BB880000}"/>
    <cellStyle name="Normal 66 2 4 2 6" xfId="32871" xr:uid="{00000000-0005-0000-0000-0000BC880000}"/>
    <cellStyle name="Normal 66 2 4 2 7" xfId="17637" xr:uid="{00000000-0005-0000-0000-0000BD880000}"/>
    <cellStyle name="Normal 66 2 4 3" xfId="3330" xr:uid="{00000000-0005-0000-0000-0000BE880000}"/>
    <cellStyle name="Normal 66 2 4 3 2" xfId="13404" xr:uid="{00000000-0005-0000-0000-0000BF880000}"/>
    <cellStyle name="Normal 66 2 4 3 2 2" xfId="43735" xr:uid="{00000000-0005-0000-0000-0000C0880000}"/>
    <cellStyle name="Normal 66 2 4 3 2 3" xfId="28502" xr:uid="{00000000-0005-0000-0000-0000C1880000}"/>
    <cellStyle name="Normal 66 2 4 3 3" xfId="8384" xr:uid="{00000000-0005-0000-0000-0000C2880000}"/>
    <cellStyle name="Normal 66 2 4 3 3 2" xfId="38718" xr:uid="{00000000-0005-0000-0000-0000C3880000}"/>
    <cellStyle name="Normal 66 2 4 3 3 3" xfId="23485" xr:uid="{00000000-0005-0000-0000-0000C4880000}"/>
    <cellStyle name="Normal 66 2 4 3 4" xfId="33705" xr:uid="{00000000-0005-0000-0000-0000C5880000}"/>
    <cellStyle name="Normal 66 2 4 3 5" xfId="18472" xr:uid="{00000000-0005-0000-0000-0000C6880000}"/>
    <cellStyle name="Normal 66 2 4 4" xfId="5023" xr:uid="{00000000-0005-0000-0000-0000C7880000}"/>
    <cellStyle name="Normal 66 2 4 4 2" xfId="15075" xr:uid="{00000000-0005-0000-0000-0000C8880000}"/>
    <cellStyle name="Normal 66 2 4 4 2 2" xfId="45406" xr:uid="{00000000-0005-0000-0000-0000C9880000}"/>
    <cellStyle name="Normal 66 2 4 4 2 3" xfId="30173" xr:uid="{00000000-0005-0000-0000-0000CA880000}"/>
    <cellStyle name="Normal 66 2 4 4 3" xfId="10055" xr:uid="{00000000-0005-0000-0000-0000CB880000}"/>
    <cellStyle name="Normal 66 2 4 4 3 2" xfId="40389" xr:uid="{00000000-0005-0000-0000-0000CC880000}"/>
    <cellStyle name="Normal 66 2 4 4 3 3" xfId="25156" xr:uid="{00000000-0005-0000-0000-0000CD880000}"/>
    <cellStyle name="Normal 66 2 4 4 4" xfId="35376" xr:uid="{00000000-0005-0000-0000-0000CE880000}"/>
    <cellStyle name="Normal 66 2 4 4 5" xfId="20143" xr:uid="{00000000-0005-0000-0000-0000CF880000}"/>
    <cellStyle name="Normal 66 2 4 5" xfId="11733" xr:uid="{00000000-0005-0000-0000-0000D0880000}"/>
    <cellStyle name="Normal 66 2 4 5 2" xfId="42064" xr:uid="{00000000-0005-0000-0000-0000D1880000}"/>
    <cellStyle name="Normal 66 2 4 5 3" xfId="26831" xr:uid="{00000000-0005-0000-0000-0000D2880000}"/>
    <cellStyle name="Normal 66 2 4 6" xfId="6712" xr:uid="{00000000-0005-0000-0000-0000D3880000}"/>
    <cellStyle name="Normal 66 2 4 6 2" xfId="37047" xr:uid="{00000000-0005-0000-0000-0000D4880000}"/>
    <cellStyle name="Normal 66 2 4 6 3" xfId="21814" xr:uid="{00000000-0005-0000-0000-0000D5880000}"/>
    <cellStyle name="Normal 66 2 4 7" xfId="32035" xr:uid="{00000000-0005-0000-0000-0000D6880000}"/>
    <cellStyle name="Normal 66 2 4 8" xfId="16801" xr:uid="{00000000-0005-0000-0000-0000D7880000}"/>
    <cellStyle name="Normal 66 2 5" xfId="2059" xr:uid="{00000000-0005-0000-0000-0000D8880000}"/>
    <cellStyle name="Normal 66 2 5 2" xfId="3749" xr:uid="{00000000-0005-0000-0000-0000D9880000}"/>
    <cellStyle name="Normal 66 2 5 2 2" xfId="13822" xr:uid="{00000000-0005-0000-0000-0000DA880000}"/>
    <cellStyle name="Normal 66 2 5 2 2 2" xfId="44153" xr:uid="{00000000-0005-0000-0000-0000DB880000}"/>
    <cellStyle name="Normal 66 2 5 2 2 3" xfId="28920" xr:uid="{00000000-0005-0000-0000-0000DC880000}"/>
    <cellStyle name="Normal 66 2 5 2 3" xfId="8802" xr:uid="{00000000-0005-0000-0000-0000DD880000}"/>
    <cellStyle name="Normal 66 2 5 2 3 2" xfId="39136" xr:uid="{00000000-0005-0000-0000-0000DE880000}"/>
    <cellStyle name="Normal 66 2 5 2 3 3" xfId="23903" xr:uid="{00000000-0005-0000-0000-0000DF880000}"/>
    <cellStyle name="Normal 66 2 5 2 4" xfId="34123" xr:uid="{00000000-0005-0000-0000-0000E0880000}"/>
    <cellStyle name="Normal 66 2 5 2 5" xfId="18890" xr:uid="{00000000-0005-0000-0000-0000E1880000}"/>
    <cellStyle name="Normal 66 2 5 3" xfId="5441" xr:uid="{00000000-0005-0000-0000-0000E2880000}"/>
    <cellStyle name="Normal 66 2 5 3 2" xfId="15493" xr:uid="{00000000-0005-0000-0000-0000E3880000}"/>
    <cellStyle name="Normal 66 2 5 3 2 2" xfId="45824" xr:uid="{00000000-0005-0000-0000-0000E4880000}"/>
    <cellStyle name="Normal 66 2 5 3 2 3" xfId="30591" xr:uid="{00000000-0005-0000-0000-0000E5880000}"/>
    <cellStyle name="Normal 66 2 5 3 3" xfId="10473" xr:uid="{00000000-0005-0000-0000-0000E6880000}"/>
    <cellStyle name="Normal 66 2 5 3 3 2" xfId="40807" xr:uid="{00000000-0005-0000-0000-0000E7880000}"/>
    <cellStyle name="Normal 66 2 5 3 3 3" xfId="25574" xr:uid="{00000000-0005-0000-0000-0000E8880000}"/>
    <cellStyle name="Normal 66 2 5 3 4" xfId="35794" xr:uid="{00000000-0005-0000-0000-0000E9880000}"/>
    <cellStyle name="Normal 66 2 5 3 5" xfId="20561" xr:uid="{00000000-0005-0000-0000-0000EA880000}"/>
    <cellStyle name="Normal 66 2 5 4" xfId="12151" xr:uid="{00000000-0005-0000-0000-0000EB880000}"/>
    <cellStyle name="Normal 66 2 5 4 2" xfId="42482" xr:uid="{00000000-0005-0000-0000-0000EC880000}"/>
    <cellStyle name="Normal 66 2 5 4 3" xfId="27249" xr:uid="{00000000-0005-0000-0000-0000ED880000}"/>
    <cellStyle name="Normal 66 2 5 5" xfId="7130" xr:uid="{00000000-0005-0000-0000-0000EE880000}"/>
    <cellStyle name="Normal 66 2 5 5 2" xfId="37465" xr:uid="{00000000-0005-0000-0000-0000EF880000}"/>
    <cellStyle name="Normal 66 2 5 5 3" xfId="22232" xr:uid="{00000000-0005-0000-0000-0000F0880000}"/>
    <cellStyle name="Normal 66 2 5 6" xfId="32453" xr:uid="{00000000-0005-0000-0000-0000F1880000}"/>
    <cellStyle name="Normal 66 2 5 7" xfId="17219" xr:uid="{00000000-0005-0000-0000-0000F2880000}"/>
    <cellStyle name="Normal 66 2 6" xfId="2912" xr:uid="{00000000-0005-0000-0000-0000F3880000}"/>
    <cellStyle name="Normal 66 2 6 2" xfId="12986" xr:uid="{00000000-0005-0000-0000-0000F4880000}"/>
    <cellStyle name="Normal 66 2 6 2 2" xfId="43317" xr:uid="{00000000-0005-0000-0000-0000F5880000}"/>
    <cellStyle name="Normal 66 2 6 2 3" xfId="28084" xr:uid="{00000000-0005-0000-0000-0000F6880000}"/>
    <cellStyle name="Normal 66 2 6 3" xfId="7966" xr:uid="{00000000-0005-0000-0000-0000F7880000}"/>
    <cellStyle name="Normal 66 2 6 3 2" xfId="38300" xr:uid="{00000000-0005-0000-0000-0000F8880000}"/>
    <cellStyle name="Normal 66 2 6 3 3" xfId="23067" xr:uid="{00000000-0005-0000-0000-0000F9880000}"/>
    <cellStyle name="Normal 66 2 6 4" xfId="33287" xr:uid="{00000000-0005-0000-0000-0000FA880000}"/>
    <cellStyle name="Normal 66 2 6 5" xfId="18054" xr:uid="{00000000-0005-0000-0000-0000FB880000}"/>
    <cellStyle name="Normal 66 2 7" xfId="4605" xr:uid="{00000000-0005-0000-0000-0000FC880000}"/>
    <cellStyle name="Normal 66 2 7 2" xfId="14657" xr:uid="{00000000-0005-0000-0000-0000FD880000}"/>
    <cellStyle name="Normal 66 2 7 2 2" xfId="44988" xr:uid="{00000000-0005-0000-0000-0000FE880000}"/>
    <cellStyle name="Normal 66 2 7 2 3" xfId="29755" xr:uid="{00000000-0005-0000-0000-0000FF880000}"/>
    <cellStyle name="Normal 66 2 7 3" xfId="9637" xr:uid="{00000000-0005-0000-0000-000000890000}"/>
    <cellStyle name="Normal 66 2 7 3 2" xfId="39971" xr:uid="{00000000-0005-0000-0000-000001890000}"/>
    <cellStyle name="Normal 66 2 7 3 3" xfId="24738" xr:uid="{00000000-0005-0000-0000-000002890000}"/>
    <cellStyle name="Normal 66 2 7 4" xfId="34958" xr:uid="{00000000-0005-0000-0000-000003890000}"/>
    <cellStyle name="Normal 66 2 7 5" xfId="19725" xr:uid="{00000000-0005-0000-0000-000004890000}"/>
    <cellStyle name="Normal 66 2 8" xfId="11315" xr:uid="{00000000-0005-0000-0000-000005890000}"/>
    <cellStyle name="Normal 66 2 8 2" xfId="41646" xr:uid="{00000000-0005-0000-0000-000006890000}"/>
    <cellStyle name="Normal 66 2 8 3" xfId="26413" xr:uid="{00000000-0005-0000-0000-000007890000}"/>
    <cellStyle name="Normal 66 2 9" xfId="6294" xr:uid="{00000000-0005-0000-0000-000008890000}"/>
    <cellStyle name="Normal 66 2 9 2" xfId="36629" xr:uid="{00000000-0005-0000-0000-000009890000}"/>
    <cellStyle name="Normal 66 2 9 3" xfId="21396" xr:uid="{00000000-0005-0000-0000-00000A890000}"/>
    <cellStyle name="Normal 66 3" xfId="1258" xr:uid="{00000000-0005-0000-0000-00000B890000}"/>
    <cellStyle name="Normal 66 3 10" xfId="16435" xr:uid="{00000000-0005-0000-0000-00000C890000}"/>
    <cellStyle name="Normal 66 3 2" xfId="1477" xr:uid="{00000000-0005-0000-0000-00000D890000}"/>
    <cellStyle name="Normal 66 3 2 2" xfId="1898" xr:uid="{00000000-0005-0000-0000-00000E890000}"/>
    <cellStyle name="Normal 66 3 2 2 2" xfId="2737" xr:uid="{00000000-0005-0000-0000-00000F890000}"/>
    <cellStyle name="Normal 66 3 2 2 2 2" xfId="4427" xr:uid="{00000000-0005-0000-0000-000010890000}"/>
    <cellStyle name="Normal 66 3 2 2 2 2 2" xfId="14500" xr:uid="{00000000-0005-0000-0000-000011890000}"/>
    <cellStyle name="Normal 66 3 2 2 2 2 2 2" xfId="44831" xr:uid="{00000000-0005-0000-0000-000012890000}"/>
    <cellStyle name="Normal 66 3 2 2 2 2 2 3" xfId="29598" xr:uid="{00000000-0005-0000-0000-000013890000}"/>
    <cellStyle name="Normal 66 3 2 2 2 2 3" xfId="9480" xr:uid="{00000000-0005-0000-0000-000014890000}"/>
    <cellStyle name="Normal 66 3 2 2 2 2 3 2" xfId="39814" xr:uid="{00000000-0005-0000-0000-000015890000}"/>
    <cellStyle name="Normal 66 3 2 2 2 2 3 3" xfId="24581" xr:uid="{00000000-0005-0000-0000-000016890000}"/>
    <cellStyle name="Normal 66 3 2 2 2 2 4" xfId="34801" xr:uid="{00000000-0005-0000-0000-000017890000}"/>
    <cellStyle name="Normal 66 3 2 2 2 2 5" xfId="19568" xr:uid="{00000000-0005-0000-0000-000018890000}"/>
    <cellStyle name="Normal 66 3 2 2 2 3" xfId="6119" xr:uid="{00000000-0005-0000-0000-000019890000}"/>
    <cellStyle name="Normal 66 3 2 2 2 3 2" xfId="16171" xr:uid="{00000000-0005-0000-0000-00001A890000}"/>
    <cellStyle name="Normal 66 3 2 2 2 3 2 2" xfId="46502" xr:uid="{00000000-0005-0000-0000-00001B890000}"/>
    <cellStyle name="Normal 66 3 2 2 2 3 2 3" xfId="31269" xr:uid="{00000000-0005-0000-0000-00001C890000}"/>
    <cellStyle name="Normal 66 3 2 2 2 3 3" xfId="11151" xr:uid="{00000000-0005-0000-0000-00001D890000}"/>
    <cellStyle name="Normal 66 3 2 2 2 3 3 2" xfId="41485" xr:uid="{00000000-0005-0000-0000-00001E890000}"/>
    <cellStyle name="Normal 66 3 2 2 2 3 3 3" xfId="26252" xr:uid="{00000000-0005-0000-0000-00001F890000}"/>
    <cellStyle name="Normal 66 3 2 2 2 3 4" xfId="36472" xr:uid="{00000000-0005-0000-0000-000020890000}"/>
    <cellStyle name="Normal 66 3 2 2 2 3 5" xfId="21239" xr:uid="{00000000-0005-0000-0000-000021890000}"/>
    <cellStyle name="Normal 66 3 2 2 2 4" xfId="12829" xr:uid="{00000000-0005-0000-0000-000022890000}"/>
    <cellStyle name="Normal 66 3 2 2 2 4 2" xfId="43160" xr:uid="{00000000-0005-0000-0000-000023890000}"/>
    <cellStyle name="Normal 66 3 2 2 2 4 3" xfId="27927" xr:uid="{00000000-0005-0000-0000-000024890000}"/>
    <cellStyle name="Normal 66 3 2 2 2 5" xfId="7808" xr:uid="{00000000-0005-0000-0000-000025890000}"/>
    <cellStyle name="Normal 66 3 2 2 2 5 2" xfId="38143" xr:uid="{00000000-0005-0000-0000-000026890000}"/>
    <cellStyle name="Normal 66 3 2 2 2 5 3" xfId="22910" xr:uid="{00000000-0005-0000-0000-000027890000}"/>
    <cellStyle name="Normal 66 3 2 2 2 6" xfId="33131" xr:uid="{00000000-0005-0000-0000-000028890000}"/>
    <cellStyle name="Normal 66 3 2 2 2 7" xfId="17897" xr:uid="{00000000-0005-0000-0000-000029890000}"/>
    <cellStyle name="Normal 66 3 2 2 3" xfId="3590" xr:uid="{00000000-0005-0000-0000-00002A890000}"/>
    <cellStyle name="Normal 66 3 2 2 3 2" xfId="13664" xr:uid="{00000000-0005-0000-0000-00002B890000}"/>
    <cellStyle name="Normal 66 3 2 2 3 2 2" xfId="43995" xr:uid="{00000000-0005-0000-0000-00002C890000}"/>
    <cellStyle name="Normal 66 3 2 2 3 2 3" xfId="28762" xr:uid="{00000000-0005-0000-0000-00002D890000}"/>
    <cellStyle name="Normal 66 3 2 2 3 3" xfId="8644" xr:uid="{00000000-0005-0000-0000-00002E890000}"/>
    <cellStyle name="Normal 66 3 2 2 3 3 2" xfId="38978" xr:uid="{00000000-0005-0000-0000-00002F890000}"/>
    <cellStyle name="Normal 66 3 2 2 3 3 3" xfId="23745" xr:uid="{00000000-0005-0000-0000-000030890000}"/>
    <cellStyle name="Normal 66 3 2 2 3 4" xfId="33965" xr:uid="{00000000-0005-0000-0000-000031890000}"/>
    <cellStyle name="Normal 66 3 2 2 3 5" xfId="18732" xr:uid="{00000000-0005-0000-0000-000032890000}"/>
    <cellStyle name="Normal 66 3 2 2 4" xfId="5283" xr:uid="{00000000-0005-0000-0000-000033890000}"/>
    <cellStyle name="Normal 66 3 2 2 4 2" xfId="15335" xr:uid="{00000000-0005-0000-0000-000034890000}"/>
    <cellStyle name="Normal 66 3 2 2 4 2 2" xfId="45666" xr:uid="{00000000-0005-0000-0000-000035890000}"/>
    <cellStyle name="Normal 66 3 2 2 4 2 3" xfId="30433" xr:uid="{00000000-0005-0000-0000-000036890000}"/>
    <cellStyle name="Normal 66 3 2 2 4 3" xfId="10315" xr:uid="{00000000-0005-0000-0000-000037890000}"/>
    <cellStyle name="Normal 66 3 2 2 4 3 2" xfId="40649" xr:uid="{00000000-0005-0000-0000-000038890000}"/>
    <cellStyle name="Normal 66 3 2 2 4 3 3" xfId="25416" xr:uid="{00000000-0005-0000-0000-000039890000}"/>
    <cellStyle name="Normal 66 3 2 2 4 4" xfId="35636" xr:uid="{00000000-0005-0000-0000-00003A890000}"/>
    <cellStyle name="Normal 66 3 2 2 4 5" xfId="20403" xr:uid="{00000000-0005-0000-0000-00003B890000}"/>
    <cellStyle name="Normal 66 3 2 2 5" xfId="11993" xr:uid="{00000000-0005-0000-0000-00003C890000}"/>
    <cellStyle name="Normal 66 3 2 2 5 2" xfId="42324" xr:uid="{00000000-0005-0000-0000-00003D890000}"/>
    <cellStyle name="Normal 66 3 2 2 5 3" xfId="27091" xr:uid="{00000000-0005-0000-0000-00003E890000}"/>
    <cellStyle name="Normal 66 3 2 2 6" xfId="6972" xr:uid="{00000000-0005-0000-0000-00003F890000}"/>
    <cellStyle name="Normal 66 3 2 2 6 2" xfId="37307" xr:uid="{00000000-0005-0000-0000-000040890000}"/>
    <cellStyle name="Normal 66 3 2 2 6 3" xfId="22074" xr:uid="{00000000-0005-0000-0000-000041890000}"/>
    <cellStyle name="Normal 66 3 2 2 7" xfId="32295" xr:uid="{00000000-0005-0000-0000-000042890000}"/>
    <cellStyle name="Normal 66 3 2 2 8" xfId="17061" xr:uid="{00000000-0005-0000-0000-000043890000}"/>
    <cellStyle name="Normal 66 3 2 3" xfId="2319" xr:uid="{00000000-0005-0000-0000-000044890000}"/>
    <cellStyle name="Normal 66 3 2 3 2" xfId="4009" xr:uid="{00000000-0005-0000-0000-000045890000}"/>
    <cellStyle name="Normal 66 3 2 3 2 2" xfId="14082" xr:uid="{00000000-0005-0000-0000-000046890000}"/>
    <cellStyle name="Normal 66 3 2 3 2 2 2" xfId="44413" xr:uid="{00000000-0005-0000-0000-000047890000}"/>
    <cellStyle name="Normal 66 3 2 3 2 2 3" xfId="29180" xr:uid="{00000000-0005-0000-0000-000048890000}"/>
    <cellStyle name="Normal 66 3 2 3 2 3" xfId="9062" xr:uid="{00000000-0005-0000-0000-000049890000}"/>
    <cellStyle name="Normal 66 3 2 3 2 3 2" xfId="39396" xr:uid="{00000000-0005-0000-0000-00004A890000}"/>
    <cellStyle name="Normal 66 3 2 3 2 3 3" xfId="24163" xr:uid="{00000000-0005-0000-0000-00004B890000}"/>
    <cellStyle name="Normal 66 3 2 3 2 4" xfId="34383" xr:uid="{00000000-0005-0000-0000-00004C890000}"/>
    <cellStyle name="Normal 66 3 2 3 2 5" xfId="19150" xr:uid="{00000000-0005-0000-0000-00004D890000}"/>
    <cellStyle name="Normal 66 3 2 3 3" xfId="5701" xr:uid="{00000000-0005-0000-0000-00004E890000}"/>
    <cellStyle name="Normal 66 3 2 3 3 2" xfId="15753" xr:uid="{00000000-0005-0000-0000-00004F890000}"/>
    <cellStyle name="Normal 66 3 2 3 3 2 2" xfId="46084" xr:uid="{00000000-0005-0000-0000-000050890000}"/>
    <cellStyle name="Normal 66 3 2 3 3 2 3" xfId="30851" xr:uid="{00000000-0005-0000-0000-000051890000}"/>
    <cellStyle name="Normal 66 3 2 3 3 3" xfId="10733" xr:uid="{00000000-0005-0000-0000-000052890000}"/>
    <cellStyle name="Normal 66 3 2 3 3 3 2" xfId="41067" xr:uid="{00000000-0005-0000-0000-000053890000}"/>
    <cellStyle name="Normal 66 3 2 3 3 3 3" xfId="25834" xr:uid="{00000000-0005-0000-0000-000054890000}"/>
    <cellStyle name="Normal 66 3 2 3 3 4" xfId="36054" xr:uid="{00000000-0005-0000-0000-000055890000}"/>
    <cellStyle name="Normal 66 3 2 3 3 5" xfId="20821" xr:uid="{00000000-0005-0000-0000-000056890000}"/>
    <cellStyle name="Normal 66 3 2 3 4" xfId="12411" xr:uid="{00000000-0005-0000-0000-000057890000}"/>
    <cellStyle name="Normal 66 3 2 3 4 2" xfId="42742" xr:uid="{00000000-0005-0000-0000-000058890000}"/>
    <cellStyle name="Normal 66 3 2 3 4 3" xfId="27509" xr:uid="{00000000-0005-0000-0000-000059890000}"/>
    <cellStyle name="Normal 66 3 2 3 5" xfId="7390" xr:uid="{00000000-0005-0000-0000-00005A890000}"/>
    <cellStyle name="Normal 66 3 2 3 5 2" xfId="37725" xr:uid="{00000000-0005-0000-0000-00005B890000}"/>
    <cellStyle name="Normal 66 3 2 3 5 3" xfId="22492" xr:uid="{00000000-0005-0000-0000-00005C890000}"/>
    <cellStyle name="Normal 66 3 2 3 6" xfId="32713" xr:uid="{00000000-0005-0000-0000-00005D890000}"/>
    <cellStyle name="Normal 66 3 2 3 7" xfId="17479" xr:uid="{00000000-0005-0000-0000-00005E890000}"/>
    <cellStyle name="Normal 66 3 2 4" xfId="3172" xr:uid="{00000000-0005-0000-0000-00005F890000}"/>
    <cellStyle name="Normal 66 3 2 4 2" xfId="13246" xr:uid="{00000000-0005-0000-0000-000060890000}"/>
    <cellStyle name="Normal 66 3 2 4 2 2" xfId="43577" xr:uid="{00000000-0005-0000-0000-000061890000}"/>
    <cellStyle name="Normal 66 3 2 4 2 3" xfId="28344" xr:uid="{00000000-0005-0000-0000-000062890000}"/>
    <cellStyle name="Normal 66 3 2 4 3" xfId="8226" xr:uid="{00000000-0005-0000-0000-000063890000}"/>
    <cellStyle name="Normal 66 3 2 4 3 2" xfId="38560" xr:uid="{00000000-0005-0000-0000-000064890000}"/>
    <cellStyle name="Normal 66 3 2 4 3 3" xfId="23327" xr:uid="{00000000-0005-0000-0000-000065890000}"/>
    <cellStyle name="Normal 66 3 2 4 4" xfId="33547" xr:uid="{00000000-0005-0000-0000-000066890000}"/>
    <cellStyle name="Normal 66 3 2 4 5" xfId="18314" xr:uid="{00000000-0005-0000-0000-000067890000}"/>
    <cellStyle name="Normal 66 3 2 5" xfId="4865" xr:uid="{00000000-0005-0000-0000-000068890000}"/>
    <cellStyle name="Normal 66 3 2 5 2" xfId="14917" xr:uid="{00000000-0005-0000-0000-000069890000}"/>
    <cellStyle name="Normal 66 3 2 5 2 2" xfId="45248" xr:uid="{00000000-0005-0000-0000-00006A890000}"/>
    <cellStyle name="Normal 66 3 2 5 2 3" xfId="30015" xr:uid="{00000000-0005-0000-0000-00006B890000}"/>
    <cellStyle name="Normal 66 3 2 5 3" xfId="9897" xr:uid="{00000000-0005-0000-0000-00006C890000}"/>
    <cellStyle name="Normal 66 3 2 5 3 2" xfId="40231" xr:uid="{00000000-0005-0000-0000-00006D890000}"/>
    <cellStyle name="Normal 66 3 2 5 3 3" xfId="24998" xr:uid="{00000000-0005-0000-0000-00006E890000}"/>
    <cellStyle name="Normal 66 3 2 5 4" xfId="35218" xr:uid="{00000000-0005-0000-0000-00006F890000}"/>
    <cellStyle name="Normal 66 3 2 5 5" xfId="19985" xr:uid="{00000000-0005-0000-0000-000070890000}"/>
    <cellStyle name="Normal 66 3 2 6" xfId="11575" xr:uid="{00000000-0005-0000-0000-000071890000}"/>
    <cellStyle name="Normal 66 3 2 6 2" xfId="41906" xr:uid="{00000000-0005-0000-0000-000072890000}"/>
    <cellStyle name="Normal 66 3 2 6 3" xfId="26673" xr:uid="{00000000-0005-0000-0000-000073890000}"/>
    <cellStyle name="Normal 66 3 2 7" xfId="6554" xr:uid="{00000000-0005-0000-0000-000074890000}"/>
    <cellStyle name="Normal 66 3 2 7 2" xfId="36889" xr:uid="{00000000-0005-0000-0000-000075890000}"/>
    <cellStyle name="Normal 66 3 2 7 3" xfId="21656" xr:uid="{00000000-0005-0000-0000-000076890000}"/>
    <cellStyle name="Normal 66 3 2 8" xfId="31877" xr:uid="{00000000-0005-0000-0000-000077890000}"/>
    <cellStyle name="Normal 66 3 2 9" xfId="16643" xr:uid="{00000000-0005-0000-0000-000078890000}"/>
    <cellStyle name="Normal 66 3 3" xfId="1690" xr:uid="{00000000-0005-0000-0000-000079890000}"/>
    <cellStyle name="Normal 66 3 3 2" xfId="2529" xr:uid="{00000000-0005-0000-0000-00007A890000}"/>
    <cellStyle name="Normal 66 3 3 2 2" xfId="4219" xr:uid="{00000000-0005-0000-0000-00007B890000}"/>
    <cellStyle name="Normal 66 3 3 2 2 2" xfId="14292" xr:uid="{00000000-0005-0000-0000-00007C890000}"/>
    <cellStyle name="Normal 66 3 3 2 2 2 2" xfId="44623" xr:uid="{00000000-0005-0000-0000-00007D890000}"/>
    <cellStyle name="Normal 66 3 3 2 2 2 3" xfId="29390" xr:uid="{00000000-0005-0000-0000-00007E890000}"/>
    <cellStyle name="Normal 66 3 3 2 2 3" xfId="9272" xr:uid="{00000000-0005-0000-0000-00007F890000}"/>
    <cellStyle name="Normal 66 3 3 2 2 3 2" xfId="39606" xr:uid="{00000000-0005-0000-0000-000080890000}"/>
    <cellStyle name="Normal 66 3 3 2 2 3 3" xfId="24373" xr:uid="{00000000-0005-0000-0000-000081890000}"/>
    <cellStyle name="Normal 66 3 3 2 2 4" xfId="34593" xr:uid="{00000000-0005-0000-0000-000082890000}"/>
    <cellStyle name="Normal 66 3 3 2 2 5" xfId="19360" xr:uid="{00000000-0005-0000-0000-000083890000}"/>
    <cellStyle name="Normal 66 3 3 2 3" xfId="5911" xr:uid="{00000000-0005-0000-0000-000084890000}"/>
    <cellStyle name="Normal 66 3 3 2 3 2" xfId="15963" xr:uid="{00000000-0005-0000-0000-000085890000}"/>
    <cellStyle name="Normal 66 3 3 2 3 2 2" xfId="46294" xr:uid="{00000000-0005-0000-0000-000086890000}"/>
    <cellStyle name="Normal 66 3 3 2 3 2 3" xfId="31061" xr:uid="{00000000-0005-0000-0000-000087890000}"/>
    <cellStyle name="Normal 66 3 3 2 3 3" xfId="10943" xr:uid="{00000000-0005-0000-0000-000088890000}"/>
    <cellStyle name="Normal 66 3 3 2 3 3 2" xfId="41277" xr:uid="{00000000-0005-0000-0000-000089890000}"/>
    <cellStyle name="Normal 66 3 3 2 3 3 3" xfId="26044" xr:uid="{00000000-0005-0000-0000-00008A890000}"/>
    <cellStyle name="Normal 66 3 3 2 3 4" xfId="36264" xr:uid="{00000000-0005-0000-0000-00008B890000}"/>
    <cellStyle name="Normal 66 3 3 2 3 5" xfId="21031" xr:uid="{00000000-0005-0000-0000-00008C890000}"/>
    <cellStyle name="Normal 66 3 3 2 4" xfId="12621" xr:uid="{00000000-0005-0000-0000-00008D890000}"/>
    <cellStyle name="Normal 66 3 3 2 4 2" xfId="42952" xr:uid="{00000000-0005-0000-0000-00008E890000}"/>
    <cellStyle name="Normal 66 3 3 2 4 3" xfId="27719" xr:uid="{00000000-0005-0000-0000-00008F890000}"/>
    <cellStyle name="Normal 66 3 3 2 5" xfId="7600" xr:uid="{00000000-0005-0000-0000-000090890000}"/>
    <cellStyle name="Normal 66 3 3 2 5 2" xfId="37935" xr:uid="{00000000-0005-0000-0000-000091890000}"/>
    <cellStyle name="Normal 66 3 3 2 5 3" xfId="22702" xr:uid="{00000000-0005-0000-0000-000092890000}"/>
    <cellStyle name="Normal 66 3 3 2 6" xfId="32923" xr:uid="{00000000-0005-0000-0000-000093890000}"/>
    <cellStyle name="Normal 66 3 3 2 7" xfId="17689" xr:uid="{00000000-0005-0000-0000-000094890000}"/>
    <cellStyle name="Normal 66 3 3 3" xfId="3382" xr:uid="{00000000-0005-0000-0000-000095890000}"/>
    <cellStyle name="Normal 66 3 3 3 2" xfId="13456" xr:uid="{00000000-0005-0000-0000-000096890000}"/>
    <cellStyle name="Normal 66 3 3 3 2 2" xfId="43787" xr:uid="{00000000-0005-0000-0000-000097890000}"/>
    <cellStyle name="Normal 66 3 3 3 2 3" xfId="28554" xr:uid="{00000000-0005-0000-0000-000098890000}"/>
    <cellStyle name="Normal 66 3 3 3 3" xfId="8436" xr:uid="{00000000-0005-0000-0000-000099890000}"/>
    <cellStyle name="Normal 66 3 3 3 3 2" xfId="38770" xr:uid="{00000000-0005-0000-0000-00009A890000}"/>
    <cellStyle name="Normal 66 3 3 3 3 3" xfId="23537" xr:uid="{00000000-0005-0000-0000-00009B890000}"/>
    <cellStyle name="Normal 66 3 3 3 4" xfId="33757" xr:uid="{00000000-0005-0000-0000-00009C890000}"/>
    <cellStyle name="Normal 66 3 3 3 5" xfId="18524" xr:uid="{00000000-0005-0000-0000-00009D890000}"/>
    <cellStyle name="Normal 66 3 3 4" xfId="5075" xr:uid="{00000000-0005-0000-0000-00009E890000}"/>
    <cellStyle name="Normal 66 3 3 4 2" xfId="15127" xr:uid="{00000000-0005-0000-0000-00009F890000}"/>
    <cellStyle name="Normal 66 3 3 4 2 2" xfId="45458" xr:uid="{00000000-0005-0000-0000-0000A0890000}"/>
    <cellStyle name="Normal 66 3 3 4 2 3" xfId="30225" xr:uid="{00000000-0005-0000-0000-0000A1890000}"/>
    <cellStyle name="Normal 66 3 3 4 3" xfId="10107" xr:uid="{00000000-0005-0000-0000-0000A2890000}"/>
    <cellStyle name="Normal 66 3 3 4 3 2" xfId="40441" xr:uid="{00000000-0005-0000-0000-0000A3890000}"/>
    <cellStyle name="Normal 66 3 3 4 3 3" xfId="25208" xr:uid="{00000000-0005-0000-0000-0000A4890000}"/>
    <cellStyle name="Normal 66 3 3 4 4" xfId="35428" xr:uid="{00000000-0005-0000-0000-0000A5890000}"/>
    <cellStyle name="Normal 66 3 3 4 5" xfId="20195" xr:uid="{00000000-0005-0000-0000-0000A6890000}"/>
    <cellStyle name="Normal 66 3 3 5" xfId="11785" xr:uid="{00000000-0005-0000-0000-0000A7890000}"/>
    <cellStyle name="Normal 66 3 3 5 2" xfId="42116" xr:uid="{00000000-0005-0000-0000-0000A8890000}"/>
    <cellStyle name="Normal 66 3 3 5 3" xfId="26883" xr:uid="{00000000-0005-0000-0000-0000A9890000}"/>
    <cellStyle name="Normal 66 3 3 6" xfId="6764" xr:uid="{00000000-0005-0000-0000-0000AA890000}"/>
    <cellStyle name="Normal 66 3 3 6 2" xfId="37099" xr:uid="{00000000-0005-0000-0000-0000AB890000}"/>
    <cellStyle name="Normal 66 3 3 6 3" xfId="21866" xr:uid="{00000000-0005-0000-0000-0000AC890000}"/>
    <cellStyle name="Normal 66 3 3 7" xfId="32087" xr:uid="{00000000-0005-0000-0000-0000AD890000}"/>
    <cellStyle name="Normal 66 3 3 8" xfId="16853" xr:uid="{00000000-0005-0000-0000-0000AE890000}"/>
    <cellStyle name="Normal 66 3 4" xfId="2111" xr:uid="{00000000-0005-0000-0000-0000AF890000}"/>
    <cellStyle name="Normal 66 3 4 2" xfId="3801" xr:uid="{00000000-0005-0000-0000-0000B0890000}"/>
    <cellStyle name="Normal 66 3 4 2 2" xfId="13874" xr:uid="{00000000-0005-0000-0000-0000B1890000}"/>
    <cellStyle name="Normal 66 3 4 2 2 2" xfId="44205" xr:uid="{00000000-0005-0000-0000-0000B2890000}"/>
    <cellStyle name="Normal 66 3 4 2 2 3" xfId="28972" xr:uid="{00000000-0005-0000-0000-0000B3890000}"/>
    <cellStyle name="Normal 66 3 4 2 3" xfId="8854" xr:uid="{00000000-0005-0000-0000-0000B4890000}"/>
    <cellStyle name="Normal 66 3 4 2 3 2" xfId="39188" xr:uid="{00000000-0005-0000-0000-0000B5890000}"/>
    <cellStyle name="Normal 66 3 4 2 3 3" xfId="23955" xr:uid="{00000000-0005-0000-0000-0000B6890000}"/>
    <cellStyle name="Normal 66 3 4 2 4" xfId="34175" xr:uid="{00000000-0005-0000-0000-0000B7890000}"/>
    <cellStyle name="Normal 66 3 4 2 5" xfId="18942" xr:uid="{00000000-0005-0000-0000-0000B8890000}"/>
    <cellStyle name="Normal 66 3 4 3" xfId="5493" xr:uid="{00000000-0005-0000-0000-0000B9890000}"/>
    <cellStyle name="Normal 66 3 4 3 2" xfId="15545" xr:uid="{00000000-0005-0000-0000-0000BA890000}"/>
    <cellStyle name="Normal 66 3 4 3 2 2" xfId="45876" xr:uid="{00000000-0005-0000-0000-0000BB890000}"/>
    <cellStyle name="Normal 66 3 4 3 2 3" xfId="30643" xr:uid="{00000000-0005-0000-0000-0000BC890000}"/>
    <cellStyle name="Normal 66 3 4 3 3" xfId="10525" xr:uid="{00000000-0005-0000-0000-0000BD890000}"/>
    <cellStyle name="Normal 66 3 4 3 3 2" xfId="40859" xr:uid="{00000000-0005-0000-0000-0000BE890000}"/>
    <cellStyle name="Normal 66 3 4 3 3 3" xfId="25626" xr:uid="{00000000-0005-0000-0000-0000BF890000}"/>
    <cellStyle name="Normal 66 3 4 3 4" xfId="35846" xr:uid="{00000000-0005-0000-0000-0000C0890000}"/>
    <cellStyle name="Normal 66 3 4 3 5" xfId="20613" xr:uid="{00000000-0005-0000-0000-0000C1890000}"/>
    <cellStyle name="Normal 66 3 4 4" xfId="12203" xr:uid="{00000000-0005-0000-0000-0000C2890000}"/>
    <cellStyle name="Normal 66 3 4 4 2" xfId="42534" xr:uid="{00000000-0005-0000-0000-0000C3890000}"/>
    <cellStyle name="Normal 66 3 4 4 3" xfId="27301" xr:uid="{00000000-0005-0000-0000-0000C4890000}"/>
    <cellStyle name="Normal 66 3 4 5" xfId="7182" xr:uid="{00000000-0005-0000-0000-0000C5890000}"/>
    <cellStyle name="Normal 66 3 4 5 2" xfId="37517" xr:uid="{00000000-0005-0000-0000-0000C6890000}"/>
    <cellStyle name="Normal 66 3 4 5 3" xfId="22284" xr:uid="{00000000-0005-0000-0000-0000C7890000}"/>
    <cellStyle name="Normal 66 3 4 6" xfId="32505" xr:uid="{00000000-0005-0000-0000-0000C8890000}"/>
    <cellStyle name="Normal 66 3 4 7" xfId="17271" xr:uid="{00000000-0005-0000-0000-0000C9890000}"/>
    <cellStyle name="Normal 66 3 5" xfId="2964" xr:uid="{00000000-0005-0000-0000-0000CA890000}"/>
    <cellStyle name="Normal 66 3 5 2" xfId="13038" xr:uid="{00000000-0005-0000-0000-0000CB890000}"/>
    <cellStyle name="Normal 66 3 5 2 2" xfId="43369" xr:uid="{00000000-0005-0000-0000-0000CC890000}"/>
    <cellStyle name="Normal 66 3 5 2 3" xfId="28136" xr:uid="{00000000-0005-0000-0000-0000CD890000}"/>
    <cellStyle name="Normal 66 3 5 3" xfId="8018" xr:uid="{00000000-0005-0000-0000-0000CE890000}"/>
    <cellStyle name="Normal 66 3 5 3 2" xfId="38352" xr:uid="{00000000-0005-0000-0000-0000CF890000}"/>
    <cellStyle name="Normal 66 3 5 3 3" xfId="23119" xr:uid="{00000000-0005-0000-0000-0000D0890000}"/>
    <cellStyle name="Normal 66 3 5 4" xfId="33339" xr:uid="{00000000-0005-0000-0000-0000D1890000}"/>
    <cellStyle name="Normal 66 3 5 5" xfId="18106" xr:uid="{00000000-0005-0000-0000-0000D2890000}"/>
    <cellStyle name="Normal 66 3 6" xfId="4657" xr:uid="{00000000-0005-0000-0000-0000D3890000}"/>
    <cellStyle name="Normal 66 3 6 2" xfId="14709" xr:uid="{00000000-0005-0000-0000-0000D4890000}"/>
    <cellStyle name="Normal 66 3 6 2 2" xfId="45040" xr:uid="{00000000-0005-0000-0000-0000D5890000}"/>
    <cellStyle name="Normal 66 3 6 2 3" xfId="29807" xr:uid="{00000000-0005-0000-0000-0000D6890000}"/>
    <cellStyle name="Normal 66 3 6 3" xfId="9689" xr:uid="{00000000-0005-0000-0000-0000D7890000}"/>
    <cellStyle name="Normal 66 3 6 3 2" xfId="40023" xr:uid="{00000000-0005-0000-0000-0000D8890000}"/>
    <cellStyle name="Normal 66 3 6 3 3" xfId="24790" xr:uid="{00000000-0005-0000-0000-0000D9890000}"/>
    <cellStyle name="Normal 66 3 6 4" xfId="35010" xr:uid="{00000000-0005-0000-0000-0000DA890000}"/>
    <cellStyle name="Normal 66 3 6 5" xfId="19777" xr:uid="{00000000-0005-0000-0000-0000DB890000}"/>
    <cellStyle name="Normal 66 3 7" xfId="11367" xr:uid="{00000000-0005-0000-0000-0000DC890000}"/>
    <cellStyle name="Normal 66 3 7 2" xfId="41698" xr:uid="{00000000-0005-0000-0000-0000DD890000}"/>
    <cellStyle name="Normal 66 3 7 3" xfId="26465" xr:uid="{00000000-0005-0000-0000-0000DE890000}"/>
    <cellStyle name="Normal 66 3 8" xfId="6346" xr:uid="{00000000-0005-0000-0000-0000DF890000}"/>
    <cellStyle name="Normal 66 3 8 2" xfId="36681" xr:uid="{00000000-0005-0000-0000-0000E0890000}"/>
    <cellStyle name="Normal 66 3 8 3" xfId="21448" xr:uid="{00000000-0005-0000-0000-0000E1890000}"/>
    <cellStyle name="Normal 66 3 9" xfId="31670" xr:uid="{00000000-0005-0000-0000-0000E2890000}"/>
    <cellStyle name="Normal 66 4" xfId="1371" xr:uid="{00000000-0005-0000-0000-0000E3890000}"/>
    <cellStyle name="Normal 66 4 2" xfId="1794" xr:uid="{00000000-0005-0000-0000-0000E4890000}"/>
    <cellStyle name="Normal 66 4 2 2" xfId="2633" xr:uid="{00000000-0005-0000-0000-0000E5890000}"/>
    <cellStyle name="Normal 66 4 2 2 2" xfId="4323" xr:uid="{00000000-0005-0000-0000-0000E6890000}"/>
    <cellStyle name="Normal 66 4 2 2 2 2" xfId="14396" xr:uid="{00000000-0005-0000-0000-0000E7890000}"/>
    <cellStyle name="Normal 66 4 2 2 2 2 2" xfId="44727" xr:uid="{00000000-0005-0000-0000-0000E8890000}"/>
    <cellStyle name="Normal 66 4 2 2 2 2 3" xfId="29494" xr:uid="{00000000-0005-0000-0000-0000E9890000}"/>
    <cellStyle name="Normal 66 4 2 2 2 3" xfId="9376" xr:uid="{00000000-0005-0000-0000-0000EA890000}"/>
    <cellStyle name="Normal 66 4 2 2 2 3 2" xfId="39710" xr:uid="{00000000-0005-0000-0000-0000EB890000}"/>
    <cellStyle name="Normal 66 4 2 2 2 3 3" xfId="24477" xr:uid="{00000000-0005-0000-0000-0000EC890000}"/>
    <cellStyle name="Normal 66 4 2 2 2 4" xfId="34697" xr:uid="{00000000-0005-0000-0000-0000ED890000}"/>
    <cellStyle name="Normal 66 4 2 2 2 5" xfId="19464" xr:uid="{00000000-0005-0000-0000-0000EE890000}"/>
    <cellStyle name="Normal 66 4 2 2 3" xfId="6015" xr:uid="{00000000-0005-0000-0000-0000EF890000}"/>
    <cellStyle name="Normal 66 4 2 2 3 2" xfId="16067" xr:uid="{00000000-0005-0000-0000-0000F0890000}"/>
    <cellStyle name="Normal 66 4 2 2 3 2 2" xfId="46398" xr:uid="{00000000-0005-0000-0000-0000F1890000}"/>
    <cellStyle name="Normal 66 4 2 2 3 2 3" xfId="31165" xr:uid="{00000000-0005-0000-0000-0000F2890000}"/>
    <cellStyle name="Normal 66 4 2 2 3 3" xfId="11047" xr:uid="{00000000-0005-0000-0000-0000F3890000}"/>
    <cellStyle name="Normal 66 4 2 2 3 3 2" xfId="41381" xr:uid="{00000000-0005-0000-0000-0000F4890000}"/>
    <cellStyle name="Normal 66 4 2 2 3 3 3" xfId="26148" xr:uid="{00000000-0005-0000-0000-0000F5890000}"/>
    <cellStyle name="Normal 66 4 2 2 3 4" xfId="36368" xr:uid="{00000000-0005-0000-0000-0000F6890000}"/>
    <cellStyle name="Normal 66 4 2 2 3 5" xfId="21135" xr:uid="{00000000-0005-0000-0000-0000F7890000}"/>
    <cellStyle name="Normal 66 4 2 2 4" xfId="12725" xr:uid="{00000000-0005-0000-0000-0000F8890000}"/>
    <cellStyle name="Normal 66 4 2 2 4 2" xfId="43056" xr:uid="{00000000-0005-0000-0000-0000F9890000}"/>
    <cellStyle name="Normal 66 4 2 2 4 3" xfId="27823" xr:uid="{00000000-0005-0000-0000-0000FA890000}"/>
    <cellStyle name="Normal 66 4 2 2 5" xfId="7704" xr:uid="{00000000-0005-0000-0000-0000FB890000}"/>
    <cellStyle name="Normal 66 4 2 2 5 2" xfId="38039" xr:uid="{00000000-0005-0000-0000-0000FC890000}"/>
    <cellStyle name="Normal 66 4 2 2 5 3" xfId="22806" xr:uid="{00000000-0005-0000-0000-0000FD890000}"/>
    <cellStyle name="Normal 66 4 2 2 6" xfId="33027" xr:uid="{00000000-0005-0000-0000-0000FE890000}"/>
    <cellStyle name="Normal 66 4 2 2 7" xfId="17793" xr:uid="{00000000-0005-0000-0000-0000FF890000}"/>
    <cellStyle name="Normal 66 4 2 3" xfId="3486" xr:uid="{00000000-0005-0000-0000-0000008A0000}"/>
    <cellStyle name="Normal 66 4 2 3 2" xfId="13560" xr:uid="{00000000-0005-0000-0000-0000018A0000}"/>
    <cellStyle name="Normal 66 4 2 3 2 2" xfId="43891" xr:uid="{00000000-0005-0000-0000-0000028A0000}"/>
    <cellStyle name="Normal 66 4 2 3 2 3" xfId="28658" xr:uid="{00000000-0005-0000-0000-0000038A0000}"/>
    <cellStyle name="Normal 66 4 2 3 3" xfId="8540" xr:uid="{00000000-0005-0000-0000-0000048A0000}"/>
    <cellStyle name="Normal 66 4 2 3 3 2" xfId="38874" xr:uid="{00000000-0005-0000-0000-0000058A0000}"/>
    <cellStyle name="Normal 66 4 2 3 3 3" xfId="23641" xr:uid="{00000000-0005-0000-0000-0000068A0000}"/>
    <cellStyle name="Normal 66 4 2 3 4" xfId="33861" xr:uid="{00000000-0005-0000-0000-0000078A0000}"/>
    <cellStyle name="Normal 66 4 2 3 5" xfId="18628" xr:uid="{00000000-0005-0000-0000-0000088A0000}"/>
    <cellStyle name="Normal 66 4 2 4" xfId="5179" xr:uid="{00000000-0005-0000-0000-0000098A0000}"/>
    <cellStyle name="Normal 66 4 2 4 2" xfId="15231" xr:uid="{00000000-0005-0000-0000-00000A8A0000}"/>
    <cellStyle name="Normal 66 4 2 4 2 2" xfId="45562" xr:uid="{00000000-0005-0000-0000-00000B8A0000}"/>
    <cellStyle name="Normal 66 4 2 4 2 3" xfId="30329" xr:uid="{00000000-0005-0000-0000-00000C8A0000}"/>
    <cellStyle name="Normal 66 4 2 4 3" xfId="10211" xr:uid="{00000000-0005-0000-0000-00000D8A0000}"/>
    <cellStyle name="Normal 66 4 2 4 3 2" xfId="40545" xr:uid="{00000000-0005-0000-0000-00000E8A0000}"/>
    <cellStyle name="Normal 66 4 2 4 3 3" xfId="25312" xr:uid="{00000000-0005-0000-0000-00000F8A0000}"/>
    <cellStyle name="Normal 66 4 2 4 4" xfId="35532" xr:uid="{00000000-0005-0000-0000-0000108A0000}"/>
    <cellStyle name="Normal 66 4 2 4 5" xfId="20299" xr:uid="{00000000-0005-0000-0000-0000118A0000}"/>
    <cellStyle name="Normal 66 4 2 5" xfId="11889" xr:uid="{00000000-0005-0000-0000-0000128A0000}"/>
    <cellStyle name="Normal 66 4 2 5 2" xfId="42220" xr:uid="{00000000-0005-0000-0000-0000138A0000}"/>
    <cellStyle name="Normal 66 4 2 5 3" xfId="26987" xr:uid="{00000000-0005-0000-0000-0000148A0000}"/>
    <cellStyle name="Normal 66 4 2 6" xfId="6868" xr:uid="{00000000-0005-0000-0000-0000158A0000}"/>
    <cellStyle name="Normal 66 4 2 6 2" xfId="37203" xr:uid="{00000000-0005-0000-0000-0000168A0000}"/>
    <cellStyle name="Normal 66 4 2 6 3" xfId="21970" xr:uid="{00000000-0005-0000-0000-0000178A0000}"/>
    <cellStyle name="Normal 66 4 2 7" xfId="32191" xr:uid="{00000000-0005-0000-0000-0000188A0000}"/>
    <cellStyle name="Normal 66 4 2 8" xfId="16957" xr:uid="{00000000-0005-0000-0000-0000198A0000}"/>
    <cellStyle name="Normal 66 4 3" xfId="2215" xr:uid="{00000000-0005-0000-0000-00001A8A0000}"/>
    <cellStyle name="Normal 66 4 3 2" xfId="3905" xr:uid="{00000000-0005-0000-0000-00001B8A0000}"/>
    <cellStyle name="Normal 66 4 3 2 2" xfId="13978" xr:uid="{00000000-0005-0000-0000-00001C8A0000}"/>
    <cellStyle name="Normal 66 4 3 2 2 2" xfId="44309" xr:uid="{00000000-0005-0000-0000-00001D8A0000}"/>
    <cellStyle name="Normal 66 4 3 2 2 3" xfId="29076" xr:uid="{00000000-0005-0000-0000-00001E8A0000}"/>
    <cellStyle name="Normal 66 4 3 2 3" xfId="8958" xr:uid="{00000000-0005-0000-0000-00001F8A0000}"/>
    <cellStyle name="Normal 66 4 3 2 3 2" xfId="39292" xr:uid="{00000000-0005-0000-0000-0000208A0000}"/>
    <cellStyle name="Normal 66 4 3 2 3 3" xfId="24059" xr:uid="{00000000-0005-0000-0000-0000218A0000}"/>
    <cellStyle name="Normal 66 4 3 2 4" xfId="34279" xr:uid="{00000000-0005-0000-0000-0000228A0000}"/>
    <cellStyle name="Normal 66 4 3 2 5" xfId="19046" xr:uid="{00000000-0005-0000-0000-0000238A0000}"/>
    <cellStyle name="Normal 66 4 3 3" xfId="5597" xr:uid="{00000000-0005-0000-0000-0000248A0000}"/>
    <cellStyle name="Normal 66 4 3 3 2" xfId="15649" xr:uid="{00000000-0005-0000-0000-0000258A0000}"/>
    <cellStyle name="Normal 66 4 3 3 2 2" xfId="45980" xr:uid="{00000000-0005-0000-0000-0000268A0000}"/>
    <cellStyle name="Normal 66 4 3 3 2 3" xfId="30747" xr:uid="{00000000-0005-0000-0000-0000278A0000}"/>
    <cellStyle name="Normal 66 4 3 3 3" xfId="10629" xr:uid="{00000000-0005-0000-0000-0000288A0000}"/>
    <cellStyle name="Normal 66 4 3 3 3 2" xfId="40963" xr:uid="{00000000-0005-0000-0000-0000298A0000}"/>
    <cellStyle name="Normal 66 4 3 3 3 3" xfId="25730" xr:uid="{00000000-0005-0000-0000-00002A8A0000}"/>
    <cellStyle name="Normal 66 4 3 3 4" xfId="35950" xr:uid="{00000000-0005-0000-0000-00002B8A0000}"/>
    <cellStyle name="Normal 66 4 3 3 5" xfId="20717" xr:uid="{00000000-0005-0000-0000-00002C8A0000}"/>
    <cellStyle name="Normal 66 4 3 4" xfId="12307" xr:uid="{00000000-0005-0000-0000-00002D8A0000}"/>
    <cellStyle name="Normal 66 4 3 4 2" xfId="42638" xr:uid="{00000000-0005-0000-0000-00002E8A0000}"/>
    <cellStyle name="Normal 66 4 3 4 3" xfId="27405" xr:uid="{00000000-0005-0000-0000-00002F8A0000}"/>
    <cellStyle name="Normal 66 4 3 5" xfId="7286" xr:uid="{00000000-0005-0000-0000-0000308A0000}"/>
    <cellStyle name="Normal 66 4 3 5 2" xfId="37621" xr:uid="{00000000-0005-0000-0000-0000318A0000}"/>
    <cellStyle name="Normal 66 4 3 5 3" xfId="22388" xr:uid="{00000000-0005-0000-0000-0000328A0000}"/>
    <cellStyle name="Normal 66 4 3 6" xfId="32609" xr:uid="{00000000-0005-0000-0000-0000338A0000}"/>
    <cellStyle name="Normal 66 4 3 7" xfId="17375" xr:uid="{00000000-0005-0000-0000-0000348A0000}"/>
    <cellStyle name="Normal 66 4 4" xfId="3068" xr:uid="{00000000-0005-0000-0000-0000358A0000}"/>
    <cellStyle name="Normal 66 4 4 2" xfId="13142" xr:uid="{00000000-0005-0000-0000-0000368A0000}"/>
    <cellStyle name="Normal 66 4 4 2 2" xfId="43473" xr:uid="{00000000-0005-0000-0000-0000378A0000}"/>
    <cellStyle name="Normal 66 4 4 2 3" xfId="28240" xr:uid="{00000000-0005-0000-0000-0000388A0000}"/>
    <cellStyle name="Normal 66 4 4 3" xfId="8122" xr:uid="{00000000-0005-0000-0000-0000398A0000}"/>
    <cellStyle name="Normal 66 4 4 3 2" xfId="38456" xr:uid="{00000000-0005-0000-0000-00003A8A0000}"/>
    <cellStyle name="Normal 66 4 4 3 3" xfId="23223" xr:uid="{00000000-0005-0000-0000-00003B8A0000}"/>
    <cellStyle name="Normal 66 4 4 4" xfId="33443" xr:uid="{00000000-0005-0000-0000-00003C8A0000}"/>
    <cellStyle name="Normal 66 4 4 5" xfId="18210" xr:uid="{00000000-0005-0000-0000-00003D8A0000}"/>
    <cellStyle name="Normal 66 4 5" xfId="4761" xr:uid="{00000000-0005-0000-0000-00003E8A0000}"/>
    <cellStyle name="Normal 66 4 5 2" xfId="14813" xr:uid="{00000000-0005-0000-0000-00003F8A0000}"/>
    <cellStyle name="Normal 66 4 5 2 2" xfId="45144" xr:uid="{00000000-0005-0000-0000-0000408A0000}"/>
    <cellStyle name="Normal 66 4 5 2 3" xfId="29911" xr:uid="{00000000-0005-0000-0000-0000418A0000}"/>
    <cellStyle name="Normal 66 4 5 3" xfId="9793" xr:uid="{00000000-0005-0000-0000-0000428A0000}"/>
    <cellStyle name="Normal 66 4 5 3 2" xfId="40127" xr:uid="{00000000-0005-0000-0000-0000438A0000}"/>
    <cellStyle name="Normal 66 4 5 3 3" xfId="24894" xr:uid="{00000000-0005-0000-0000-0000448A0000}"/>
    <cellStyle name="Normal 66 4 5 4" xfId="35114" xr:uid="{00000000-0005-0000-0000-0000458A0000}"/>
    <cellStyle name="Normal 66 4 5 5" xfId="19881" xr:uid="{00000000-0005-0000-0000-0000468A0000}"/>
    <cellStyle name="Normal 66 4 6" xfId="11471" xr:uid="{00000000-0005-0000-0000-0000478A0000}"/>
    <cellStyle name="Normal 66 4 6 2" xfId="41802" xr:uid="{00000000-0005-0000-0000-0000488A0000}"/>
    <cellStyle name="Normal 66 4 6 3" xfId="26569" xr:uid="{00000000-0005-0000-0000-0000498A0000}"/>
    <cellStyle name="Normal 66 4 7" xfId="6450" xr:uid="{00000000-0005-0000-0000-00004A8A0000}"/>
    <cellStyle name="Normal 66 4 7 2" xfId="36785" xr:uid="{00000000-0005-0000-0000-00004B8A0000}"/>
    <cellStyle name="Normal 66 4 7 3" xfId="21552" xr:uid="{00000000-0005-0000-0000-00004C8A0000}"/>
    <cellStyle name="Normal 66 4 8" xfId="31773" xr:uid="{00000000-0005-0000-0000-00004D8A0000}"/>
    <cellStyle name="Normal 66 4 9" xfId="16539" xr:uid="{00000000-0005-0000-0000-00004E8A0000}"/>
    <cellStyle name="Normal 66 5" xfId="1584" xr:uid="{00000000-0005-0000-0000-00004F8A0000}"/>
    <cellStyle name="Normal 66 5 2" xfId="2425" xr:uid="{00000000-0005-0000-0000-0000508A0000}"/>
    <cellStyle name="Normal 66 5 2 2" xfId="4115" xr:uid="{00000000-0005-0000-0000-0000518A0000}"/>
    <cellStyle name="Normal 66 5 2 2 2" xfId="14188" xr:uid="{00000000-0005-0000-0000-0000528A0000}"/>
    <cellStyle name="Normal 66 5 2 2 2 2" xfId="44519" xr:uid="{00000000-0005-0000-0000-0000538A0000}"/>
    <cellStyle name="Normal 66 5 2 2 2 3" xfId="29286" xr:uid="{00000000-0005-0000-0000-0000548A0000}"/>
    <cellStyle name="Normal 66 5 2 2 3" xfId="9168" xr:uid="{00000000-0005-0000-0000-0000558A0000}"/>
    <cellStyle name="Normal 66 5 2 2 3 2" xfId="39502" xr:uid="{00000000-0005-0000-0000-0000568A0000}"/>
    <cellStyle name="Normal 66 5 2 2 3 3" xfId="24269" xr:uid="{00000000-0005-0000-0000-0000578A0000}"/>
    <cellStyle name="Normal 66 5 2 2 4" xfId="34489" xr:uid="{00000000-0005-0000-0000-0000588A0000}"/>
    <cellStyle name="Normal 66 5 2 2 5" xfId="19256" xr:uid="{00000000-0005-0000-0000-0000598A0000}"/>
    <cellStyle name="Normal 66 5 2 3" xfId="5807" xr:uid="{00000000-0005-0000-0000-00005A8A0000}"/>
    <cellStyle name="Normal 66 5 2 3 2" xfId="15859" xr:uid="{00000000-0005-0000-0000-00005B8A0000}"/>
    <cellStyle name="Normal 66 5 2 3 2 2" xfId="46190" xr:uid="{00000000-0005-0000-0000-00005C8A0000}"/>
    <cellStyle name="Normal 66 5 2 3 2 3" xfId="30957" xr:uid="{00000000-0005-0000-0000-00005D8A0000}"/>
    <cellStyle name="Normal 66 5 2 3 3" xfId="10839" xr:uid="{00000000-0005-0000-0000-00005E8A0000}"/>
    <cellStyle name="Normal 66 5 2 3 3 2" xfId="41173" xr:uid="{00000000-0005-0000-0000-00005F8A0000}"/>
    <cellStyle name="Normal 66 5 2 3 3 3" xfId="25940" xr:uid="{00000000-0005-0000-0000-0000608A0000}"/>
    <cellStyle name="Normal 66 5 2 3 4" xfId="36160" xr:uid="{00000000-0005-0000-0000-0000618A0000}"/>
    <cellStyle name="Normal 66 5 2 3 5" xfId="20927" xr:uid="{00000000-0005-0000-0000-0000628A0000}"/>
    <cellStyle name="Normal 66 5 2 4" xfId="12517" xr:uid="{00000000-0005-0000-0000-0000638A0000}"/>
    <cellStyle name="Normal 66 5 2 4 2" xfId="42848" xr:uid="{00000000-0005-0000-0000-0000648A0000}"/>
    <cellStyle name="Normal 66 5 2 4 3" xfId="27615" xr:uid="{00000000-0005-0000-0000-0000658A0000}"/>
    <cellStyle name="Normal 66 5 2 5" xfId="7496" xr:uid="{00000000-0005-0000-0000-0000668A0000}"/>
    <cellStyle name="Normal 66 5 2 5 2" xfId="37831" xr:uid="{00000000-0005-0000-0000-0000678A0000}"/>
    <cellStyle name="Normal 66 5 2 5 3" xfId="22598" xr:uid="{00000000-0005-0000-0000-0000688A0000}"/>
    <cellStyle name="Normal 66 5 2 6" xfId="32819" xr:uid="{00000000-0005-0000-0000-0000698A0000}"/>
    <cellStyle name="Normal 66 5 2 7" xfId="17585" xr:uid="{00000000-0005-0000-0000-00006A8A0000}"/>
    <cellStyle name="Normal 66 5 3" xfId="3278" xr:uid="{00000000-0005-0000-0000-00006B8A0000}"/>
    <cellStyle name="Normal 66 5 3 2" xfId="13352" xr:uid="{00000000-0005-0000-0000-00006C8A0000}"/>
    <cellStyle name="Normal 66 5 3 2 2" xfId="43683" xr:uid="{00000000-0005-0000-0000-00006D8A0000}"/>
    <cellStyle name="Normal 66 5 3 2 3" xfId="28450" xr:uid="{00000000-0005-0000-0000-00006E8A0000}"/>
    <cellStyle name="Normal 66 5 3 3" xfId="8332" xr:uid="{00000000-0005-0000-0000-00006F8A0000}"/>
    <cellStyle name="Normal 66 5 3 3 2" xfId="38666" xr:uid="{00000000-0005-0000-0000-0000708A0000}"/>
    <cellStyle name="Normal 66 5 3 3 3" xfId="23433" xr:uid="{00000000-0005-0000-0000-0000718A0000}"/>
    <cellStyle name="Normal 66 5 3 4" xfId="33653" xr:uid="{00000000-0005-0000-0000-0000728A0000}"/>
    <cellStyle name="Normal 66 5 3 5" xfId="18420" xr:uid="{00000000-0005-0000-0000-0000738A0000}"/>
    <cellStyle name="Normal 66 5 4" xfId="4971" xr:uid="{00000000-0005-0000-0000-0000748A0000}"/>
    <cellStyle name="Normal 66 5 4 2" xfId="15023" xr:uid="{00000000-0005-0000-0000-0000758A0000}"/>
    <cellStyle name="Normal 66 5 4 2 2" xfId="45354" xr:uid="{00000000-0005-0000-0000-0000768A0000}"/>
    <cellStyle name="Normal 66 5 4 2 3" xfId="30121" xr:uid="{00000000-0005-0000-0000-0000778A0000}"/>
    <cellStyle name="Normal 66 5 4 3" xfId="10003" xr:uid="{00000000-0005-0000-0000-0000788A0000}"/>
    <cellStyle name="Normal 66 5 4 3 2" xfId="40337" xr:uid="{00000000-0005-0000-0000-0000798A0000}"/>
    <cellStyle name="Normal 66 5 4 3 3" xfId="25104" xr:uid="{00000000-0005-0000-0000-00007A8A0000}"/>
    <cellStyle name="Normal 66 5 4 4" xfId="35324" xr:uid="{00000000-0005-0000-0000-00007B8A0000}"/>
    <cellStyle name="Normal 66 5 4 5" xfId="20091" xr:uid="{00000000-0005-0000-0000-00007C8A0000}"/>
    <cellStyle name="Normal 66 5 5" xfId="11681" xr:uid="{00000000-0005-0000-0000-00007D8A0000}"/>
    <cellStyle name="Normal 66 5 5 2" xfId="42012" xr:uid="{00000000-0005-0000-0000-00007E8A0000}"/>
    <cellStyle name="Normal 66 5 5 3" xfId="26779" xr:uid="{00000000-0005-0000-0000-00007F8A0000}"/>
    <cellStyle name="Normal 66 5 6" xfId="6660" xr:uid="{00000000-0005-0000-0000-0000808A0000}"/>
    <cellStyle name="Normal 66 5 6 2" xfId="36995" xr:uid="{00000000-0005-0000-0000-0000818A0000}"/>
    <cellStyle name="Normal 66 5 6 3" xfId="21762" xr:uid="{00000000-0005-0000-0000-0000828A0000}"/>
    <cellStyle name="Normal 66 5 7" xfId="31983" xr:uid="{00000000-0005-0000-0000-0000838A0000}"/>
    <cellStyle name="Normal 66 5 8" xfId="16749" xr:uid="{00000000-0005-0000-0000-0000848A0000}"/>
    <cellStyle name="Normal 66 6" xfId="2005" xr:uid="{00000000-0005-0000-0000-0000858A0000}"/>
    <cellStyle name="Normal 66 6 2" xfId="3697" xr:uid="{00000000-0005-0000-0000-0000868A0000}"/>
    <cellStyle name="Normal 66 6 2 2" xfId="13770" xr:uid="{00000000-0005-0000-0000-0000878A0000}"/>
    <cellStyle name="Normal 66 6 2 2 2" xfId="44101" xr:uid="{00000000-0005-0000-0000-0000888A0000}"/>
    <cellStyle name="Normal 66 6 2 2 3" xfId="28868" xr:uid="{00000000-0005-0000-0000-0000898A0000}"/>
    <cellStyle name="Normal 66 6 2 3" xfId="8750" xr:uid="{00000000-0005-0000-0000-00008A8A0000}"/>
    <cellStyle name="Normal 66 6 2 3 2" xfId="39084" xr:uid="{00000000-0005-0000-0000-00008B8A0000}"/>
    <cellStyle name="Normal 66 6 2 3 3" xfId="23851" xr:uid="{00000000-0005-0000-0000-00008C8A0000}"/>
    <cellStyle name="Normal 66 6 2 4" xfId="34071" xr:uid="{00000000-0005-0000-0000-00008D8A0000}"/>
    <cellStyle name="Normal 66 6 2 5" xfId="18838" xr:uid="{00000000-0005-0000-0000-00008E8A0000}"/>
    <cellStyle name="Normal 66 6 3" xfId="5389" xr:uid="{00000000-0005-0000-0000-00008F8A0000}"/>
    <cellStyle name="Normal 66 6 3 2" xfId="15441" xr:uid="{00000000-0005-0000-0000-0000908A0000}"/>
    <cellStyle name="Normal 66 6 3 2 2" xfId="45772" xr:uid="{00000000-0005-0000-0000-0000918A0000}"/>
    <cellStyle name="Normal 66 6 3 2 3" xfId="30539" xr:uid="{00000000-0005-0000-0000-0000928A0000}"/>
    <cellStyle name="Normal 66 6 3 3" xfId="10421" xr:uid="{00000000-0005-0000-0000-0000938A0000}"/>
    <cellStyle name="Normal 66 6 3 3 2" xfId="40755" xr:uid="{00000000-0005-0000-0000-0000948A0000}"/>
    <cellStyle name="Normal 66 6 3 3 3" xfId="25522" xr:uid="{00000000-0005-0000-0000-0000958A0000}"/>
    <cellStyle name="Normal 66 6 3 4" xfId="35742" xr:uid="{00000000-0005-0000-0000-0000968A0000}"/>
    <cellStyle name="Normal 66 6 3 5" xfId="20509" xr:uid="{00000000-0005-0000-0000-0000978A0000}"/>
    <cellStyle name="Normal 66 6 4" xfId="12099" xr:uid="{00000000-0005-0000-0000-0000988A0000}"/>
    <cellStyle name="Normal 66 6 4 2" xfId="42430" xr:uid="{00000000-0005-0000-0000-0000998A0000}"/>
    <cellStyle name="Normal 66 6 4 3" xfId="27197" xr:uid="{00000000-0005-0000-0000-00009A8A0000}"/>
    <cellStyle name="Normal 66 6 5" xfId="7078" xr:uid="{00000000-0005-0000-0000-00009B8A0000}"/>
    <cellStyle name="Normal 66 6 5 2" xfId="37413" xr:uid="{00000000-0005-0000-0000-00009C8A0000}"/>
    <cellStyle name="Normal 66 6 5 3" xfId="22180" xr:uid="{00000000-0005-0000-0000-00009D8A0000}"/>
    <cellStyle name="Normal 66 6 6" xfId="32401" xr:uid="{00000000-0005-0000-0000-00009E8A0000}"/>
    <cellStyle name="Normal 66 6 7" xfId="17167" xr:uid="{00000000-0005-0000-0000-00009F8A0000}"/>
    <cellStyle name="Normal 66 7" xfId="2857" xr:uid="{00000000-0005-0000-0000-0000A08A0000}"/>
    <cellStyle name="Normal 66 7 2" xfId="12934" xr:uid="{00000000-0005-0000-0000-0000A18A0000}"/>
    <cellStyle name="Normal 66 7 2 2" xfId="43265" xr:uid="{00000000-0005-0000-0000-0000A28A0000}"/>
    <cellStyle name="Normal 66 7 2 3" xfId="28032" xr:uid="{00000000-0005-0000-0000-0000A38A0000}"/>
    <cellStyle name="Normal 66 7 3" xfId="7914" xr:uid="{00000000-0005-0000-0000-0000A48A0000}"/>
    <cellStyle name="Normal 66 7 3 2" xfId="38248" xr:uid="{00000000-0005-0000-0000-0000A58A0000}"/>
    <cellStyle name="Normal 66 7 3 3" xfId="23015" xr:uid="{00000000-0005-0000-0000-0000A68A0000}"/>
    <cellStyle name="Normal 66 7 4" xfId="33235" xr:uid="{00000000-0005-0000-0000-0000A78A0000}"/>
    <cellStyle name="Normal 66 7 5" xfId="18002" xr:uid="{00000000-0005-0000-0000-0000A88A0000}"/>
    <cellStyle name="Normal 66 8" xfId="4551" xr:uid="{00000000-0005-0000-0000-0000A98A0000}"/>
    <cellStyle name="Normal 66 8 2" xfId="14605" xr:uid="{00000000-0005-0000-0000-0000AA8A0000}"/>
    <cellStyle name="Normal 66 8 2 2" xfId="44936" xr:uid="{00000000-0005-0000-0000-0000AB8A0000}"/>
    <cellStyle name="Normal 66 8 2 3" xfId="29703" xr:uid="{00000000-0005-0000-0000-0000AC8A0000}"/>
    <cellStyle name="Normal 66 8 3" xfId="9585" xr:uid="{00000000-0005-0000-0000-0000AD8A0000}"/>
    <cellStyle name="Normal 66 8 3 2" xfId="39919" xr:uid="{00000000-0005-0000-0000-0000AE8A0000}"/>
    <cellStyle name="Normal 66 8 3 3" xfId="24686" xr:uid="{00000000-0005-0000-0000-0000AF8A0000}"/>
    <cellStyle name="Normal 66 8 4" xfId="34906" xr:uid="{00000000-0005-0000-0000-0000B08A0000}"/>
    <cellStyle name="Normal 66 8 5" xfId="19673" xr:uid="{00000000-0005-0000-0000-0000B18A0000}"/>
    <cellStyle name="Normal 66 9" xfId="11261" xr:uid="{00000000-0005-0000-0000-0000B28A0000}"/>
    <cellStyle name="Normal 66 9 2" xfId="41594" xr:uid="{00000000-0005-0000-0000-0000B38A0000}"/>
    <cellStyle name="Normal 66 9 3" xfId="26361" xr:uid="{00000000-0005-0000-0000-0000B48A0000}"/>
    <cellStyle name="Normal 67" xfId="896" xr:uid="{00000000-0005-0000-0000-0000B58A0000}"/>
    <cellStyle name="Normal 67 10" xfId="6241" xr:uid="{00000000-0005-0000-0000-0000B68A0000}"/>
    <cellStyle name="Normal 67 10 2" xfId="36578" xr:uid="{00000000-0005-0000-0000-0000B78A0000}"/>
    <cellStyle name="Normal 67 10 3" xfId="21345" xr:uid="{00000000-0005-0000-0000-0000B88A0000}"/>
    <cellStyle name="Normal 67 11" xfId="31569" xr:uid="{00000000-0005-0000-0000-0000B98A0000}"/>
    <cellStyle name="Normal 67 12" xfId="16330" xr:uid="{00000000-0005-0000-0000-0000BA8A0000}"/>
    <cellStyle name="Normal 67 2" xfId="1205" xr:uid="{00000000-0005-0000-0000-0000BB8A0000}"/>
    <cellStyle name="Normal 67 2 10" xfId="31620" xr:uid="{00000000-0005-0000-0000-0000BC8A0000}"/>
    <cellStyle name="Normal 67 2 11" xfId="16384" xr:uid="{00000000-0005-0000-0000-0000BD8A0000}"/>
    <cellStyle name="Normal 67 2 2" xfId="1313" xr:uid="{00000000-0005-0000-0000-0000BE8A0000}"/>
    <cellStyle name="Normal 67 2 2 10" xfId="16488" xr:uid="{00000000-0005-0000-0000-0000BF8A0000}"/>
    <cellStyle name="Normal 67 2 2 2" xfId="1530" xr:uid="{00000000-0005-0000-0000-0000C08A0000}"/>
    <cellStyle name="Normal 67 2 2 2 2" xfId="1951" xr:uid="{00000000-0005-0000-0000-0000C18A0000}"/>
    <cellStyle name="Normal 67 2 2 2 2 2" xfId="2790" xr:uid="{00000000-0005-0000-0000-0000C28A0000}"/>
    <cellStyle name="Normal 67 2 2 2 2 2 2" xfId="4480" xr:uid="{00000000-0005-0000-0000-0000C38A0000}"/>
    <cellStyle name="Normal 67 2 2 2 2 2 2 2" xfId="14553" xr:uid="{00000000-0005-0000-0000-0000C48A0000}"/>
    <cellStyle name="Normal 67 2 2 2 2 2 2 2 2" xfId="44884" xr:uid="{00000000-0005-0000-0000-0000C58A0000}"/>
    <cellStyle name="Normal 67 2 2 2 2 2 2 2 3" xfId="29651" xr:uid="{00000000-0005-0000-0000-0000C68A0000}"/>
    <cellStyle name="Normal 67 2 2 2 2 2 2 3" xfId="9533" xr:uid="{00000000-0005-0000-0000-0000C78A0000}"/>
    <cellStyle name="Normal 67 2 2 2 2 2 2 3 2" xfId="39867" xr:uid="{00000000-0005-0000-0000-0000C88A0000}"/>
    <cellStyle name="Normal 67 2 2 2 2 2 2 3 3" xfId="24634" xr:uid="{00000000-0005-0000-0000-0000C98A0000}"/>
    <cellStyle name="Normal 67 2 2 2 2 2 2 4" xfId="34854" xr:uid="{00000000-0005-0000-0000-0000CA8A0000}"/>
    <cellStyle name="Normal 67 2 2 2 2 2 2 5" xfId="19621" xr:uid="{00000000-0005-0000-0000-0000CB8A0000}"/>
    <cellStyle name="Normal 67 2 2 2 2 2 3" xfId="6172" xr:uid="{00000000-0005-0000-0000-0000CC8A0000}"/>
    <cellStyle name="Normal 67 2 2 2 2 2 3 2" xfId="16224" xr:uid="{00000000-0005-0000-0000-0000CD8A0000}"/>
    <cellStyle name="Normal 67 2 2 2 2 2 3 2 2" xfId="46555" xr:uid="{00000000-0005-0000-0000-0000CE8A0000}"/>
    <cellStyle name="Normal 67 2 2 2 2 2 3 2 3" xfId="31322" xr:uid="{00000000-0005-0000-0000-0000CF8A0000}"/>
    <cellStyle name="Normal 67 2 2 2 2 2 3 3" xfId="11204" xr:uid="{00000000-0005-0000-0000-0000D08A0000}"/>
    <cellStyle name="Normal 67 2 2 2 2 2 3 3 2" xfId="41538" xr:uid="{00000000-0005-0000-0000-0000D18A0000}"/>
    <cellStyle name="Normal 67 2 2 2 2 2 3 3 3" xfId="26305" xr:uid="{00000000-0005-0000-0000-0000D28A0000}"/>
    <cellStyle name="Normal 67 2 2 2 2 2 3 4" xfId="36525" xr:uid="{00000000-0005-0000-0000-0000D38A0000}"/>
    <cellStyle name="Normal 67 2 2 2 2 2 3 5" xfId="21292" xr:uid="{00000000-0005-0000-0000-0000D48A0000}"/>
    <cellStyle name="Normal 67 2 2 2 2 2 4" xfId="12882" xr:uid="{00000000-0005-0000-0000-0000D58A0000}"/>
    <cellStyle name="Normal 67 2 2 2 2 2 4 2" xfId="43213" xr:uid="{00000000-0005-0000-0000-0000D68A0000}"/>
    <cellStyle name="Normal 67 2 2 2 2 2 4 3" xfId="27980" xr:uid="{00000000-0005-0000-0000-0000D78A0000}"/>
    <cellStyle name="Normal 67 2 2 2 2 2 5" xfId="7861" xr:uid="{00000000-0005-0000-0000-0000D88A0000}"/>
    <cellStyle name="Normal 67 2 2 2 2 2 5 2" xfId="38196" xr:uid="{00000000-0005-0000-0000-0000D98A0000}"/>
    <cellStyle name="Normal 67 2 2 2 2 2 5 3" xfId="22963" xr:uid="{00000000-0005-0000-0000-0000DA8A0000}"/>
    <cellStyle name="Normal 67 2 2 2 2 2 6" xfId="33184" xr:uid="{00000000-0005-0000-0000-0000DB8A0000}"/>
    <cellStyle name="Normal 67 2 2 2 2 2 7" xfId="17950" xr:uid="{00000000-0005-0000-0000-0000DC8A0000}"/>
    <cellStyle name="Normal 67 2 2 2 2 3" xfId="3643" xr:uid="{00000000-0005-0000-0000-0000DD8A0000}"/>
    <cellStyle name="Normal 67 2 2 2 2 3 2" xfId="13717" xr:uid="{00000000-0005-0000-0000-0000DE8A0000}"/>
    <cellStyle name="Normal 67 2 2 2 2 3 2 2" xfId="44048" xr:uid="{00000000-0005-0000-0000-0000DF8A0000}"/>
    <cellStyle name="Normal 67 2 2 2 2 3 2 3" xfId="28815" xr:uid="{00000000-0005-0000-0000-0000E08A0000}"/>
    <cellStyle name="Normal 67 2 2 2 2 3 3" xfId="8697" xr:uid="{00000000-0005-0000-0000-0000E18A0000}"/>
    <cellStyle name="Normal 67 2 2 2 2 3 3 2" xfId="39031" xr:uid="{00000000-0005-0000-0000-0000E28A0000}"/>
    <cellStyle name="Normal 67 2 2 2 2 3 3 3" xfId="23798" xr:uid="{00000000-0005-0000-0000-0000E38A0000}"/>
    <cellStyle name="Normal 67 2 2 2 2 3 4" xfId="34018" xr:uid="{00000000-0005-0000-0000-0000E48A0000}"/>
    <cellStyle name="Normal 67 2 2 2 2 3 5" xfId="18785" xr:uid="{00000000-0005-0000-0000-0000E58A0000}"/>
    <cellStyle name="Normal 67 2 2 2 2 4" xfId="5336" xr:uid="{00000000-0005-0000-0000-0000E68A0000}"/>
    <cellStyle name="Normal 67 2 2 2 2 4 2" xfId="15388" xr:uid="{00000000-0005-0000-0000-0000E78A0000}"/>
    <cellStyle name="Normal 67 2 2 2 2 4 2 2" xfId="45719" xr:uid="{00000000-0005-0000-0000-0000E88A0000}"/>
    <cellStyle name="Normal 67 2 2 2 2 4 2 3" xfId="30486" xr:uid="{00000000-0005-0000-0000-0000E98A0000}"/>
    <cellStyle name="Normal 67 2 2 2 2 4 3" xfId="10368" xr:uid="{00000000-0005-0000-0000-0000EA8A0000}"/>
    <cellStyle name="Normal 67 2 2 2 2 4 3 2" xfId="40702" xr:uid="{00000000-0005-0000-0000-0000EB8A0000}"/>
    <cellStyle name="Normal 67 2 2 2 2 4 3 3" xfId="25469" xr:uid="{00000000-0005-0000-0000-0000EC8A0000}"/>
    <cellStyle name="Normal 67 2 2 2 2 4 4" xfId="35689" xr:uid="{00000000-0005-0000-0000-0000ED8A0000}"/>
    <cellStyle name="Normal 67 2 2 2 2 4 5" xfId="20456" xr:uid="{00000000-0005-0000-0000-0000EE8A0000}"/>
    <cellStyle name="Normal 67 2 2 2 2 5" xfId="12046" xr:uid="{00000000-0005-0000-0000-0000EF8A0000}"/>
    <cellStyle name="Normal 67 2 2 2 2 5 2" xfId="42377" xr:uid="{00000000-0005-0000-0000-0000F08A0000}"/>
    <cellStyle name="Normal 67 2 2 2 2 5 3" xfId="27144" xr:uid="{00000000-0005-0000-0000-0000F18A0000}"/>
    <cellStyle name="Normal 67 2 2 2 2 6" xfId="7025" xr:uid="{00000000-0005-0000-0000-0000F28A0000}"/>
    <cellStyle name="Normal 67 2 2 2 2 6 2" xfId="37360" xr:uid="{00000000-0005-0000-0000-0000F38A0000}"/>
    <cellStyle name="Normal 67 2 2 2 2 6 3" xfId="22127" xr:uid="{00000000-0005-0000-0000-0000F48A0000}"/>
    <cellStyle name="Normal 67 2 2 2 2 7" xfId="32348" xr:uid="{00000000-0005-0000-0000-0000F58A0000}"/>
    <cellStyle name="Normal 67 2 2 2 2 8" xfId="17114" xr:uid="{00000000-0005-0000-0000-0000F68A0000}"/>
    <cellStyle name="Normal 67 2 2 2 3" xfId="2372" xr:uid="{00000000-0005-0000-0000-0000F78A0000}"/>
    <cellStyle name="Normal 67 2 2 2 3 2" xfId="4062" xr:uid="{00000000-0005-0000-0000-0000F88A0000}"/>
    <cellStyle name="Normal 67 2 2 2 3 2 2" xfId="14135" xr:uid="{00000000-0005-0000-0000-0000F98A0000}"/>
    <cellStyle name="Normal 67 2 2 2 3 2 2 2" xfId="44466" xr:uid="{00000000-0005-0000-0000-0000FA8A0000}"/>
    <cellStyle name="Normal 67 2 2 2 3 2 2 3" xfId="29233" xr:uid="{00000000-0005-0000-0000-0000FB8A0000}"/>
    <cellStyle name="Normal 67 2 2 2 3 2 3" xfId="9115" xr:uid="{00000000-0005-0000-0000-0000FC8A0000}"/>
    <cellStyle name="Normal 67 2 2 2 3 2 3 2" xfId="39449" xr:uid="{00000000-0005-0000-0000-0000FD8A0000}"/>
    <cellStyle name="Normal 67 2 2 2 3 2 3 3" xfId="24216" xr:uid="{00000000-0005-0000-0000-0000FE8A0000}"/>
    <cellStyle name="Normal 67 2 2 2 3 2 4" xfId="34436" xr:uid="{00000000-0005-0000-0000-0000FF8A0000}"/>
    <cellStyle name="Normal 67 2 2 2 3 2 5" xfId="19203" xr:uid="{00000000-0005-0000-0000-0000008B0000}"/>
    <cellStyle name="Normal 67 2 2 2 3 3" xfId="5754" xr:uid="{00000000-0005-0000-0000-0000018B0000}"/>
    <cellStyle name="Normal 67 2 2 2 3 3 2" xfId="15806" xr:uid="{00000000-0005-0000-0000-0000028B0000}"/>
    <cellStyle name="Normal 67 2 2 2 3 3 2 2" xfId="46137" xr:uid="{00000000-0005-0000-0000-0000038B0000}"/>
    <cellStyle name="Normal 67 2 2 2 3 3 2 3" xfId="30904" xr:uid="{00000000-0005-0000-0000-0000048B0000}"/>
    <cellStyle name="Normal 67 2 2 2 3 3 3" xfId="10786" xr:uid="{00000000-0005-0000-0000-0000058B0000}"/>
    <cellStyle name="Normal 67 2 2 2 3 3 3 2" xfId="41120" xr:uid="{00000000-0005-0000-0000-0000068B0000}"/>
    <cellStyle name="Normal 67 2 2 2 3 3 3 3" xfId="25887" xr:uid="{00000000-0005-0000-0000-0000078B0000}"/>
    <cellStyle name="Normal 67 2 2 2 3 3 4" xfId="36107" xr:uid="{00000000-0005-0000-0000-0000088B0000}"/>
    <cellStyle name="Normal 67 2 2 2 3 3 5" xfId="20874" xr:uid="{00000000-0005-0000-0000-0000098B0000}"/>
    <cellStyle name="Normal 67 2 2 2 3 4" xfId="12464" xr:uid="{00000000-0005-0000-0000-00000A8B0000}"/>
    <cellStyle name="Normal 67 2 2 2 3 4 2" xfId="42795" xr:uid="{00000000-0005-0000-0000-00000B8B0000}"/>
    <cellStyle name="Normal 67 2 2 2 3 4 3" xfId="27562" xr:uid="{00000000-0005-0000-0000-00000C8B0000}"/>
    <cellStyle name="Normal 67 2 2 2 3 5" xfId="7443" xr:uid="{00000000-0005-0000-0000-00000D8B0000}"/>
    <cellStyle name="Normal 67 2 2 2 3 5 2" xfId="37778" xr:uid="{00000000-0005-0000-0000-00000E8B0000}"/>
    <cellStyle name="Normal 67 2 2 2 3 5 3" xfId="22545" xr:uid="{00000000-0005-0000-0000-00000F8B0000}"/>
    <cellStyle name="Normal 67 2 2 2 3 6" xfId="32766" xr:uid="{00000000-0005-0000-0000-0000108B0000}"/>
    <cellStyle name="Normal 67 2 2 2 3 7" xfId="17532" xr:uid="{00000000-0005-0000-0000-0000118B0000}"/>
    <cellStyle name="Normal 67 2 2 2 4" xfId="3225" xr:uid="{00000000-0005-0000-0000-0000128B0000}"/>
    <cellStyle name="Normal 67 2 2 2 4 2" xfId="13299" xr:uid="{00000000-0005-0000-0000-0000138B0000}"/>
    <cellStyle name="Normal 67 2 2 2 4 2 2" xfId="43630" xr:uid="{00000000-0005-0000-0000-0000148B0000}"/>
    <cellStyle name="Normal 67 2 2 2 4 2 3" xfId="28397" xr:uid="{00000000-0005-0000-0000-0000158B0000}"/>
    <cellStyle name="Normal 67 2 2 2 4 3" xfId="8279" xr:uid="{00000000-0005-0000-0000-0000168B0000}"/>
    <cellStyle name="Normal 67 2 2 2 4 3 2" xfId="38613" xr:uid="{00000000-0005-0000-0000-0000178B0000}"/>
    <cellStyle name="Normal 67 2 2 2 4 3 3" xfId="23380" xr:uid="{00000000-0005-0000-0000-0000188B0000}"/>
    <cellStyle name="Normal 67 2 2 2 4 4" xfId="33600" xr:uid="{00000000-0005-0000-0000-0000198B0000}"/>
    <cellStyle name="Normal 67 2 2 2 4 5" xfId="18367" xr:uid="{00000000-0005-0000-0000-00001A8B0000}"/>
    <cellStyle name="Normal 67 2 2 2 5" xfId="4918" xr:uid="{00000000-0005-0000-0000-00001B8B0000}"/>
    <cellStyle name="Normal 67 2 2 2 5 2" xfId="14970" xr:uid="{00000000-0005-0000-0000-00001C8B0000}"/>
    <cellStyle name="Normal 67 2 2 2 5 2 2" xfId="45301" xr:uid="{00000000-0005-0000-0000-00001D8B0000}"/>
    <cellStyle name="Normal 67 2 2 2 5 2 3" xfId="30068" xr:uid="{00000000-0005-0000-0000-00001E8B0000}"/>
    <cellStyle name="Normal 67 2 2 2 5 3" xfId="9950" xr:uid="{00000000-0005-0000-0000-00001F8B0000}"/>
    <cellStyle name="Normal 67 2 2 2 5 3 2" xfId="40284" xr:uid="{00000000-0005-0000-0000-0000208B0000}"/>
    <cellStyle name="Normal 67 2 2 2 5 3 3" xfId="25051" xr:uid="{00000000-0005-0000-0000-0000218B0000}"/>
    <cellStyle name="Normal 67 2 2 2 5 4" xfId="35271" xr:uid="{00000000-0005-0000-0000-0000228B0000}"/>
    <cellStyle name="Normal 67 2 2 2 5 5" xfId="20038" xr:uid="{00000000-0005-0000-0000-0000238B0000}"/>
    <cellStyle name="Normal 67 2 2 2 6" xfId="11628" xr:uid="{00000000-0005-0000-0000-0000248B0000}"/>
    <cellStyle name="Normal 67 2 2 2 6 2" xfId="41959" xr:uid="{00000000-0005-0000-0000-0000258B0000}"/>
    <cellStyle name="Normal 67 2 2 2 6 3" xfId="26726" xr:uid="{00000000-0005-0000-0000-0000268B0000}"/>
    <cellStyle name="Normal 67 2 2 2 7" xfId="6607" xr:uid="{00000000-0005-0000-0000-0000278B0000}"/>
    <cellStyle name="Normal 67 2 2 2 7 2" xfId="36942" xr:uid="{00000000-0005-0000-0000-0000288B0000}"/>
    <cellStyle name="Normal 67 2 2 2 7 3" xfId="21709" xr:uid="{00000000-0005-0000-0000-0000298B0000}"/>
    <cellStyle name="Normal 67 2 2 2 8" xfId="31930" xr:uid="{00000000-0005-0000-0000-00002A8B0000}"/>
    <cellStyle name="Normal 67 2 2 2 9" xfId="16696" xr:uid="{00000000-0005-0000-0000-00002B8B0000}"/>
    <cellStyle name="Normal 67 2 2 3" xfId="1743" xr:uid="{00000000-0005-0000-0000-00002C8B0000}"/>
    <cellStyle name="Normal 67 2 2 3 2" xfId="2582" xr:uid="{00000000-0005-0000-0000-00002D8B0000}"/>
    <cellStyle name="Normal 67 2 2 3 2 2" xfId="4272" xr:uid="{00000000-0005-0000-0000-00002E8B0000}"/>
    <cellStyle name="Normal 67 2 2 3 2 2 2" xfId="14345" xr:uid="{00000000-0005-0000-0000-00002F8B0000}"/>
    <cellStyle name="Normal 67 2 2 3 2 2 2 2" xfId="44676" xr:uid="{00000000-0005-0000-0000-0000308B0000}"/>
    <cellStyle name="Normal 67 2 2 3 2 2 2 3" xfId="29443" xr:uid="{00000000-0005-0000-0000-0000318B0000}"/>
    <cellStyle name="Normal 67 2 2 3 2 2 3" xfId="9325" xr:uid="{00000000-0005-0000-0000-0000328B0000}"/>
    <cellStyle name="Normal 67 2 2 3 2 2 3 2" xfId="39659" xr:uid="{00000000-0005-0000-0000-0000338B0000}"/>
    <cellStyle name="Normal 67 2 2 3 2 2 3 3" xfId="24426" xr:uid="{00000000-0005-0000-0000-0000348B0000}"/>
    <cellStyle name="Normal 67 2 2 3 2 2 4" xfId="34646" xr:uid="{00000000-0005-0000-0000-0000358B0000}"/>
    <cellStyle name="Normal 67 2 2 3 2 2 5" xfId="19413" xr:uid="{00000000-0005-0000-0000-0000368B0000}"/>
    <cellStyle name="Normal 67 2 2 3 2 3" xfId="5964" xr:uid="{00000000-0005-0000-0000-0000378B0000}"/>
    <cellStyle name="Normal 67 2 2 3 2 3 2" xfId="16016" xr:uid="{00000000-0005-0000-0000-0000388B0000}"/>
    <cellStyle name="Normal 67 2 2 3 2 3 2 2" xfId="46347" xr:uid="{00000000-0005-0000-0000-0000398B0000}"/>
    <cellStyle name="Normal 67 2 2 3 2 3 2 3" xfId="31114" xr:uid="{00000000-0005-0000-0000-00003A8B0000}"/>
    <cellStyle name="Normal 67 2 2 3 2 3 3" xfId="10996" xr:uid="{00000000-0005-0000-0000-00003B8B0000}"/>
    <cellStyle name="Normal 67 2 2 3 2 3 3 2" xfId="41330" xr:uid="{00000000-0005-0000-0000-00003C8B0000}"/>
    <cellStyle name="Normal 67 2 2 3 2 3 3 3" xfId="26097" xr:uid="{00000000-0005-0000-0000-00003D8B0000}"/>
    <cellStyle name="Normal 67 2 2 3 2 3 4" xfId="36317" xr:uid="{00000000-0005-0000-0000-00003E8B0000}"/>
    <cellStyle name="Normal 67 2 2 3 2 3 5" xfId="21084" xr:uid="{00000000-0005-0000-0000-00003F8B0000}"/>
    <cellStyle name="Normal 67 2 2 3 2 4" xfId="12674" xr:uid="{00000000-0005-0000-0000-0000408B0000}"/>
    <cellStyle name="Normal 67 2 2 3 2 4 2" xfId="43005" xr:uid="{00000000-0005-0000-0000-0000418B0000}"/>
    <cellStyle name="Normal 67 2 2 3 2 4 3" xfId="27772" xr:uid="{00000000-0005-0000-0000-0000428B0000}"/>
    <cellStyle name="Normal 67 2 2 3 2 5" xfId="7653" xr:uid="{00000000-0005-0000-0000-0000438B0000}"/>
    <cellStyle name="Normal 67 2 2 3 2 5 2" xfId="37988" xr:uid="{00000000-0005-0000-0000-0000448B0000}"/>
    <cellStyle name="Normal 67 2 2 3 2 5 3" xfId="22755" xr:uid="{00000000-0005-0000-0000-0000458B0000}"/>
    <cellStyle name="Normal 67 2 2 3 2 6" xfId="32976" xr:uid="{00000000-0005-0000-0000-0000468B0000}"/>
    <cellStyle name="Normal 67 2 2 3 2 7" xfId="17742" xr:uid="{00000000-0005-0000-0000-0000478B0000}"/>
    <cellStyle name="Normal 67 2 2 3 3" xfId="3435" xr:uid="{00000000-0005-0000-0000-0000488B0000}"/>
    <cellStyle name="Normal 67 2 2 3 3 2" xfId="13509" xr:uid="{00000000-0005-0000-0000-0000498B0000}"/>
    <cellStyle name="Normal 67 2 2 3 3 2 2" xfId="43840" xr:uid="{00000000-0005-0000-0000-00004A8B0000}"/>
    <cellStyle name="Normal 67 2 2 3 3 2 3" xfId="28607" xr:uid="{00000000-0005-0000-0000-00004B8B0000}"/>
    <cellStyle name="Normal 67 2 2 3 3 3" xfId="8489" xr:uid="{00000000-0005-0000-0000-00004C8B0000}"/>
    <cellStyle name="Normal 67 2 2 3 3 3 2" xfId="38823" xr:uid="{00000000-0005-0000-0000-00004D8B0000}"/>
    <cellStyle name="Normal 67 2 2 3 3 3 3" xfId="23590" xr:uid="{00000000-0005-0000-0000-00004E8B0000}"/>
    <cellStyle name="Normal 67 2 2 3 3 4" xfId="33810" xr:uid="{00000000-0005-0000-0000-00004F8B0000}"/>
    <cellStyle name="Normal 67 2 2 3 3 5" xfId="18577" xr:uid="{00000000-0005-0000-0000-0000508B0000}"/>
    <cellStyle name="Normal 67 2 2 3 4" xfId="5128" xr:uid="{00000000-0005-0000-0000-0000518B0000}"/>
    <cellStyle name="Normal 67 2 2 3 4 2" xfId="15180" xr:uid="{00000000-0005-0000-0000-0000528B0000}"/>
    <cellStyle name="Normal 67 2 2 3 4 2 2" xfId="45511" xr:uid="{00000000-0005-0000-0000-0000538B0000}"/>
    <cellStyle name="Normal 67 2 2 3 4 2 3" xfId="30278" xr:uid="{00000000-0005-0000-0000-0000548B0000}"/>
    <cellStyle name="Normal 67 2 2 3 4 3" xfId="10160" xr:uid="{00000000-0005-0000-0000-0000558B0000}"/>
    <cellStyle name="Normal 67 2 2 3 4 3 2" xfId="40494" xr:uid="{00000000-0005-0000-0000-0000568B0000}"/>
    <cellStyle name="Normal 67 2 2 3 4 3 3" xfId="25261" xr:uid="{00000000-0005-0000-0000-0000578B0000}"/>
    <cellStyle name="Normal 67 2 2 3 4 4" xfId="35481" xr:uid="{00000000-0005-0000-0000-0000588B0000}"/>
    <cellStyle name="Normal 67 2 2 3 4 5" xfId="20248" xr:uid="{00000000-0005-0000-0000-0000598B0000}"/>
    <cellStyle name="Normal 67 2 2 3 5" xfId="11838" xr:uid="{00000000-0005-0000-0000-00005A8B0000}"/>
    <cellStyle name="Normal 67 2 2 3 5 2" xfId="42169" xr:uid="{00000000-0005-0000-0000-00005B8B0000}"/>
    <cellStyle name="Normal 67 2 2 3 5 3" xfId="26936" xr:uid="{00000000-0005-0000-0000-00005C8B0000}"/>
    <cellStyle name="Normal 67 2 2 3 6" xfId="6817" xr:uid="{00000000-0005-0000-0000-00005D8B0000}"/>
    <cellStyle name="Normal 67 2 2 3 6 2" xfId="37152" xr:uid="{00000000-0005-0000-0000-00005E8B0000}"/>
    <cellStyle name="Normal 67 2 2 3 6 3" xfId="21919" xr:uid="{00000000-0005-0000-0000-00005F8B0000}"/>
    <cellStyle name="Normal 67 2 2 3 7" xfId="32140" xr:uid="{00000000-0005-0000-0000-0000608B0000}"/>
    <cellStyle name="Normal 67 2 2 3 8" xfId="16906" xr:uid="{00000000-0005-0000-0000-0000618B0000}"/>
    <cellStyle name="Normal 67 2 2 4" xfId="2164" xr:uid="{00000000-0005-0000-0000-0000628B0000}"/>
    <cellStyle name="Normal 67 2 2 4 2" xfId="3854" xr:uid="{00000000-0005-0000-0000-0000638B0000}"/>
    <cellStyle name="Normal 67 2 2 4 2 2" xfId="13927" xr:uid="{00000000-0005-0000-0000-0000648B0000}"/>
    <cellStyle name="Normal 67 2 2 4 2 2 2" xfId="44258" xr:uid="{00000000-0005-0000-0000-0000658B0000}"/>
    <cellStyle name="Normal 67 2 2 4 2 2 3" xfId="29025" xr:uid="{00000000-0005-0000-0000-0000668B0000}"/>
    <cellStyle name="Normal 67 2 2 4 2 3" xfId="8907" xr:uid="{00000000-0005-0000-0000-0000678B0000}"/>
    <cellStyle name="Normal 67 2 2 4 2 3 2" xfId="39241" xr:uid="{00000000-0005-0000-0000-0000688B0000}"/>
    <cellStyle name="Normal 67 2 2 4 2 3 3" xfId="24008" xr:uid="{00000000-0005-0000-0000-0000698B0000}"/>
    <cellStyle name="Normal 67 2 2 4 2 4" xfId="34228" xr:uid="{00000000-0005-0000-0000-00006A8B0000}"/>
    <cellStyle name="Normal 67 2 2 4 2 5" xfId="18995" xr:uid="{00000000-0005-0000-0000-00006B8B0000}"/>
    <cellStyle name="Normal 67 2 2 4 3" xfId="5546" xr:uid="{00000000-0005-0000-0000-00006C8B0000}"/>
    <cellStyle name="Normal 67 2 2 4 3 2" xfId="15598" xr:uid="{00000000-0005-0000-0000-00006D8B0000}"/>
    <cellStyle name="Normal 67 2 2 4 3 2 2" xfId="45929" xr:uid="{00000000-0005-0000-0000-00006E8B0000}"/>
    <cellStyle name="Normal 67 2 2 4 3 2 3" xfId="30696" xr:uid="{00000000-0005-0000-0000-00006F8B0000}"/>
    <cellStyle name="Normal 67 2 2 4 3 3" xfId="10578" xr:uid="{00000000-0005-0000-0000-0000708B0000}"/>
    <cellStyle name="Normal 67 2 2 4 3 3 2" xfId="40912" xr:uid="{00000000-0005-0000-0000-0000718B0000}"/>
    <cellStyle name="Normal 67 2 2 4 3 3 3" xfId="25679" xr:uid="{00000000-0005-0000-0000-0000728B0000}"/>
    <cellStyle name="Normal 67 2 2 4 3 4" xfId="35899" xr:uid="{00000000-0005-0000-0000-0000738B0000}"/>
    <cellStyle name="Normal 67 2 2 4 3 5" xfId="20666" xr:uid="{00000000-0005-0000-0000-0000748B0000}"/>
    <cellStyle name="Normal 67 2 2 4 4" xfId="12256" xr:uid="{00000000-0005-0000-0000-0000758B0000}"/>
    <cellStyle name="Normal 67 2 2 4 4 2" xfId="42587" xr:uid="{00000000-0005-0000-0000-0000768B0000}"/>
    <cellStyle name="Normal 67 2 2 4 4 3" xfId="27354" xr:uid="{00000000-0005-0000-0000-0000778B0000}"/>
    <cellStyle name="Normal 67 2 2 4 5" xfId="7235" xr:uid="{00000000-0005-0000-0000-0000788B0000}"/>
    <cellStyle name="Normal 67 2 2 4 5 2" xfId="37570" xr:uid="{00000000-0005-0000-0000-0000798B0000}"/>
    <cellStyle name="Normal 67 2 2 4 5 3" xfId="22337" xr:uid="{00000000-0005-0000-0000-00007A8B0000}"/>
    <cellStyle name="Normal 67 2 2 4 6" xfId="32558" xr:uid="{00000000-0005-0000-0000-00007B8B0000}"/>
    <cellStyle name="Normal 67 2 2 4 7" xfId="17324" xr:uid="{00000000-0005-0000-0000-00007C8B0000}"/>
    <cellStyle name="Normal 67 2 2 5" xfId="3017" xr:uid="{00000000-0005-0000-0000-00007D8B0000}"/>
    <cellStyle name="Normal 67 2 2 5 2" xfId="13091" xr:uid="{00000000-0005-0000-0000-00007E8B0000}"/>
    <cellStyle name="Normal 67 2 2 5 2 2" xfId="43422" xr:uid="{00000000-0005-0000-0000-00007F8B0000}"/>
    <cellStyle name="Normal 67 2 2 5 2 3" xfId="28189" xr:uid="{00000000-0005-0000-0000-0000808B0000}"/>
    <cellStyle name="Normal 67 2 2 5 3" xfId="8071" xr:uid="{00000000-0005-0000-0000-0000818B0000}"/>
    <cellStyle name="Normal 67 2 2 5 3 2" xfId="38405" xr:uid="{00000000-0005-0000-0000-0000828B0000}"/>
    <cellStyle name="Normal 67 2 2 5 3 3" xfId="23172" xr:uid="{00000000-0005-0000-0000-0000838B0000}"/>
    <cellStyle name="Normal 67 2 2 5 4" xfId="33392" xr:uid="{00000000-0005-0000-0000-0000848B0000}"/>
    <cellStyle name="Normal 67 2 2 5 5" xfId="18159" xr:uid="{00000000-0005-0000-0000-0000858B0000}"/>
    <cellStyle name="Normal 67 2 2 6" xfId="4710" xr:uid="{00000000-0005-0000-0000-0000868B0000}"/>
    <cellStyle name="Normal 67 2 2 6 2" xfId="14762" xr:uid="{00000000-0005-0000-0000-0000878B0000}"/>
    <cellStyle name="Normal 67 2 2 6 2 2" xfId="45093" xr:uid="{00000000-0005-0000-0000-0000888B0000}"/>
    <cellStyle name="Normal 67 2 2 6 2 3" xfId="29860" xr:uid="{00000000-0005-0000-0000-0000898B0000}"/>
    <cellStyle name="Normal 67 2 2 6 3" xfId="9742" xr:uid="{00000000-0005-0000-0000-00008A8B0000}"/>
    <cellStyle name="Normal 67 2 2 6 3 2" xfId="40076" xr:uid="{00000000-0005-0000-0000-00008B8B0000}"/>
    <cellStyle name="Normal 67 2 2 6 3 3" xfId="24843" xr:uid="{00000000-0005-0000-0000-00008C8B0000}"/>
    <cellStyle name="Normal 67 2 2 6 4" xfId="35063" xr:uid="{00000000-0005-0000-0000-00008D8B0000}"/>
    <cellStyle name="Normal 67 2 2 6 5" xfId="19830" xr:uid="{00000000-0005-0000-0000-00008E8B0000}"/>
    <cellStyle name="Normal 67 2 2 7" xfId="11420" xr:uid="{00000000-0005-0000-0000-00008F8B0000}"/>
    <cellStyle name="Normal 67 2 2 7 2" xfId="41751" xr:uid="{00000000-0005-0000-0000-0000908B0000}"/>
    <cellStyle name="Normal 67 2 2 7 3" xfId="26518" xr:uid="{00000000-0005-0000-0000-0000918B0000}"/>
    <cellStyle name="Normal 67 2 2 8" xfId="6399" xr:uid="{00000000-0005-0000-0000-0000928B0000}"/>
    <cellStyle name="Normal 67 2 2 8 2" xfId="36734" xr:uid="{00000000-0005-0000-0000-0000938B0000}"/>
    <cellStyle name="Normal 67 2 2 8 3" xfId="21501" xr:uid="{00000000-0005-0000-0000-0000948B0000}"/>
    <cellStyle name="Normal 67 2 2 9" xfId="31722" xr:uid="{00000000-0005-0000-0000-0000958B0000}"/>
    <cellStyle name="Normal 67 2 3" xfId="1426" xr:uid="{00000000-0005-0000-0000-0000968B0000}"/>
    <cellStyle name="Normal 67 2 3 2" xfId="1847" xr:uid="{00000000-0005-0000-0000-0000978B0000}"/>
    <cellStyle name="Normal 67 2 3 2 2" xfId="2686" xr:uid="{00000000-0005-0000-0000-0000988B0000}"/>
    <cellStyle name="Normal 67 2 3 2 2 2" xfId="4376" xr:uid="{00000000-0005-0000-0000-0000998B0000}"/>
    <cellStyle name="Normal 67 2 3 2 2 2 2" xfId="14449" xr:uid="{00000000-0005-0000-0000-00009A8B0000}"/>
    <cellStyle name="Normal 67 2 3 2 2 2 2 2" xfId="44780" xr:uid="{00000000-0005-0000-0000-00009B8B0000}"/>
    <cellStyle name="Normal 67 2 3 2 2 2 2 3" xfId="29547" xr:uid="{00000000-0005-0000-0000-00009C8B0000}"/>
    <cellStyle name="Normal 67 2 3 2 2 2 3" xfId="9429" xr:uid="{00000000-0005-0000-0000-00009D8B0000}"/>
    <cellStyle name="Normal 67 2 3 2 2 2 3 2" xfId="39763" xr:uid="{00000000-0005-0000-0000-00009E8B0000}"/>
    <cellStyle name="Normal 67 2 3 2 2 2 3 3" xfId="24530" xr:uid="{00000000-0005-0000-0000-00009F8B0000}"/>
    <cellStyle name="Normal 67 2 3 2 2 2 4" xfId="34750" xr:uid="{00000000-0005-0000-0000-0000A08B0000}"/>
    <cellStyle name="Normal 67 2 3 2 2 2 5" xfId="19517" xr:uid="{00000000-0005-0000-0000-0000A18B0000}"/>
    <cellStyle name="Normal 67 2 3 2 2 3" xfId="6068" xr:uid="{00000000-0005-0000-0000-0000A28B0000}"/>
    <cellStyle name="Normal 67 2 3 2 2 3 2" xfId="16120" xr:uid="{00000000-0005-0000-0000-0000A38B0000}"/>
    <cellStyle name="Normal 67 2 3 2 2 3 2 2" xfId="46451" xr:uid="{00000000-0005-0000-0000-0000A48B0000}"/>
    <cellStyle name="Normal 67 2 3 2 2 3 2 3" xfId="31218" xr:uid="{00000000-0005-0000-0000-0000A58B0000}"/>
    <cellStyle name="Normal 67 2 3 2 2 3 3" xfId="11100" xr:uid="{00000000-0005-0000-0000-0000A68B0000}"/>
    <cellStyle name="Normal 67 2 3 2 2 3 3 2" xfId="41434" xr:uid="{00000000-0005-0000-0000-0000A78B0000}"/>
    <cellStyle name="Normal 67 2 3 2 2 3 3 3" xfId="26201" xr:uid="{00000000-0005-0000-0000-0000A88B0000}"/>
    <cellStyle name="Normal 67 2 3 2 2 3 4" xfId="36421" xr:uid="{00000000-0005-0000-0000-0000A98B0000}"/>
    <cellStyle name="Normal 67 2 3 2 2 3 5" xfId="21188" xr:uid="{00000000-0005-0000-0000-0000AA8B0000}"/>
    <cellStyle name="Normal 67 2 3 2 2 4" xfId="12778" xr:uid="{00000000-0005-0000-0000-0000AB8B0000}"/>
    <cellStyle name="Normal 67 2 3 2 2 4 2" xfId="43109" xr:uid="{00000000-0005-0000-0000-0000AC8B0000}"/>
    <cellStyle name="Normal 67 2 3 2 2 4 3" xfId="27876" xr:uid="{00000000-0005-0000-0000-0000AD8B0000}"/>
    <cellStyle name="Normal 67 2 3 2 2 5" xfId="7757" xr:uid="{00000000-0005-0000-0000-0000AE8B0000}"/>
    <cellStyle name="Normal 67 2 3 2 2 5 2" xfId="38092" xr:uid="{00000000-0005-0000-0000-0000AF8B0000}"/>
    <cellStyle name="Normal 67 2 3 2 2 5 3" xfId="22859" xr:uid="{00000000-0005-0000-0000-0000B08B0000}"/>
    <cellStyle name="Normal 67 2 3 2 2 6" xfId="33080" xr:uid="{00000000-0005-0000-0000-0000B18B0000}"/>
    <cellStyle name="Normal 67 2 3 2 2 7" xfId="17846" xr:uid="{00000000-0005-0000-0000-0000B28B0000}"/>
    <cellStyle name="Normal 67 2 3 2 3" xfId="3539" xr:uid="{00000000-0005-0000-0000-0000B38B0000}"/>
    <cellStyle name="Normal 67 2 3 2 3 2" xfId="13613" xr:uid="{00000000-0005-0000-0000-0000B48B0000}"/>
    <cellStyle name="Normal 67 2 3 2 3 2 2" xfId="43944" xr:uid="{00000000-0005-0000-0000-0000B58B0000}"/>
    <cellStyle name="Normal 67 2 3 2 3 2 3" xfId="28711" xr:uid="{00000000-0005-0000-0000-0000B68B0000}"/>
    <cellStyle name="Normal 67 2 3 2 3 3" xfId="8593" xr:uid="{00000000-0005-0000-0000-0000B78B0000}"/>
    <cellStyle name="Normal 67 2 3 2 3 3 2" xfId="38927" xr:uid="{00000000-0005-0000-0000-0000B88B0000}"/>
    <cellStyle name="Normal 67 2 3 2 3 3 3" xfId="23694" xr:uid="{00000000-0005-0000-0000-0000B98B0000}"/>
    <cellStyle name="Normal 67 2 3 2 3 4" xfId="33914" xr:uid="{00000000-0005-0000-0000-0000BA8B0000}"/>
    <cellStyle name="Normal 67 2 3 2 3 5" xfId="18681" xr:uid="{00000000-0005-0000-0000-0000BB8B0000}"/>
    <cellStyle name="Normal 67 2 3 2 4" xfId="5232" xr:uid="{00000000-0005-0000-0000-0000BC8B0000}"/>
    <cellStyle name="Normal 67 2 3 2 4 2" xfId="15284" xr:uid="{00000000-0005-0000-0000-0000BD8B0000}"/>
    <cellStyle name="Normal 67 2 3 2 4 2 2" xfId="45615" xr:uid="{00000000-0005-0000-0000-0000BE8B0000}"/>
    <cellStyle name="Normal 67 2 3 2 4 2 3" xfId="30382" xr:uid="{00000000-0005-0000-0000-0000BF8B0000}"/>
    <cellStyle name="Normal 67 2 3 2 4 3" xfId="10264" xr:uid="{00000000-0005-0000-0000-0000C08B0000}"/>
    <cellStyle name="Normal 67 2 3 2 4 3 2" xfId="40598" xr:uid="{00000000-0005-0000-0000-0000C18B0000}"/>
    <cellStyle name="Normal 67 2 3 2 4 3 3" xfId="25365" xr:uid="{00000000-0005-0000-0000-0000C28B0000}"/>
    <cellStyle name="Normal 67 2 3 2 4 4" xfId="35585" xr:uid="{00000000-0005-0000-0000-0000C38B0000}"/>
    <cellStyle name="Normal 67 2 3 2 4 5" xfId="20352" xr:uid="{00000000-0005-0000-0000-0000C48B0000}"/>
    <cellStyle name="Normal 67 2 3 2 5" xfId="11942" xr:uid="{00000000-0005-0000-0000-0000C58B0000}"/>
    <cellStyle name="Normal 67 2 3 2 5 2" xfId="42273" xr:uid="{00000000-0005-0000-0000-0000C68B0000}"/>
    <cellStyle name="Normal 67 2 3 2 5 3" xfId="27040" xr:uid="{00000000-0005-0000-0000-0000C78B0000}"/>
    <cellStyle name="Normal 67 2 3 2 6" xfId="6921" xr:uid="{00000000-0005-0000-0000-0000C88B0000}"/>
    <cellStyle name="Normal 67 2 3 2 6 2" xfId="37256" xr:uid="{00000000-0005-0000-0000-0000C98B0000}"/>
    <cellStyle name="Normal 67 2 3 2 6 3" xfId="22023" xr:uid="{00000000-0005-0000-0000-0000CA8B0000}"/>
    <cellStyle name="Normal 67 2 3 2 7" xfId="32244" xr:uid="{00000000-0005-0000-0000-0000CB8B0000}"/>
    <cellStyle name="Normal 67 2 3 2 8" xfId="17010" xr:uid="{00000000-0005-0000-0000-0000CC8B0000}"/>
    <cellStyle name="Normal 67 2 3 3" xfId="2268" xr:uid="{00000000-0005-0000-0000-0000CD8B0000}"/>
    <cellStyle name="Normal 67 2 3 3 2" xfId="3958" xr:uid="{00000000-0005-0000-0000-0000CE8B0000}"/>
    <cellStyle name="Normal 67 2 3 3 2 2" xfId="14031" xr:uid="{00000000-0005-0000-0000-0000CF8B0000}"/>
    <cellStyle name="Normal 67 2 3 3 2 2 2" xfId="44362" xr:uid="{00000000-0005-0000-0000-0000D08B0000}"/>
    <cellStyle name="Normal 67 2 3 3 2 2 3" xfId="29129" xr:uid="{00000000-0005-0000-0000-0000D18B0000}"/>
    <cellStyle name="Normal 67 2 3 3 2 3" xfId="9011" xr:uid="{00000000-0005-0000-0000-0000D28B0000}"/>
    <cellStyle name="Normal 67 2 3 3 2 3 2" xfId="39345" xr:uid="{00000000-0005-0000-0000-0000D38B0000}"/>
    <cellStyle name="Normal 67 2 3 3 2 3 3" xfId="24112" xr:uid="{00000000-0005-0000-0000-0000D48B0000}"/>
    <cellStyle name="Normal 67 2 3 3 2 4" xfId="34332" xr:uid="{00000000-0005-0000-0000-0000D58B0000}"/>
    <cellStyle name="Normal 67 2 3 3 2 5" xfId="19099" xr:uid="{00000000-0005-0000-0000-0000D68B0000}"/>
    <cellStyle name="Normal 67 2 3 3 3" xfId="5650" xr:uid="{00000000-0005-0000-0000-0000D78B0000}"/>
    <cellStyle name="Normal 67 2 3 3 3 2" xfId="15702" xr:uid="{00000000-0005-0000-0000-0000D88B0000}"/>
    <cellStyle name="Normal 67 2 3 3 3 2 2" xfId="46033" xr:uid="{00000000-0005-0000-0000-0000D98B0000}"/>
    <cellStyle name="Normal 67 2 3 3 3 2 3" xfId="30800" xr:uid="{00000000-0005-0000-0000-0000DA8B0000}"/>
    <cellStyle name="Normal 67 2 3 3 3 3" xfId="10682" xr:uid="{00000000-0005-0000-0000-0000DB8B0000}"/>
    <cellStyle name="Normal 67 2 3 3 3 3 2" xfId="41016" xr:uid="{00000000-0005-0000-0000-0000DC8B0000}"/>
    <cellStyle name="Normal 67 2 3 3 3 3 3" xfId="25783" xr:uid="{00000000-0005-0000-0000-0000DD8B0000}"/>
    <cellStyle name="Normal 67 2 3 3 3 4" xfId="36003" xr:uid="{00000000-0005-0000-0000-0000DE8B0000}"/>
    <cellStyle name="Normal 67 2 3 3 3 5" xfId="20770" xr:uid="{00000000-0005-0000-0000-0000DF8B0000}"/>
    <cellStyle name="Normal 67 2 3 3 4" xfId="12360" xr:uid="{00000000-0005-0000-0000-0000E08B0000}"/>
    <cellStyle name="Normal 67 2 3 3 4 2" xfId="42691" xr:uid="{00000000-0005-0000-0000-0000E18B0000}"/>
    <cellStyle name="Normal 67 2 3 3 4 3" xfId="27458" xr:uid="{00000000-0005-0000-0000-0000E28B0000}"/>
    <cellStyle name="Normal 67 2 3 3 5" xfId="7339" xr:uid="{00000000-0005-0000-0000-0000E38B0000}"/>
    <cellStyle name="Normal 67 2 3 3 5 2" xfId="37674" xr:uid="{00000000-0005-0000-0000-0000E48B0000}"/>
    <cellStyle name="Normal 67 2 3 3 5 3" xfId="22441" xr:uid="{00000000-0005-0000-0000-0000E58B0000}"/>
    <cellStyle name="Normal 67 2 3 3 6" xfId="32662" xr:uid="{00000000-0005-0000-0000-0000E68B0000}"/>
    <cellStyle name="Normal 67 2 3 3 7" xfId="17428" xr:uid="{00000000-0005-0000-0000-0000E78B0000}"/>
    <cellStyle name="Normal 67 2 3 4" xfId="3121" xr:uid="{00000000-0005-0000-0000-0000E88B0000}"/>
    <cellStyle name="Normal 67 2 3 4 2" xfId="13195" xr:uid="{00000000-0005-0000-0000-0000E98B0000}"/>
    <cellStyle name="Normal 67 2 3 4 2 2" xfId="43526" xr:uid="{00000000-0005-0000-0000-0000EA8B0000}"/>
    <cellStyle name="Normal 67 2 3 4 2 3" xfId="28293" xr:uid="{00000000-0005-0000-0000-0000EB8B0000}"/>
    <cellStyle name="Normal 67 2 3 4 3" xfId="8175" xr:uid="{00000000-0005-0000-0000-0000EC8B0000}"/>
    <cellStyle name="Normal 67 2 3 4 3 2" xfId="38509" xr:uid="{00000000-0005-0000-0000-0000ED8B0000}"/>
    <cellStyle name="Normal 67 2 3 4 3 3" xfId="23276" xr:uid="{00000000-0005-0000-0000-0000EE8B0000}"/>
    <cellStyle name="Normal 67 2 3 4 4" xfId="33496" xr:uid="{00000000-0005-0000-0000-0000EF8B0000}"/>
    <cellStyle name="Normal 67 2 3 4 5" xfId="18263" xr:uid="{00000000-0005-0000-0000-0000F08B0000}"/>
    <cellStyle name="Normal 67 2 3 5" xfId="4814" xr:uid="{00000000-0005-0000-0000-0000F18B0000}"/>
    <cellStyle name="Normal 67 2 3 5 2" xfId="14866" xr:uid="{00000000-0005-0000-0000-0000F28B0000}"/>
    <cellStyle name="Normal 67 2 3 5 2 2" xfId="45197" xr:uid="{00000000-0005-0000-0000-0000F38B0000}"/>
    <cellStyle name="Normal 67 2 3 5 2 3" xfId="29964" xr:uid="{00000000-0005-0000-0000-0000F48B0000}"/>
    <cellStyle name="Normal 67 2 3 5 3" xfId="9846" xr:uid="{00000000-0005-0000-0000-0000F58B0000}"/>
    <cellStyle name="Normal 67 2 3 5 3 2" xfId="40180" xr:uid="{00000000-0005-0000-0000-0000F68B0000}"/>
    <cellStyle name="Normal 67 2 3 5 3 3" xfId="24947" xr:uid="{00000000-0005-0000-0000-0000F78B0000}"/>
    <cellStyle name="Normal 67 2 3 5 4" xfId="35167" xr:uid="{00000000-0005-0000-0000-0000F88B0000}"/>
    <cellStyle name="Normal 67 2 3 5 5" xfId="19934" xr:uid="{00000000-0005-0000-0000-0000F98B0000}"/>
    <cellStyle name="Normal 67 2 3 6" xfId="11524" xr:uid="{00000000-0005-0000-0000-0000FA8B0000}"/>
    <cellStyle name="Normal 67 2 3 6 2" xfId="41855" xr:uid="{00000000-0005-0000-0000-0000FB8B0000}"/>
    <cellStyle name="Normal 67 2 3 6 3" xfId="26622" xr:uid="{00000000-0005-0000-0000-0000FC8B0000}"/>
    <cellStyle name="Normal 67 2 3 7" xfId="6503" xr:uid="{00000000-0005-0000-0000-0000FD8B0000}"/>
    <cellStyle name="Normal 67 2 3 7 2" xfId="36838" xr:uid="{00000000-0005-0000-0000-0000FE8B0000}"/>
    <cellStyle name="Normal 67 2 3 7 3" xfId="21605" xr:uid="{00000000-0005-0000-0000-0000FF8B0000}"/>
    <cellStyle name="Normal 67 2 3 8" xfId="31826" xr:uid="{00000000-0005-0000-0000-0000008C0000}"/>
    <cellStyle name="Normal 67 2 3 9" xfId="16592" xr:uid="{00000000-0005-0000-0000-0000018C0000}"/>
    <cellStyle name="Normal 67 2 4" xfId="1639" xr:uid="{00000000-0005-0000-0000-0000028C0000}"/>
    <cellStyle name="Normal 67 2 4 2" xfId="2478" xr:uid="{00000000-0005-0000-0000-0000038C0000}"/>
    <cellStyle name="Normal 67 2 4 2 2" xfId="4168" xr:uid="{00000000-0005-0000-0000-0000048C0000}"/>
    <cellStyle name="Normal 67 2 4 2 2 2" xfId="14241" xr:uid="{00000000-0005-0000-0000-0000058C0000}"/>
    <cellStyle name="Normal 67 2 4 2 2 2 2" xfId="44572" xr:uid="{00000000-0005-0000-0000-0000068C0000}"/>
    <cellStyle name="Normal 67 2 4 2 2 2 3" xfId="29339" xr:uid="{00000000-0005-0000-0000-0000078C0000}"/>
    <cellStyle name="Normal 67 2 4 2 2 3" xfId="9221" xr:uid="{00000000-0005-0000-0000-0000088C0000}"/>
    <cellStyle name="Normal 67 2 4 2 2 3 2" xfId="39555" xr:uid="{00000000-0005-0000-0000-0000098C0000}"/>
    <cellStyle name="Normal 67 2 4 2 2 3 3" xfId="24322" xr:uid="{00000000-0005-0000-0000-00000A8C0000}"/>
    <cellStyle name="Normal 67 2 4 2 2 4" xfId="34542" xr:uid="{00000000-0005-0000-0000-00000B8C0000}"/>
    <cellStyle name="Normal 67 2 4 2 2 5" xfId="19309" xr:uid="{00000000-0005-0000-0000-00000C8C0000}"/>
    <cellStyle name="Normal 67 2 4 2 3" xfId="5860" xr:uid="{00000000-0005-0000-0000-00000D8C0000}"/>
    <cellStyle name="Normal 67 2 4 2 3 2" xfId="15912" xr:uid="{00000000-0005-0000-0000-00000E8C0000}"/>
    <cellStyle name="Normal 67 2 4 2 3 2 2" xfId="46243" xr:uid="{00000000-0005-0000-0000-00000F8C0000}"/>
    <cellStyle name="Normal 67 2 4 2 3 2 3" xfId="31010" xr:uid="{00000000-0005-0000-0000-0000108C0000}"/>
    <cellStyle name="Normal 67 2 4 2 3 3" xfId="10892" xr:uid="{00000000-0005-0000-0000-0000118C0000}"/>
    <cellStyle name="Normal 67 2 4 2 3 3 2" xfId="41226" xr:uid="{00000000-0005-0000-0000-0000128C0000}"/>
    <cellStyle name="Normal 67 2 4 2 3 3 3" xfId="25993" xr:uid="{00000000-0005-0000-0000-0000138C0000}"/>
    <cellStyle name="Normal 67 2 4 2 3 4" xfId="36213" xr:uid="{00000000-0005-0000-0000-0000148C0000}"/>
    <cellStyle name="Normal 67 2 4 2 3 5" xfId="20980" xr:uid="{00000000-0005-0000-0000-0000158C0000}"/>
    <cellStyle name="Normal 67 2 4 2 4" xfId="12570" xr:uid="{00000000-0005-0000-0000-0000168C0000}"/>
    <cellStyle name="Normal 67 2 4 2 4 2" xfId="42901" xr:uid="{00000000-0005-0000-0000-0000178C0000}"/>
    <cellStyle name="Normal 67 2 4 2 4 3" xfId="27668" xr:uid="{00000000-0005-0000-0000-0000188C0000}"/>
    <cellStyle name="Normal 67 2 4 2 5" xfId="7549" xr:uid="{00000000-0005-0000-0000-0000198C0000}"/>
    <cellStyle name="Normal 67 2 4 2 5 2" xfId="37884" xr:uid="{00000000-0005-0000-0000-00001A8C0000}"/>
    <cellStyle name="Normal 67 2 4 2 5 3" xfId="22651" xr:uid="{00000000-0005-0000-0000-00001B8C0000}"/>
    <cellStyle name="Normal 67 2 4 2 6" xfId="32872" xr:uid="{00000000-0005-0000-0000-00001C8C0000}"/>
    <cellStyle name="Normal 67 2 4 2 7" xfId="17638" xr:uid="{00000000-0005-0000-0000-00001D8C0000}"/>
    <cellStyle name="Normal 67 2 4 3" xfId="3331" xr:uid="{00000000-0005-0000-0000-00001E8C0000}"/>
    <cellStyle name="Normal 67 2 4 3 2" xfId="13405" xr:uid="{00000000-0005-0000-0000-00001F8C0000}"/>
    <cellStyle name="Normal 67 2 4 3 2 2" xfId="43736" xr:uid="{00000000-0005-0000-0000-0000208C0000}"/>
    <cellStyle name="Normal 67 2 4 3 2 3" xfId="28503" xr:uid="{00000000-0005-0000-0000-0000218C0000}"/>
    <cellStyle name="Normal 67 2 4 3 3" xfId="8385" xr:uid="{00000000-0005-0000-0000-0000228C0000}"/>
    <cellStyle name="Normal 67 2 4 3 3 2" xfId="38719" xr:uid="{00000000-0005-0000-0000-0000238C0000}"/>
    <cellStyle name="Normal 67 2 4 3 3 3" xfId="23486" xr:uid="{00000000-0005-0000-0000-0000248C0000}"/>
    <cellStyle name="Normal 67 2 4 3 4" xfId="33706" xr:uid="{00000000-0005-0000-0000-0000258C0000}"/>
    <cellStyle name="Normal 67 2 4 3 5" xfId="18473" xr:uid="{00000000-0005-0000-0000-0000268C0000}"/>
    <cellStyle name="Normal 67 2 4 4" xfId="5024" xr:uid="{00000000-0005-0000-0000-0000278C0000}"/>
    <cellStyle name="Normal 67 2 4 4 2" xfId="15076" xr:uid="{00000000-0005-0000-0000-0000288C0000}"/>
    <cellStyle name="Normal 67 2 4 4 2 2" xfId="45407" xr:uid="{00000000-0005-0000-0000-0000298C0000}"/>
    <cellStyle name="Normal 67 2 4 4 2 3" xfId="30174" xr:uid="{00000000-0005-0000-0000-00002A8C0000}"/>
    <cellStyle name="Normal 67 2 4 4 3" xfId="10056" xr:uid="{00000000-0005-0000-0000-00002B8C0000}"/>
    <cellStyle name="Normal 67 2 4 4 3 2" xfId="40390" xr:uid="{00000000-0005-0000-0000-00002C8C0000}"/>
    <cellStyle name="Normal 67 2 4 4 3 3" xfId="25157" xr:uid="{00000000-0005-0000-0000-00002D8C0000}"/>
    <cellStyle name="Normal 67 2 4 4 4" xfId="35377" xr:uid="{00000000-0005-0000-0000-00002E8C0000}"/>
    <cellStyle name="Normal 67 2 4 4 5" xfId="20144" xr:uid="{00000000-0005-0000-0000-00002F8C0000}"/>
    <cellStyle name="Normal 67 2 4 5" xfId="11734" xr:uid="{00000000-0005-0000-0000-0000308C0000}"/>
    <cellStyle name="Normal 67 2 4 5 2" xfId="42065" xr:uid="{00000000-0005-0000-0000-0000318C0000}"/>
    <cellStyle name="Normal 67 2 4 5 3" xfId="26832" xr:uid="{00000000-0005-0000-0000-0000328C0000}"/>
    <cellStyle name="Normal 67 2 4 6" xfId="6713" xr:uid="{00000000-0005-0000-0000-0000338C0000}"/>
    <cellStyle name="Normal 67 2 4 6 2" xfId="37048" xr:uid="{00000000-0005-0000-0000-0000348C0000}"/>
    <cellStyle name="Normal 67 2 4 6 3" xfId="21815" xr:uid="{00000000-0005-0000-0000-0000358C0000}"/>
    <cellStyle name="Normal 67 2 4 7" xfId="32036" xr:uid="{00000000-0005-0000-0000-0000368C0000}"/>
    <cellStyle name="Normal 67 2 4 8" xfId="16802" xr:uid="{00000000-0005-0000-0000-0000378C0000}"/>
    <cellStyle name="Normal 67 2 5" xfId="2060" xr:uid="{00000000-0005-0000-0000-0000388C0000}"/>
    <cellStyle name="Normal 67 2 5 2" xfId="3750" xr:uid="{00000000-0005-0000-0000-0000398C0000}"/>
    <cellStyle name="Normal 67 2 5 2 2" xfId="13823" xr:uid="{00000000-0005-0000-0000-00003A8C0000}"/>
    <cellStyle name="Normal 67 2 5 2 2 2" xfId="44154" xr:uid="{00000000-0005-0000-0000-00003B8C0000}"/>
    <cellStyle name="Normal 67 2 5 2 2 3" xfId="28921" xr:uid="{00000000-0005-0000-0000-00003C8C0000}"/>
    <cellStyle name="Normal 67 2 5 2 3" xfId="8803" xr:uid="{00000000-0005-0000-0000-00003D8C0000}"/>
    <cellStyle name="Normal 67 2 5 2 3 2" xfId="39137" xr:uid="{00000000-0005-0000-0000-00003E8C0000}"/>
    <cellStyle name="Normal 67 2 5 2 3 3" xfId="23904" xr:uid="{00000000-0005-0000-0000-00003F8C0000}"/>
    <cellStyle name="Normal 67 2 5 2 4" xfId="34124" xr:uid="{00000000-0005-0000-0000-0000408C0000}"/>
    <cellStyle name="Normal 67 2 5 2 5" xfId="18891" xr:uid="{00000000-0005-0000-0000-0000418C0000}"/>
    <cellStyle name="Normal 67 2 5 3" xfId="5442" xr:uid="{00000000-0005-0000-0000-0000428C0000}"/>
    <cellStyle name="Normal 67 2 5 3 2" xfId="15494" xr:uid="{00000000-0005-0000-0000-0000438C0000}"/>
    <cellStyle name="Normal 67 2 5 3 2 2" xfId="45825" xr:uid="{00000000-0005-0000-0000-0000448C0000}"/>
    <cellStyle name="Normal 67 2 5 3 2 3" xfId="30592" xr:uid="{00000000-0005-0000-0000-0000458C0000}"/>
    <cellStyle name="Normal 67 2 5 3 3" xfId="10474" xr:uid="{00000000-0005-0000-0000-0000468C0000}"/>
    <cellStyle name="Normal 67 2 5 3 3 2" xfId="40808" xr:uid="{00000000-0005-0000-0000-0000478C0000}"/>
    <cellStyle name="Normal 67 2 5 3 3 3" xfId="25575" xr:uid="{00000000-0005-0000-0000-0000488C0000}"/>
    <cellStyle name="Normal 67 2 5 3 4" xfId="35795" xr:uid="{00000000-0005-0000-0000-0000498C0000}"/>
    <cellStyle name="Normal 67 2 5 3 5" xfId="20562" xr:uid="{00000000-0005-0000-0000-00004A8C0000}"/>
    <cellStyle name="Normal 67 2 5 4" xfId="12152" xr:uid="{00000000-0005-0000-0000-00004B8C0000}"/>
    <cellStyle name="Normal 67 2 5 4 2" xfId="42483" xr:uid="{00000000-0005-0000-0000-00004C8C0000}"/>
    <cellStyle name="Normal 67 2 5 4 3" xfId="27250" xr:uid="{00000000-0005-0000-0000-00004D8C0000}"/>
    <cellStyle name="Normal 67 2 5 5" xfId="7131" xr:uid="{00000000-0005-0000-0000-00004E8C0000}"/>
    <cellStyle name="Normal 67 2 5 5 2" xfId="37466" xr:uid="{00000000-0005-0000-0000-00004F8C0000}"/>
    <cellStyle name="Normal 67 2 5 5 3" xfId="22233" xr:uid="{00000000-0005-0000-0000-0000508C0000}"/>
    <cellStyle name="Normal 67 2 5 6" xfId="32454" xr:uid="{00000000-0005-0000-0000-0000518C0000}"/>
    <cellStyle name="Normal 67 2 5 7" xfId="17220" xr:uid="{00000000-0005-0000-0000-0000528C0000}"/>
    <cellStyle name="Normal 67 2 6" xfId="2913" xr:uid="{00000000-0005-0000-0000-0000538C0000}"/>
    <cellStyle name="Normal 67 2 6 2" xfId="12987" xr:uid="{00000000-0005-0000-0000-0000548C0000}"/>
    <cellStyle name="Normal 67 2 6 2 2" xfId="43318" xr:uid="{00000000-0005-0000-0000-0000558C0000}"/>
    <cellStyle name="Normal 67 2 6 2 3" xfId="28085" xr:uid="{00000000-0005-0000-0000-0000568C0000}"/>
    <cellStyle name="Normal 67 2 6 3" xfId="7967" xr:uid="{00000000-0005-0000-0000-0000578C0000}"/>
    <cellStyle name="Normal 67 2 6 3 2" xfId="38301" xr:uid="{00000000-0005-0000-0000-0000588C0000}"/>
    <cellStyle name="Normal 67 2 6 3 3" xfId="23068" xr:uid="{00000000-0005-0000-0000-0000598C0000}"/>
    <cellStyle name="Normal 67 2 6 4" xfId="33288" xr:uid="{00000000-0005-0000-0000-00005A8C0000}"/>
    <cellStyle name="Normal 67 2 6 5" xfId="18055" xr:uid="{00000000-0005-0000-0000-00005B8C0000}"/>
    <cellStyle name="Normal 67 2 7" xfId="4606" xr:uid="{00000000-0005-0000-0000-00005C8C0000}"/>
    <cellStyle name="Normal 67 2 7 2" xfId="14658" xr:uid="{00000000-0005-0000-0000-00005D8C0000}"/>
    <cellStyle name="Normal 67 2 7 2 2" xfId="44989" xr:uid="{00000000-0005-0000-0000-00005E8C0000}"/>
    <cellStyle name="Normal 67 2 7 2 3" xfId="29756" xr:uid="{00000000-0005-0000-0000-00005F8C0000}"/>
    <cellStyle name="Normal 67 2 7 3" xfId="9638" xr:uid="{00000000-0005-0000-0000-0000608C0000}"/>
    <cellStyle name="Normal 67 2 7 3 2" xfId="39972" xr:uid="{00000000-0005-0000-0000-0000618C0000}"/>
    <cellStyle name="Normal 67 2 7 3 3" xfId="24739" xr:uid="{00000000-0005-0000-0000-0000628C0000}"/>
    <cellStyle name="Normal 67 2 7 4" xfId="34959" xr:uid="{00000000-0005-0000-0000-0000638C0000}"/>
    <cellStyle name="Normal 67 2 7 5" xfId="19726" xr:uid="{00000000-0005-0000-0000-0000648C0000}"/>
    <cellStyle name="Normal 67 2 8" xfId="11316" xr:uid="{00000000-0005-0000-0000-0000658C0000}"/>
    <cellStyle name="Normal 67 2 8 2" xfId="41647" xr:uid="{00000000-0005-0000-0000-0000668C0000}"/>
    <cellStyle name="Normal 67 2 8 3" xfId="26414" xr:uid="{00000000-0005-0000-0000-0000678C0000}"/>
    <cellStyle name="Normal 67 2 9" xfId="6295" xr:uid="{00000000-0005-0000-0000-0000688C0000}"/>
    <cellStyle name="Normal 67 2 9 2" xfId="36630" xr:uid="{00000000-0005-0000-0000-0000698C0000}"/>
    <cellStyle name="Normal 67 2 9 3" xfId="21397" xr:uid="{00000000-0005-0000-0000-00006A8C0000}"/>
    <cellStyle name="Normal 67 3" xfId="1259" xr:uid="{00000000-0005-0000-0000-00006B8C0000}"/>
    <cellStyle name="Normal 67 3 10" xfId="16436" xr:uid="{00000000-0005-0000-0000-00006C8C0000}"/>
    <cellStyle name="Normal 67 3 2" xfId="1478" xr:uid="{00000000-0005-0000-0000-00006D8C0000}"/>
    <cellStyle name="Normal 67 3 2 2" xfId="1899" xr:uid="{00000000-0005-0000-0000-00006E8C0000}"/>
    <cellStyle name="Normal 67 3 2 2 2" xfId="2738" xr:uid="{00000000-0005-0000-0000-00006F8C0000}"/>
    <cellStyle name="Normal 67 3 2 2 2 2" xfId="4428" xr:uid="{00000000-0005-0000-0000-0000708C0000}"/>
    <cellStyle name="Normal 67 3 2 2 2 2 2" xfId="14501" xr:uid="{00000000-0005-0000-0000-0000718C0000}"/>
    <cellStyle name="Normal 67 3 2 2 2 2 2 2" xfId="44832" xr:uid="{00000000-0005-0000-0000-0000728C0000}"/>
    <cellStyle name="Normal 67 3 2 2 2 2 2 3" xfId="29599" xr:uid="{00000000-0005-0000-0000-0000738C0000}"/>
    <cellStyle name="Normal 67 3 2 2 2 2 3" xfId="9481" xr:uid="{00000000-0005-0000-0000-0000748C0000}"/>
    <cellStyle name="Normal 67 3 2 2 2 2 3 2" xfId="39815" xr:uid="{00000000-0005-0000-0000-0000758C0000}"/>
    <cellStyle name="Normal 67 3 2 2 2 2 3 3" xfId="24582" xr:uid="{00000000-0005-0000-0000-0000768C0000}"/>
    <cellStyle name="Normal 67 3 2 2 2 2 4" xfId="34802" xr:uid="{00000000-0005-0000-0000-0000778C0000}"/>
    <cellStyle name="Normal 67 3 2 2 2 2 5" xfId="19569" xr:uid="{00000000-0005-0000-0000-0000788C0000}"/>
    <cellStyle name="Normal 67 3 2 2 2 3" xfId="6120" xr:uid="{00000000-0005-0000-0000-0000798C0000}"/>
    <cellStyle name="Normal 67 3 2 2 2 3 2" xfId="16172" xr:uid="{00000000-0005-0000-0000-00007A8C0000}"/>
    <cellStyle name="Normal 67 3 2 2 2 3 2 2" xfId="46503" xr:uid="{00000000-0005-0000-0000-00007B8C0000}"/>
    <cellStyle name="Normal 67 3 2 2 2 3 2 3" xfId="31270" xr:uid="{00000000-0005-0000-0000-00007C8C0000}"/>
    <cellStyle name="Normal 67 3 2 2 2 3 3" xfId="11152" xr:uid="{00000000-0005-0000-0000-00007D8C0000}"/>
    <cellStyle name="Normal 67 3 2 2 2 3 3 2" xfId="41486" xr:uid="{00000000-0005-0000-0000-00007E8C0000}"/>
    <cellStyle name="Normal 67 3 2 2 2 3 3 3" xfId="26253" xr:uid="{00000000-0005-0000-0000-00007F8C0000}"/>
    <cellStyle name="Normal 67 3 2 2 2 3 4" xfId="36473" xr:uid="{00000000-0005-0000-0000-0000808C0000}"/>
    <cellStyle name="Normal 67 3 2 2 2 3 5" xfId="21240" xr:uid="{00000000-0005-0000-0000-0000818C0000}"/>
    <cellStyle name="Normal 67 3 2 2 2 4" xfId="12830" xr:uid="{00000000-0005-0000-0000-0000828C0000}"/>
    <cellStyle name="Normal 67 3 2 2 2 4 2" xfId="43161" xr:uid="{00000000-0005-0000-0000-0000838C0000}"/>
    <cellStyle name="Normal 67 3 2 2 2 4 3" xfId="27928" xr:uid="{00000000-0005-0000-0000-0000848C0000}"/>
    <cellStyle name="Normal 67 3 2 2 2 5" xfId="7809" xr:uid="{00000000-0005-0000-0000-0000858C0000}"/>
    <cellStyle name="Normal 67 3 2 2 2 5 2" xfId="38144" xr:uid="{00000000-0005-0000-0000-0000868C0000}"/>
    <cellStyle name="Normal 67 3 2 2 2 5 3" xfId="22911" xr:uid="{00000000-0005-0000-0000-0000878C0000}"/>
    <cellStyle name="Normal 67 3 2 2 2 6" xfId="33132" xr:uid="{00000000-0005-0000-0000-0000888C0000}"/>
    <cellStyle name="Normal 67 3 2 2 2 7" xfId="17898" xr:uid="{00000000-0005-0000-0000-0000898C0000}"/>
    <cellStyle name="Normal 67 3 2 2 3" xfId="3591" xr:uid="{00000000-0005-0000-0000-00008A8C0000}"/>
    <cellStyle name="Normal 67 3 2 2 3 2" xfId="13665" xr:uid="{00000000-0005-0000-0000-00008B8C0000}"/>
    <cellStyle name="Normal 67 3 2 2 3 2 2" xfId="43996" xr:uid="{00000000-0005-0000-0000-00008C8C0000}"/>
    <cellStyle name="Normal 67 3 2 2 3 2 3" xfId="28763" xr:uid="{00000000-0005-0000-0000-00008D8C0000}"/>
    <cellStyle name="Normal 67 3 2 2 3 3" xfId="8645" xr:uid="{00000000-0005-0000-0000-00008E8C0000}"/>
    <cellStyle name="Normal 67 3 2 2 3 3 2" xfId="38979" xr:uid="{00000000-0005-0000-0000-00008F8C0000}"/>
    <cellStyle name="Normal 67 3 2 2 3 3 3" xfId="23746" xr:uid="{00000000-0005-0000-0000-0000908C0000}"/>
    <cellStyle name="Normal 67 3 2 2 3 4" xfId="33966" xr:uid="{00000000-0005-0000-0000-0000918C0000}"/>
    <cellStyle name="Normal 67 3 2 2 3 5" xfId="18733" xr:uid="{00000000-0005-0000-0000-0000928C0000}"/>
    <cellStyle name="Normal 67 3 2 2 4" xfId="5284" xr:uid="{00000000-0005-0000-0000-0000938C0000}"/>
    <cellStyle name="Normal 67 3 2 2 4 2" xfId="15336" xr:uid="{00000000-0005-0000-0000-0000948C0000}"/>
    <cellStyle name="Normal 67 3 2 2 4 2 2" xfId="45667" xr:uid="{00000000-0005-0000-0000-0000958C0000}"/>
    <cellStyle name="Normal 67 3 2 2 4 2 3" xfId="30434" xr:uid="{00000000-0005-0000-0000-0000968C0000}"/>
    <cellStyle name="Normal 67 3 2 2 4 3" xfId="10316" xr:uid="{00000000-0005-0000-0000-0000978C0000}"/>
    <cellStyle name="Normal 67 3 2 2 4 3 2" xfId="40650" xr:uid="{00000000-0005-0000-0000-0000988C0000}"/>
    <cellStyle name="Normal 67 3 2 2 4 3 3" xfId="25417" xr:uid="{00000000-0005-0000-0000-0000998C0000}"/>
    <cellStyle name="Normal 67 3 2 2 4 4" xfId="35637" xr:uid="{00000000-0005-0000-0000-00009A8C0000}"/>
    <cellStyle name="Normal 67 3 2 2 4 5" xfId="20404" xr:uid="{00000000-0005-0000-0000-00009B8C0000}"/>
    <cellStyle name="Normal 67 3 2 2 5" xfId="11994" xr:uid="{00000000-0005-0000-0000-00009C8C0000}"/>
    <cellStyle name="Normal 67 3 2 2 5 2" xfId="42325" xr:uid="{00000000-0005-0000-0000-00009D8C0000}"/>
    <cellStyle name="Normal 67 3 2 2 5 3" xfId="27092" xr:uid="{00000000-0005-0000-0000-00009E8C0000}"/>
    <cellStyle name="Normal 67 3 2 2 6" xfId="6973" xr:uid="{00000000-0005-0000-0000-00009F8C0000}"/>
    <cellStyle name="Normal 67 3 2 2 6 2" xfId="37308" xr:uid="{00000000-0005-0000-0000-0000A08C0000}"/>
    <cellStyle name="Normal 67 3 2 2 6 3" xfId="22075" xr:uid="{00000000-0005-0000-0000-0000A18C0000}"/>
    <cellStyle name="Normal 67 3 2 2 7" xfId="32296" xr:uid="{00000000-0005-0000-0000-0000A28C0000}"/>
    <cellStyle name="Normal 67 3 2 2 8" xfId="17062" xr:uid="{00000000-0005-0000-0000-0000A38C0000}"/>
    <cellStyle name="Normal 67 3 2 3" xfId="2320" xr:uid="{00000000-0005-0000-0000-0000A48C0000}"/>
    <cellStyle name="Normal 67 3 2 3 2" xfId="4010" xr:uid="{00000000-0005-0000-0000-0000A58C0000}"/>
    <cellStyle name="Normal 67 3 2 3 2 2" xfId="14083" xr:uid="{00000000-0005-0000-0000-0000A68C0000}"/>
    <cellStyle name="Normal 67 3 2 3 2 2 2" xfId="44414" xr:uid="{00000000-0005-0000-0000-0000A78C0000}"/>
    <cellStyle name="Normal 67 3 2 3 2 2 3" xfId="29181" xr:uid="{00000000-0005-0000-0000-0000A88C0000}"/>
    <cellStyle name="Normal 67 3 2 3 2 3" xfId="9063" xr:uid="{00000000-0005-0000-0000-0000A98C0000}"/>
    <cellStyle name="Normal 67 3 2 3 2 3 2" xfId="39397" xr:uid="{00000000-0005-0000-0000-0000AA8C0000}"/>
    <cellStyle name="Normal 67 3 2 3 2 3 3" xfId="24164" xr:uid="{00000000-0005-0000-0000-0000AB8C0000}"/>
    <cellStyle name="Normal 67 3 2 3 2 4" xfId="34384" xr:uid="{00000000-0005-0000-0000-0000AC8C0000}"/>
    <cellStyle name="Normal 67 3 2 3 2 5" xfId="19151" xr:uid="{00000000-0005-0000-0000-0000AD8C0000}"/>
    <cellStyle name="Normal 67 3 2 3 3" xfId="5702" xr:uid="{00000000-0005-0000-0000-0000AE8C0000}"/>
    <cellStyle name="Normal 67 3 2 3 3 2" xfId="15754" xr:uid="{00000000-0005-0000-0000-0000AF8C0000}"/>
    <cellStyle name="Normal 67 3 2 3 3 2 2" xfId="46085" xr:uid="{00000000-0005-0000-0000-0000B08C0000}"/>
    <cellStyle name="Normal 67 3 2 3 3 2 3" xfId="30852" xr:uid="{00000000-0005-0000-0000-0000B18C0000}"/>
    <cellStyle name="Normal 67 3 2 3 3 3" xfId="10734" xr:uid="{00000000-0005-0000-0000-0000B28C0000}"/>
    <cellStyle name="Normal 67 3 2 3 3 3 2" xfId="41068" xr:uid="{00000000-0005-0000-0000-0000B38C0000}"/>
    <cellStyle name="Normal 67 3 2 3 3 3 3" xfId="25835" xr:uid="{00000000-0005-0000-0000-0000B48C0000}"/>
    <cellStyle name="Normal 67 3 2 3 3 4" xfId="36055" xr:uid="{00000000-0005-0000-0000-0000B58C0000}"/>
    <cellStyle name="Normal 67 3 2 3 3 5" xfId="20822" xr:uid="{00000000-0005-0000-0000-0000B68C0000}"/>
    <cellStyle name="Normal 67 3 2 3 4" xfId="12412" xr:uid="{00000000-0005-0000-0000-0000B78C0000}"/>
    <cellStyle name="Normal 67 3 2 3 4 2" xfId="42743" xr:uid="{00000000-0005-0000-0000-0000B88C0000}"/>
    <cellStyle name="Normal 67 3 2 3 4 3" xfId="27510" xr:uid="{00000000-0005-0000-0000-0000B98C0000}"/>
    <cellStyle name="Normal 67 3 2 3 5" xfId="7391" xr:uid="{00000000-0005-0000-0000-0000BA8C0000}"/>
    <cellStyle name="Normal 67 3 2 3 5 2" xfId="37726" xr:uid="{00000000-0005-0000-0000-0000BB8C0000}"/>
    <cellStyle name="Normal 67 3 2 3 5 3" xfId="22493" xr:uid="{00000000-0005-0000-0000-0000BC8C0000}"/>
    <cellStyle name="Normal 67 3 2 3 6" xfId="32714" xr:uid="{00000000-0005-0000-0000-0000BD8C0000}"/>
    <cellStyle name="Normal 67 3 2 3 7" xfId="17480" xr:uid="{00000000-0005-0000-0000-0000BE8C0000}"/>
    <cellStyle name="Normal 67 3 2 4" xfId="3173" xr:uid="{00000000-0005-0000-0000-0000BF8C0000}"/>
    <cellStyle name="Normal 67 3 2 4 2" xfId="13247" xr:uid="{00000000-0005-0000-0000-0000C08C0000}"/>
    <cellStyle name="Normal 67 3 2 4 2 2" xfId="43578" xr:uid="{00000000-0005-0000-0000-0000C18C0000}"/>
    <cellStyle name="Normal 67 3 2 4 2 3" xfId="28345" xr:uid="{00000000-0005-0000-0000-0000C28C0000}"/>
    <cellStyle name="Normal 67 3 2 4 3" xfId="8227" xr:uid="{00000000-0005-0000-0000-0000C38C0000}"/>
    <cellStyle name="Normal 67 3 2 4 3 2" xfId="38561" xr:uid="{00000000-0005-0000-0000-0000C48C0000}"/>
    <cellStyle name="Normal 67 3 2 4 3 3" xfId="23328" xr:uid="{00000000-0005-0000-0000-0000C58C0000}"/>
    <cellStyle name="Normal 67 3 2 4 4" xfId="33548" xr:uid="{00000000-0005-0000-0000-0000C68C0000}"/>
    <cellStyle name="Normal 67 3 2 4 5" xfId="18315" xr:uid="{00000000-0005-0000-0000-0000C78C0000}"/>
    <cellStyle name="Normal 67 3 2 5" xfId="4866" xr:uid="{00000000-0005-0000-0000-0000C88C0000}"/>
    <cellStyle name="Normal 67 3 2 5 2" xfId="14918" xr:uid="{00000000-0005-0000-0000-0000C98C0000}"/>
    <cellStyle name="Normal 67 3 2 5 2 2" xfId="45249" xr:uid="{00000000-0005-0000-0000-0000CA8C0000}"/>
    <cellStyle name="Normal 67 3 2 5 2 3" xfId="30016" xr:uid="{00000000-0005-0000-0000-0000CB8C0000}"/>
    <cellStyle name="Normal 67 3 2 5 3" xfId="9898" xr:uid="{00000000-0005-0000-0000-0000CC8C0000}"/>
    <cellStyle name="Normal 67 3 2 5 3 2" xfId="40232" xr:uid="{00000000-0005-0000-0000-0000CD8C0000}"/>
    <cellStyle name="Normal 67 3 2 5 3 3" xfId="24999" xr:uid="{00000000-0005-0000-0000-0000CE8C0000}"/>
    <cellStyle name="Normal 67 3 2 5 4" xfId="35219" xr:uid="{00000000-0005-0000-0000-0000CF8C0000}"/>
    <cellStyle name="Normal 67 3 2 5 5" xfId="19986" xr:uid="{00000000-0005-0000-0000-0000D08C0000}"/>
    <cellStyle name="Normal 67 3 2 6" xfId="11576" xr:uid="{00000000-0005-0000-0000-0000D18C0000}"/>
    <cellStyle name="Normal 67 3 2 6 2" xfId="41907" xr:uid="{00000000-0005-0000-0000-0000D28C0000}"/>
    <cellStyle name="Normal 67 3 2 6 3" xfId="26674" xr:uid="{00000000-0005-0000-0000-0000D38C0000}"/>
    <cellStyle name="Normal 67 3 2 7" xfId="6555" xr:uid="{00000000-0005-0000-0000-0000D48C0000}"/>
    <cellStyle name="Normal 67 3 2 7 2" xfId="36890" xr:uid="{00000000-0005-0000-0000-0000D58C0000}"/>
    <cellStyle name="Normal 67 3 2 7 3" xfId="21657" xr:uid="{00000000-0005-0000-0000-0000D68C0000}"/>
    <cellStyle name="Normal 67 3 2 8" xfId="31878" xr:uid="{00000000-0005-0000-0000-0000D78C0000}"/>
    <cellStyle name="Normal 67 3 2 9" xfId="16644" xr:uid="{00000000-0005-0000-0000-0000D88C0000}"/>
    <cellStyle name="Normal 67 3 3" xfId="1691" xr:uid="{00000000-0005-0000-0000-0000D98C0000}"/>
    <cellStyle name="Normal 67 3 3 2" xfId="2530" xr:uid="{00000000-0005-0000-0000-0000DA8C0000}"/>
    <cellStyle name="Normal 67 3 3 2 2" xfId="4220" xr:uid="{00000000-0005-0000-0000-0000DB8C0000}"/>
    <cellStyle name="Normal 67 3 3 2 2 2" xfId="14293" xr:uid="{00000000-0005-0000-0000-0000DC8C0000}"/>
    <cellStyle name="Normal 67 3 3 2 2 2 2" xfId="44624" xr:uid="{00000000-0005-0000-0000-0000DD8C0000}"/>
    <cellStyle name="Normal 67 3 3 2 2 2 3" xfId="29391" xr:uid="{00000000-0005-0000-0000-0000DE8C0000}"/>
    <cellStyle name="Normal 67 3 3 2 2 3" xfId="9273" xr:uid="{00000000-0005-0000-0000-0000DF8C0000}"/>
    <cellStyle name="Normal 67 3 3 2 2 3 2" xfId="39607" xr:uid="{00000000-0005-0000-0000-0000E08C0000}"/>
    <cellStyle name="Normal 67 3 3 2 2 3 3" xfId="24374" xr:uid="{00000000-0005-0000-0000-0000E18C0000}"/>
    <cellStyle name="Normal 67 3 3 2 2 4" xfId="34594" xr:uid="{00000000-0005-0000-0000-0000E28C0000}"/>
    <cellStyle name="Normal 67 3 3 2 2 5" xfId="19361" xr:uid="{00000000-0005-0000-0000-0000E38C0000}"/>
    <cellStyle name="Normal 67 3 3 2 3" xfId="5912" xr:uid="{00000000-0005-0000-0000-0000E48C0000}"/>
    <cellStyle name="Normal 67 3 3 2 3 2" xfId="15964" xr:uid="{00000000-0005-0000-0000-0000E58C0000}"/>
    <cellStyle name="Normal 67 3 3 2 3 2 2" xfId="46295" xr:uid="{00000000-0005-0000-0000-0000E68C0000}"/>
    <cellStyle name="Normal 67 3 3 2 3 2 3" xfId="31062" xr:uid="{00000000-0005-0000-0000-0000E78C0000}"/>
    <cellStyle name="Normal 67 3 3 2 3 3" xfId="10944" xr:uid="{00000000-0005-0000-0000-0000E88C0000}"/>
    <cellStyle name="Normal 67 3 3 2 3 3 2" xfId="41278" xr:uid="{00000000-0005-0000-0000-0000E98C0000}"/>
    <cellStyle name="Normal 67 3 3 2 3 3 3" xfId="26045" xr:uid="{00000000-0005-0000-0000-0000EA8C0000}"/>
    <cellStyle name="Normal 67 3 3 2 3 4" xfId="36265" xr:uid="{00000000-0005-0000-0000-0000EB8C0000}"/>
    <cellStyle name="Normal 67 3 3 2 3 5" xfId="21032" xr:uid="{00000000-0005-0000-0000-0000EC8C0000}"/>
    <cellStyle name="Normal 67 3 3 2 4" xfId="12622" xr:uid="{00000000-0005-0000-0000-0000ED8C0000}"/>
    <cellStyle name="Normal 67 3 3 2 4 2" xfId="42953" xr:uid="{00000000-0005-0000-0000-0000EE8C0000}"/>
    <cellStyle name="Normal 67 3 3 2 4 3" xfId="27720" xr:uid="{00000000-0005-0000-0000-0000EF8C0000}"/>
    <cellStyle name="Normal 67 3 3 2 5" xfId="7601" xr:uid="{00000000-0005-0000-0000-0000F08C0000}"/>
    <cellStyle name="Normal 67 3 3 2 5 2" xfId="37936" xr:uid="{00000000-0005-0000-0000-0000F18C0000}"/>
    <cellStyle name="Normal 67 3 3 2 5 3" xfId="22703" xr:uid="{00000000-0005-0000-0000-0000F28C0000}"/>
    <cellStyle name="Normal 67 3 3 2 6" xfId="32924" xr:uid="{00000000-0005-0000-0000-0000F38C0000}"/>
    <cellStyle name="Normal 67 3 3 2 7" xfId="17690" xr:uid="{00000000-0005-0000-0000-0000F48C0000}"/>
    <cellStyle name="Normal 67 3 3 3" xfId="3383" xr:uid="{00000000-0005-0000-0000-0000F58C0000}"/>
    <cellStyle name="Normal 67 3 3 3 2" xfId="13457" xr:uid="{00000000-0005-0000-0000-0000F68C0000}"/>
    <cellStyle name="Normal 67 3 3 3 2 2" xfId="43788" xr:uid="{00000000-0005-0000-0000-0000F78C0000}"/>
    <cellStyle name="Normal 67 3 3 3 2 3" xfId="28555" xr:uid="{00000000-0005-0000-0000-0000F88C0000}"/>
    <cellStyle name="Normal 67 3 3 3 3" xfId="8437" xr:uid="{00000000-0005-0000-0000-0000F98C0000}"/>
    <cellStyle name="Normal 67 3 3 3 3 2" xfId="38771" xr:uid="{00000000-0005-0000-0000-0000FA8C0000}"/>
    <cellStyle name="Normal 67 3 3 3 3 3" xfId="23538" xr:uid="{00000000-0005-0000-0000-0000FB8C0000}"/>
    <cellStyle name="Normal 67 3 3 3 4" xfId="33758" xr:uid="{00000000-0005-0000-0000-0000FC8C0000}"/>
    <cellStyle name="Normal 67 3 3 3 5" xfId="18525" xr:uid="{00000000-0005-0000-0000-0000FD8C0000}"/>
    <cellStyle name="Normal 67 3 3 4" xfId="5076" xr:uid="{00000000-0005-0000-0000-0000FE8C0000}"/>
    <cellStyle name="Normal 67 3 3 4 2" xfId="15128" xr:uid="{00000000-0005-0000-0000-0000FF8C0000}"/>
    <cellStyle name="Normal 67 3 3 4 2 2" xfId="45459" xr:uid="{00000000-0005-0000-0000-0000008D0000}"/>
    <cellStyle name="Normal 67 3 3 4 2 3" xfId="30226" xr:uid="{00000000-0005-0000-0000-0000018D0000}"/>
    <cellStyle name="Normal 67 3 3 4 3" xfId="10108" xr:uid="{00000000-0005-0000-0000-0000028D0000}"/>
    <cellStyle name="Normal 67 3 3 4 3 2" xfId="40442" xr:uid="{00000000-0005-0000-0000-0000038D0000}"/>
    <cellStyle name="Normal 67 3 3 4 3 3" xfId="25209" xr:uid="{00000000-0005-0000-0000-0000048D0000}"/>
    <cellStyle name="Normal 67 3 3 4 4" xfId="35429" xr:uid="{00000000-0005-0000-0000-0000058D0000}"/>
    <cellStyle name="Normal 67 3 3 4 5" xfId="20196" xr:uid="{00000000-0005-0000-0000-0000068D0000}"/>
    <cellStyle name="Normal 67 3 3 5" xfId="11786" xr:uid="{00000000-0005-0000-0000-0000078D0000}"/>
    <cellStyle name="Normal 67 3 3 5 2" xfId="42117" xr:uid="{00000000-0005-0000-0000-0000088D0000}"/>
    <cellStyle name="Normal 67 3 3 5 3" xfId="26884" xr:uid="{00000000-0005-0000-0000-0000098D0000}"/>
    <cellStyle name="Normal 67 3 3 6" xfId="6765" xr:uid="{00000000-0005-0000-0000-00000A8D0000}"/>
    <cellStyle name="Normal 67 3 3 6 2" xfId="37100" xr:uid="{00000000-0005-0000-0000-00000B8D0000}"/>
    <cellStyle name="Normal 67 3 3 6 3" xfId="21867" xr:uid="{00000000-0005-0000-0000-00000C8D0000}"/>
    <cellStyle name="Normal 67 3 3 7" xfId="32088" xr:uid="{00000000-0005-0000-0000-00000D8D0000}"/>
    <cellStyle name="Normal 67 3 3 8" xfId="16854" xr:uid="{00000000-0005-0000-0000-00000E8D0000}"/>
    <cellStyle name="Normal 67 3 4" xfId="2112" xr:uid="{00000000-0005-0000-0000-00000F8D0000}"/>
    <cellStyle name="Normal 67 3 4 2" xfId="3802" xr:uid="{00000000-0005-0000-0000-0000108D0000}"/>
    <cellStyle name="Normal 67 3 4 2 2" xfId="13875" xr:uid="{00000000-0005-0000-0000-0000118D0000}"/>
    <cellStyle name="Normal 67 3 4 2 2 2" xfId="44206" xr:uid="{00000000-0005-0000-0000-0000128D0000}"/>
    <cellStyle name="Normal 67 3 4 2 2 3" xfId="28973" xr:uid="{00000000-0005-0000-0000-0000138D0000}"/>
    <cellStyle name="Normal 67 3 4 2 3" xfId="8855" xr:uid="{00000000-0005-0000-0000-0000148D0000}"/>
    <cellStyle name="Normal 67 3 4 2 3 2" xfId="39189" xr:uid="{00000000-0005-0000-0000-0000158D0000}"/>
    <cellStyle name="Normal 67 3 4 2 3 3" xfId="23956" xr:uid="{00000000-0005-0000-0000-0000168D0000}"/>
    <cellStyle name="Normal 67 3 4 2 4" xfId="34176" xr:uid="{00000000-0005-0000-0000-0000178D0000}"/>
    <cellStyle name="Normal 67 3 4 2 5" xfId="18943" xr:uid="{00000000-0005-0000-0000-0000188D0000}"/>
    <cellStyle name="Normal 67 3 4 3" xfId="5494" xr:uid="{00000000-0005-0000-0000-0000198D0000}"/>
    <cellStyle name="Normal 67 3 4 3 2" xfId="15546" xr:uid="{00000000-0005-0000-0000-00001A8D0000}"/>
    <cellStyle name="Normal 67 3 4 3 2 2" xfId="45877" xr:uid="{00000000-0005-0000-0000-00001B8D0000}"/>
    <cellStyle name="Normal 67 3 4 3 2 3" xfId="30644" xr:uid="{00000000-0005-0000-0000-00001C8D0000}"/>
    <cellStyle name="Normal 67 3 4 3 3" xfId="10526" xr:uid="{00000000-0005-0000-0000-00001D8D0000}"/>
    <cellStyle name="Normal 67 3 4 3 3 2" xfId="40860" xr:uid="{00000000-0005-0000-0000-00001E8D0000}"/>
    <cellStyle name="Normal 67 3 4 3 3 3" xfId="25627" xr:uid="{00000000-0005-0000-0000-00001F8D0000}"/>
    <cellStyle name="Normal 67 3 4 3 4" xfId="35847" xr:uid="{00000000-0005-0000-0000-0000208D0000}"/>
    <cellStyle name="Normal 67 3 4 3 5" xfId="20614" xr:uid="{00000000-0005-0000-0000-0000218D0000}"/>
    <cellStyle name="Normal 67 3 4 4" xfId="12204" xr:uid="{00000000-0005-0000-0000-0000228D0000}"/>
    <cellStyle name="Normal 67 3 4 4 2" xfId="42535" xr:uid="{00000000-0005-0000-0000-0000238D0000}"/>
    <cellStyle name="Normal 67 3 4 4 3" xfId="27302" xr:uid="{00000000-0005-0000-0000-0000248D0000}"/>
    <cellStyle name="Normal 67 3 4 5" xfId="7183" xr:uid="{00000000-0005-0000-0000-0000258D0000}"/>
    <cellStyle name="Normal 67 3 4 5 2" xfId="37518" xr:uid="{00000000-0005-0000-0000-0000268D0000}"/>
    <cellStyle name="Normal 67 3 4 5 3" xfId="22285" xr:uid="{00000000-0005-0000-0000-0000278D0000}"/>
    <cellStyle name="Normal 67 3 4 6" xfId="32506" xr:uid="{00000000-0005-0000-0000-0000288D0000}"/>
    <cellStyle name="Normal 67 3 4 7" xfId="17272" xr:uid="{00000000-0005-0000-0000-0000298D0000}"/>
    <cellStyle name="Normal 67 3 5" xfId="2965" xr:uid="{00000000-0005-0000-0000-00002A8D0000}"/>
    <cellStyle name="Normal 67 3 5 2" xfId="13039" xr:uid="{00000000-0005-0000-0000-00002B8D0000}"/>
    <cellStyle name="Normal 67 3 5 2 2" xfId="43370" xr:uid="{00000000-0005-0000-0000-00002C8D0000}"/>
    <cellStyle name="Normal 67 3 5 2 3" xfId="28137" xr:uid="{00000000-0005-0000-0000-00002D8D0000}"/>
    <cellStyle name="Normal 67 3 5 3" xfId="8019" xr:uid="{00000000-0005-0000-0000-00002E8D0000}"/>
    <cellStyle name="Normal 67 3 5 3 2" xfId="38353" xr:uid="{00000000-0005-0000-0000-00002F8D0000}"/>
    <cellStyle name="Normal 67 3 5 3 3" xfId="23120" xr:uid="{00000000-0005-0000-0000-0000308D0000}"/>
    <cellStyle name="Normal 67 3 5 4" xfId="33340" xr:uid="{00000000-0005-0000-0000-0000318D0000}"/>
    <cellStyle name="Normal 67 3 5 5" xfId="18107" xr:uid="{00000000-0005-0000-0000-0000328D0000}"/>
    <cellStyle name="Normal 67 3 6" xfId="4658" xr:uid="{00000000-0005-0000-0000-0000338D0000}"/>
    <cellStyle name="Normal 67 3 6 2" xfId="14710" xr:uid="{00000000-0005-0000-0000-0000348D0000}"/>
    <cellStyle name="Normal 67 3 6 2 2" xfId="45041" xr:uid="{00000000-0005-0000-0000-0000358D0000}"/>
    <cellStyle name="Normal 67 3 6 2 3" xfId="29808" xr:uid="{00000000-0005-0000-0000-0000368D0000}"/>
    <cellStyle name="Normal 67 3 6 3" xfId="9690" xr:uid="{00000000-0005-0000-0000-0000378D0000}"/>
    <cellStyle name="Normal 67 3 6 3 2" xfId="40024" xr:uid="{00000000-0005-0000-0000-0000388D0000}"/>
    <cellStyle name="Normal 67 3 6 3 3" xfId="24791" xr:uid="{00000000-0005-0000-0000-0000398D0000}"/>
    <cellStyle name="Normal 67 3 6 4" xfId="35011" xr:uid="{00000000-0005-0000-0000-00003A8D0000}"/>
    <cellStyle name="Normal 67 3 6 5" xfId="19778" xr:uid="{00000000-0005-0000-0000-00003B8D0000}"/>
    <cellStyle name="Normal 67 3 7" xfId="11368" xr:uid="{00000000-0005-0000-0000-00003C8D0000}"/>
    <cellStyle name="Normal 67 3 7 2" xfId="41699" xr:uid="{00000000-0005-0000-0000-00003D8D0000}"/>
    <cellStyle name="Normal 67 3 7 3" xfId="26466" xr:uid="{00000000-0005-0000-0000-00003E8D0000}"/>
    <cellStyle name="Normal 67 3 8" xfId="6347" xr:uid="{00000000-0005-0000-0000-00003F8D0000}"/>
    <cellStyle name="Normal 67 3 8 2" xfId="36682" xr:uid="{00000000-0005-0000-0000-0000408D0000}"/>
    <cellStyle name="Normal 67 3 8 3" xfId="21449" xr:uid="{00000000-0005-0000-0000-0000418D0000}"/>
    <cellStyle name="Normal 67 3 9" xfId="31671" xr:uid="{00000000-0005-0000-0000-0000428D0000}"/>
    <cellStyle name="Normal 67 4" xfId="1372" xr:uid="{00000000-0005-0000-0000-0000438D0000}"/>
    <cellStyle name="Normal 67 4 2" xfId="1795" xr:uid="{00000000-0005-0000-0000-0000448D0000}"/>
    <cellStyle name="Normal 67 4 2 2" xfId="2634" xr:uid="{00000000-0005-0000-0000-0000458D0000}"/>
    <cellStyle name="Normal 67 4 2 2 2" xfId="4324" xr:uid="{00000000-0005-0000-0000-0000468D0000}"/>
    <cellStyle name="Normal 67 4 2 2 2 2" xfId="14397" xr:uid="{00000000-0005-0000-0000-0000478D0000}"/>
    <cellStyle name="Normal 67 4 2 2 2 2 2" xfId="44728" xr:uid="{00000000-0005-0000-0000-0000488D0000}"/>
    <cellStyle name="Normal 67 4 2 2 2 2 3" xfId="29495" xr:uid="{00000000-0005-0000-0000-0000498D0000}"/>
    <cellStyle name="Normal 67 4 2 2 2 3" xfId="9377" xr:uid="{00000000-0005-0000-0000-00004A8D0000}"/>
    <cellStyle name="Normal 67 4 2 2 2 3 2" xfId="39711" xr:uid="{00000000-0005-0000-0000-00004B8D0000}"/>
    <cellStyle name="Normal 67 4 2 2 2 3 3" xfId="24478" xr:uid="{00000000-0005-0000-0000-00004C8D0000}"/>
    <cellStyle name="Normal 67 4 2 2 2 4" xfId="34698" xr:uid="{00000000-0005-0000-0000-00004D8D0000}"/>
    <cellStyle name="Normal 67 4 2 2 2 5" xfId="19465" xr:uid="{00000000-0005-0000-0000-00004E8D0000}"/>
    <cellStyle name="Normal 67 4 2 2 3" xfId="6016" xr:uid="{00000000-0005-0000-0000-00004F8D0000}"/>
    <cellStyle name="Normal 67 4 2 2 3 2" xfId="16068" xr:uid="{00000000-0005-0000-0000-0000508D0000}"/>
    <cellStyle name="Normal 67 4 2 2 3 2 2" xfId="46399" xr:uid="{00000000-0005-0000-0000-0000518D0000}"/>
    <cellStyle name="Normal 67 4 2 2 3 2 3" xfId="31166" xr:uid="{00000000-0005-0000-0000-0000528D0000}"/>
    <cellStyle name="Normal 67 4 2 2 3 3" xfId="11048" xr:uid="{00000000-0005-0000-0000-0000538D0000}"/>
    <cellStyle name="Normal 67 4 2 2 3 3 2" xfId="41382" xr:uid="{00000000-0005-0000-0000-0000548D0000}"/>
    <cellStyle name="Normal 67 4 2 2 3 3 3" xfId="26149" xr:uid="{00000000-0005-0000-0000-0000558D0000}"/>
    <cellStyle name="Normal 67 4 2 2 3 4" xfId="36369" xr:uid="{00000000-0005-0000-0000-0000568D0000}"/>
    <cellStyle name="Normal 67 4 2 2 3 5" xfId="21136" xr:uid="{00000000-0005-0000-0000-0000578D0000}"/>
    <cellStyle name="Normal 67 4 2 2 4" xfId="12726" xr:uid="{00000000-0005-0000-0000-0000588D0000}"/>
    <cellStyle name="Normal 67 4 2 2 4 2" xfId="43057" xr:uid="{00000000-0005-0000-0000-0000598D0000}"/>
    <cellStyle name="Normal 67 4 2 2 4 3" xfId="27824" xr:uid="{00000000-0005-0000-0000-00005A8D0000}"/>
    <cellStyle name="Normal 67 4 2 2 5" xfId="7705" xr:uid="{00000000-0005-0000-0000-00005B8D0000}"/>
    <cellStyle name="Normal 67 4 2 2 5 2" xfId="38040" xr:uid="{00000000-0005-0000-0000-00005C8D0000}"/>
    <cellStyle name="Normal 67 4 2 2 5 3" xfId="22807" xr:uid="{00000000-0005-0000-0000-00005D8D0000}"/>
    <cellStyle name="Normal 67 4 2 2 6" xfId="33028" xr:uid="{00000000-0005-0000-0000-00005E8D0000}"/>
    <cellStyle name="Normal 67 4 2 2 7" xfId="17794" xr:uid="{00000000-0005-0000-0000-00005F8D0000}"/>
    <cellStyle name="Normal 67 4 2 3" xfId="3487" xr:uid="{00000000-0005-0000-0000-0000608D0000}"/>
    <cellStyle name="Normal 67 4 2 3 2" xfId="13561" xr:uid="{00000000-0005-0000-0000-0000618D0000}"/>
    <cellStyle name="Normal 67 4 2 3 2 2" xfId="43892" xr:uid="{00000000-0005-0000-0000-0000628D0000}"/>
    <cellStyle name="Normal 67 4 2 3 2 3" xfId="28659" xr:uid="{00000000-0005-0000-0000-0000638D0000}"/>
    <cellStyle name="Normal 67 4 2 3 3" xfId="8541" xr:uid="{00000000-0005-0000-0000-0000648D0000}"/>
    <cellStyle name="Normal 67 4 2 3 3 2" xfId="38875" xr:uid="{00000000-0005-0000-0000-0000658D0000}"/>
    <cellStyle name="Normal 67 4 2 3 3 3" xfId="23642" xr:uid="{00000000-0005-0000-0000-0000668D0000}"/>
    <cellStyle name="Normal 67 4 2 3 4" xfId="33862" xr:uid="{00000000-0005-0000-0000-0000678D0000}"/>
    <cellStyle name="Normal 67 4 2 3 5" xfId="18629" xr:uid="{00000000-0005-0000-0000-0000688D0000}"/>
    <cellStyle name="Normal 67 4 2 4" xfId="5180" xr:uid="{00000000-0005-0000-0000-0000698D0000}"/>
    <cellStyle name="Normal 67 4 2 4 2" xfId="15232" xr:uid="{00000000-0005-0000-0000-00006A8D0000}"/>
    <cellStyle name="Normal 67 4 2 4 2 2" xfId="45563" xr:uid="{00000000-0005-0000-0000-00006B8D0000}"/>
    <cellStyle name="Normal 67 4 2 4 2 3" xfId="30330" xr:uid="{00000000-0005-0000-0000-00006C8D0000}"/>
    <cellStyle name="Normal 67 4 2 4 3" xfId="10212" xr:uid="{00000000-0005-0000-0000-00006D8D0000}"/>
    <cellStyle name="Normal 67 4 2 4 3 2" xfId="40546" xr:uid="{00000000-0005-0000-0000-00006E8D0000}"/>
    <cellStyle name="Normal 67 4 2 4 3 3" xfId="25313" xr:uid="{00000000-0005-0000-0000-00006F8D0000}"/>
    <cellStyle name="Normal 67 4 2 4 4" xfId="35533" xr:uid="{00000000-0005-0000-0000-0000708D0000}"/>
    <cellStyle name="Normal 67 4 2 4 5" xfId="20300" xr:uid="{00000000-0005-0000-0000-0000718D0000}"/>
    <cellStyle name="Normal 67 4 2 5" xfId="11890" xr:uid="{00000000-0005-0000-0000-0000728D0000}"/>
    <cellStyle name="Normal 67 4 2 5 2" xfId="42221" xr:uid="{00000000-0005-0000-0000-0000738D0000}"/>
    <cellStyle name="Normal 67 4 2 5 3" xfId="26988" xr:uid="{00000000-0005-0000-0000-0000748D0000}"/>
    <cellStyle name="Normal 67 4 2 6" xfId="6869" xr:uid="{00000000-0005-0000-0000-0000758D0000}"/>
    <cellStyle name="Normal 67 4 2 6 2" xfId="37204" xr:uid="{00000000-0005-0000-0000-0000768D0000}"/>
    <cellStyle name="Normal 67 4 2 6 3" xfId="21971" xr:uid="{00000000-0005-0000-0000-0000778D0000}"/>
    <cellStyle name="Normal 67 4 2 7" xfId="32192" xr:uid="{00000000-0005-0000-0000-0000788D0000}"/>
    <cellStyle name="Normal 67 4 2 8" xfId="16958" xr:uid="{00000000-0005-0000-0000-0000798D0000}"/>
    <cellStyle name="Normal 67 4 3" xfId="2216" xr:uid="{00000000-0005-0000-0000-00007A8D0000}"/>
    <cellStyle name="Normal 67 4 3 2" xfId="3906" xr:uid="{00000000-0005-0000-0000-00007B8D0000}"/>
    <cellStyle name="Normal 67 4 3 2 2" xfId="13979" xr:uid="{00000000-0005-0000-0000-00007C8D0000}"/>
    <cellStyle name="Normal 67 4 3 2 2 2" xfId="44310" xr:uid="{00000000-0005-0000-0000-00007D8D0000}"/>
    <cellStyle name="Normal 67 4 3 2 2 3" xfId="29077" xr:uid="{00000000-0005-0000-0000-00007E8D0000}"/>
    <cellStyle name="Normal 67 4 3 2 3" xfId="8959" xr:uid="{00000000-0005-0000-0000-00007F8D0000}"/>
    <cellStyle name="Normal 67 4 3 2 3 2" xfId="39293" xr:uid="{00000000-0005-0000-0000-0000808D0000}"/>
    <cellStyle name="Normal 67 4 3 2 3 3" xfId="24060" xr:uid="{00000000-0005-0000-0000-0000818D0000}"/>
    <cellStyle name="Normal 67 4 3 2 4" xfId="34280" xr:uid="{00000000-0005-0000-0000-0000828D0000}"/>
    <cellStyle name="Normal 67 4 3 2 5" xfId="19047" xr:uid="{00000000-0005-0000-0000-0000838D0000}"/>
    <cellStyle name="Normal 67 4 3 3" xfId="5598" xr:uid="{00000000-0005-0000-0000-0000848D0000}"/>
    <cellStyle name="Normal 67 4 3 3 2" xfId="15650" xr:uid="{00000000-0005-0000-0000-0000858D0000}"/>
    <cellStyle name="Normal 67 4 3 3 2 2" xfId="45981" xr:uid="{00000000-0005-0000-0000-0000868D0000}"/>
    <cellStyle name="Normal 67 4 3 3 2 3" xfId="30748" xr:uid="{00000000-0005-0000-0000-0000878D0000}"/>
    <cellStyle name="Normal 67 4 3 3 3" xfId="10630" xr:uid="{00000000-0005-0000-0000-0000888D0000}"/>
    <cellStyle name="Normal 67 4 3 3 3 2" xfId="40964" xr:uid="{00000000-0005-0000-0000-0000898D0000}"/>
    <cellStyle name="Normal 67 4 3 3 3 3" xfId="25731" xr:uid="{00000000-0005-0000-0000-00008A8D0000}"/>
    <cellStyle name="Normal 67 4 3 3 4" xfId="35951" xr:uid="{00000000-0005-0000-0000-00008B8D0000}"/>
    <cellStyle name="Normal 67 4 3 3 5" xfId="20718" xr:uid="{00000000-0005-0000-0000-00008C8D0000}"/>
    <cellStyle name="Normal 67 4 3 4" xfId="12308" xr:uid="{00000000-0005-0000-0000-00008D8D0000}"/>
    <cellStyle name="Normal 67 4 3 4 2" xfId="42639" xr:uid="{00000000-0005-0000-0000-00008E8D0000}"/>
    <cellStyle name="Normal 67 4 3 4 3" xfId="27406" xr:uid="{00000000-0005-0000-0000-00008F8D0000}"/>
    <cellStyle name="Normal 67 4 3 5" xfId="7287" xr:uid="{00000000-0005-0000-0000-0000908D0000}"/>
    <cellStyle name="Normal 67 4 3 5 2" xfId="37622" xr:uid="{00000000-0005-0000-0000-0000918D0000}"/>
    <cellStyle name="Normal 67 4 3 5 3" xfId="22389" xr:uid="{00000000-0005-0000-0000-0000928D0000}"/>
    <cellStyle name="Normal 67 4 3 6" xfId="32610" xr:uid="{00000000-0005-0000-0000-0000938D0000}"/>
    <cellStyle name="Normal 67 4 3 7" xfId="17376" xr:uid="{00000000-0005-0000-0000-0000948D0000}"/>
    <cellStyle name="Normal 67 4 4" xfId="3069" xr:uid="{00000000-0005-0000-0000-0000958D0000}"/>
    <cellStyle name="Normal 67 4 4 2" xfId="13143" xr:uid="{00000000-0005-0000-0000-0000968D0000}"/>
    <cellStyle name="Normal 67 4 4 2 2" xfId="43474" xr:uid="{00000000-0005-0000-0000-0000978D0000}"/>
    <cellStyle name="Normal 67 4 4 2 3" xfId="28241" xr:uid="{00000000-0005-0000-0000-0000988D0000}"/>
    <cellStyle name="Normal 67 4 4 3" xfId="8123" xr:uid="{00000000-0005-0000-0000-0000998D0000}"/>
    <cellStyle name="Normal 67 4 4 3 2" xfId="38457" xr:uid="{00000000-0005-0000-0000-00009A8D0000}"/>
    <cellStyle name="Normal 67 4 4 3 3" xfId="23224" xr:uid="{00000000-0005-0000-0000-00009B8D0000}"/>
    <cellStyle name="Normal 67 4 4 4" xfId="33444" xr:uid="{00000000-0005-0000-0000-00009C8D0000}"/>
    <cellStyle name="Normal 67 4 4 5" xfId="18211" xr:uid="{00000000-0005-0000-0000-00009D8D0000}"/>
    <cellStyle name="Normal 67 4 5" xfId="4762" xr:uid="{00000000-0005-0000-0000-00009E8D0000}"/>
    <cellStyle name="Normal 67 4 5 2" xfId="14814" xr:uid="{00000000-0005-0000-0000-00009F8D0000}"/>
    <cellStyle name="Normal 67 4 5 2 2" xfId="45145" xr:uid="{00000000-0005-0000-0000-0000A08D0000}"/>
    <cellStyle name="Normal 67 4 5 2 3" xfId="29912" xr:uid="{00000000-0005-0000-0000-0000A18D0000}"/>
    <cellStyle name="Normal 67 4 5 3" xfId="9794" xr:uid="{00000000-0005-0000-0000-0000A28D0000}"/>
    <cellStyle name="Normal 67 4 5 3 2" xfId="40128" xr:uid="{00000000-0005-0000-0000-0000A38D0000}"/>
    <cellStyle name="Normal 67 4 5 3 3" xfId="24895" xr:uid="{00000000-0005-0000-0000-0000A48D0000}"/>
    <cellStyle name="Normal 67 4 5 4" xfId="35115" xr:uid="{00000000-0005-0000-0000-0000A58D0000}"/>
    <cellStyle name="Normal 67 4 5 5" xfId="19882" xr:uid="{00000000-0005-0000-0000-0000A68D0000}"/>
    <cellStyle name="Normal 67 4 6" xfId="11472" xr:uid="{00000000-0005-0000-0000-0000A78D0000}"/>
    <cellStyle name="Normal 67 4 6 2" xfId="41803" xr:uid="{00000000-0005-0000-0000-0000A88D0000}"/>
    <cellStyle name="Normal 67 4 6 3" xfId="26570" xr:uid="{00000000-0005-0000-0000-0000A98D0000}"/>
    <cellStyle name="Normal 67 4 7" xfId="6451" xr:uid="{00000000-0005-0000-0000-0000AA8D0000}"/>
    <cellStyle name="Normal 67 4 7 2" xfId="36786" xr:uid="{00000000-0005-0000-0000-0000AB8D0000}"/>
    <cellStyle name="Normal 67 4 7 3" xfId="21553" xr:uid="{00000000-0005-0000-0000-0000AC8D0000}"/>
    <cellStyle name="Normal 67 4 8" xfId="31774" xr:uid="{00000000-0005-0000-0000-0000AD8D0000}"/>
    <cellStyle name="Normal 67 4 9" xfId="16540" xr:uid="{00000000-0005-0000-0000-0000AE8D0000}"/>
    <cellStyle name="Normal 67 5" xfId="1585" xr:uid="{00000000-0005-0000-0000-0000AF8D0000}"/>
    <cellStyle name="Normal 67 5 2" xfId="2426" xr:uid="{00000000-0005-0000-0000-0000B08D0000}"/>
    <cellStyle name="Normal 67 5 2 2" xfId="4116" xr:uid="{00000000-0005-0000-0000-0000B18D0000}"/>
    <cellStyle name="Normal 67 5 2 2 2" xfId="14189" xr:uid="{00000000-0005-0000-0000-0000B28D0000}"/>
    <cellStyle name="Normal 67 5 2 2 2 2" xfId="44520" xr:uid="{00000000-0005-0000-0000-0000B38D0000}"/>
    <cellStyle name="Normal 67 5 2 2 2 3" xfId="29287" xr:uid="{00000000-0005-0000-0000-0000B48D0000}"/>
    <cellStyle name="Normal 67 5 2 2 3" xfId="9169" xr:uid="{00000000-0005-0000-0000-0000B58D0000}"/>
    <cellStyle name="Normal 67 5 2 2 3 2" xfId="39503" xr:uid="{00000000-0005-0000-0000-0000B68D0000}"/>
    <cellStyle name="Normal 67 5 2 2 3 3" xfId="24270" xr:uid="{00000000-0005-0000-0000-0000B78D0000}"/>
    <cellStyle name="Normal 67 5 2 2 4" xfId="34490" xr:uid="{00000000-0005-0000-0000-0000B88D0000}"/>
    <cellStyle name="Normal 67 5 2 2 5" xfId="19257" xr:uid="{00000000-0005-0000-0000-0000B98D0000}"/>
    <cellStyle name="Normal 67 5 2 3" xfId="5808" xr:uid="{00000000-0005-0000-0000-0000BA8D0000}"/>
    <cellStyle name="Normal 67 5 2 3 2" xfId="15860" xr:uid="{00000000-0005-0000-0000-0000BB8D0000}"/>
    <cellStyle name="Normal 67 5 2 3 2 2" xfId="46191" xr:uid="{00000000-0005-0000-0000-0000BC8D0000}"/>
    <cellStyle name="Normal 67 5 2 3 2 3" xfId="30958" xr:uid="{00000000-0005-0000-0000-0000BD8D0000}"/>
    <cellStyle name="Normal 67 5 2 3 3" xfId="10840" xr:uid="{00000000-0005-0000-0000-0000BE8D0000}"/>
    <cellStyle name="Normal 67 5 2 3 3 2" xfId="41174" xr:uid="{00000000-0005-0000-0000-0000BF8D0000}"/>
    <cellStyle name="Normal 67 5 2 3 3 3" xfId="25941" xr:uid="{00000000-0005-0000-0000-0000C08D0000}"/>
    <cellStyle name="Normal 67 5 2 3 4" xfId="36161" xr:uid="{00000000-0005-0000-0000-0000C18D0000}"/>
    <cellStyle name="Normal 67 5 2 3 5" xfId="20928" xr:uid="{00000000-0005-0000-0000-0000C28D0000}"/>
    <cellStyle name="Normal 67 5 2 4" xfId="12518" xr:uid="{00000000-0005-0000-0000-0000C38D0000}"/>
    <cellStyle name="Normal 67 5 2 4 2" xfId="42849" xr:uid="{00000000-0005-0000-0000-0000C48D0000}"/>
    <cellStyle name="Normal 67 5 2 4 3" xfId="27616" xr:uid="{00000000-0005-0000-0000-0000C58D0000}"/>
    <cellStyle name="Normal 67 5 2 5" xfId="7497" xr:uid="{00000000-0005-0000-0000-0000C68D0000}"/>
    <cellStyle name="Normal 67 5 2 5 2" xfId="37832" xr:uid="{00000000-0005-0000-0000-0000C78D0000}"/>
    <cellStyle name="Normal 67 5 2 5 3" xfId="22599" xr:uid="{00000000-0005-0000-0000-0000C88D0000}"/>
    <cellStyle name="Normal 67 5 2 6" xfId="32820" xr:uid="{00000000-0005-0000-0000-0000C98D0000}"/>
    <cellStyle name="Normal 67 5 2 7" xfId="17586" xr:uid="{00000000-0005-0000-0000-0000CA8D0000}"/>
    <cellStyle name="Normal 67 5 3" xfId="3279" xr:uid="{00000000-0005-0000-0000-0000CB8D0000}"/>
    <cellStyle name="Normal 67 5 3 2" xfId="13353" xr:uid="{00000000-0005-0000-0000-0000CC8D0000}"/>
    <cellStyle name="Normal 67 5 3 2 2" xfId="43684" xr:uid="{00000000-0005-0000-0000-0000CD8D0000}"/>
    <cellStyle name="Normal 67 5 3 2 3" xfId="28451" xr:uid="{00000000-0005-0000-0000-0000CE8D0000}"/>
    <cellStyle name="Normal 67 5 3 3" xfId="8333" xr:uid="{00000000-0005-0000-0000-0000CF8D0000}"/>
    <cellStyle name="Normal 67 5 3 3 2" xfId="38667" xr:uid="{00000000-0005-0000-0000-0000D08D0000}"/>
    <cellStyle name="Normal 67 5 3 3 3" xfId="23434" xr:uid="{00000000-0005-0000-0000-0000D18D0000}"/>
    <cellStyle name="Normal 67 5 3 4" xfId="33654" xr:uid="{00000000-0005-0000-0000-0000D28D0000}"/>
    <cellStyle name="Normal 67 5 3 5" xfId="18421" xr:uid="{00000000-0005-0000-0000-0000D38D0000}"/>
    <cellStyle name="Normal 67 5 4" xfId="4972" xr:uid="{00000000-0005-0000-0000-0000D48D0000}"/>
    <cellStyle name="Normal 67 5 4 2" xfId="15024" xr:uid="{00000000-0005-0000-0000-0000D58D0000}"/>
    <cellStyle name="Normal 67 5 4 2 2" xfId="45355" xr:uid="{00000000-0005-0000-0000-0000D68D0000}"/>
    <cellStyle name="Normal 67 5 4 2 3" xfId="30122" xr:uid="{00000000-0005-0000-0000-0000D78D0000}"/>
    <cellStyle name="Normal 67 5 4 3" xfId="10004" xr:uid="{00000000-0005-0000-0000-0000D88D0000}"/>
    <cellStyle name="Normal 67 5 4 3 2" xfId="40338" xr:uid="{00000000-0005-0000-0000-0000D98D0000}"/>
    <cellStyle name="Normal 67 5 4 3 3" xfId="25105" xr:uid="{00000000-0005-0000-0000-0000DA8D0000}"/>
    <cellStyle name="Normal 67 5 4 4" xfId="35325" xr:uid="{00000000-0005-0000-0000-0000DB8D0000}"/>
    <cellStyle name="Normal 67 5 4 5" xfId="20092" xr:uid="{00000000-0005-0000-0000-0000DC8D0000}"/>
    <cellStyle name="Normal 67 5 5" xfId="11682" xr:uid="{00000000-0005-0000-0000-0000DD8D0000}"/>
    <cellStyle name="Normal 67 5 5 2" xfId="42013" xr:uid="{00000000-0005-0000-0000-0000DE8D0000}"/>
    <cellStyle name="Normal 67 5 5 3" xfId="26780" xr:uid="{00000000-0005-0000-0000-0000DF8D0000}"/>
    <cellStyle name="Normal 67 5 6" xfId="6661" xr:uid="{00000000-0005-0000-0000-0000E08D0000}"/>
    <cellStyle name="Normal 67 5 6 2" xfId="36996" xr:uid="{00000000-0005-0000-0000-0000E18D0000}"/>
    <cellStyle name="Normal 67 5 6 3" xfId="21763" xr:uid="{00000000-0005-0000-0000-0000E28D0000}"/>
    <cellStyle name="Normal 67 5 7" xfId="31984" xr:uid="{00000000-0005-0000-0000-0000E38D0000}"/>
    <cellStyle name="Normal 67 5 8" xfId="16750" xr:uid="{00000000-0005-0000-0000-0000E48D0000}"/>
    <cellStyle name="Normal 67 6" xfId="2006" xr:uid="{00000000-0005-0000-0000-0000E58D0000}"/>
    <cellStyle name="Normal 67 6 2" xfId="3698" xr:uid="{00000000-0005-0000-0000-0000E68D0000}"/>
    <cellStyle name="Normal 67 6 2 2" xfId="13771" xr:uid="{00000000-0005-0000-0000-0000E78D0000}"/>
    <cellStyle name="Normal 67 6 2 2 2" xfId="44102" xr:uid="{00000000-0005-0000-0000-0000E88D0000}"/>
    <cellStyle name="Normal 67 6 2 2 3" xfId="28869" xr:uid="{00000000-0005-0000-0000-0000E98D0000}"/>
    <cellStyle name="Normal 67 6 2 3" xfId="8751" xr:uid="{00000000-0005-0000-0000-0000EA8D0000}"/>
    <cellStyle name="Normal 67 6 2 3 2" xfId="39085" xr:uid="{00000000-0005-0000-0000-0000EB8D0000}"/>
    <cellStyle name="Normal 67 6 2 3 3" xfId="23852" xr:uid="{00000000-0005-0000-0000-0000EC8D0000}"/>
    <cellStyle name="Normal 67 6 2 4" xfId="34072" xr:uid="{00000000-0005-0000-0000-0000ED8D0000}"/>
    <cellStyle name="Normal 67 6 2 5" xfId="18839" xr:uid="{00000000-0005-0000-0000-0000EE8D0000}"/>
    <cellStyle name="Normal 67 6 3" xfId="5390" xr:uid="{00000000-0005-0000-0000-0000EF8D0000}"/>
    <cellStyle name="Normal 67 6 3 2" xfId="15442" xr:uid="{00000000-0005-0000-0000-0000F08D0000}"/>
    <cellStyle name="Normal 67 6 3 2 2" xfId="45773" xr:uid="{00000000-0005-0000-0000-0000F18D0000}"/>
    <cellStyle name="Normal 67 6 3 2 3" xfId="30540" xr:uid="{00000000-0005-0000-0000-0000F28D0000}"/>
    <cellStyle name="Normal 67 6 3 3" xfId="10422" xr:uid="{00000000-0005-0000-0000-0000F38D0000}"/>
    <cellStyle name="Normal 67 6 3 3 2" xfId="40756" xr:uid="{00000000-0005-0000-0000-0000F48D0000}"/>
    <cellStyle name="Normal 67 6 3 3 3" xfId="25523" xr:uid="{00000000-0005-0000-0000-0000F58D0000}"/>
    <cellStyle name="Normal 67 6 3 4" xfId="35743" xr:uid="{00000000-0005-0000-0000-0000F68D0000}"/>
    <cellStyle name="Normal 67 6 3 5" xfId="20510" xr:uid="{00000000-0005-0000-0000-0000F78D0000}"/>
    <cellStyle name="Normal 67 6 4" xfId="12100" xr:uid="{00000000-0005-0000-0000-0000F88D0000}"/>
    <cellStyle name="Normal 67 6 4 2" xfId="42431" xr:uid="{00000000-0005-0000-0000-0000F98D0000}"/>
    <cellStyle name="Normal 67 6 4 3" xfId="27198" xr:uid="{00000000-0005-0000-0000-0000FA8D0000}"/>
    <cellStyle name="Normal 67 6 5" xfId="7079" xr:uid="{00000000-0005-0000-0000-0000FB8D0000}"/>
    <cellStyle name="Normal 67 6 5 2" xfId="37414" xr:uid="{00000000-0005-0000-0000-0000FC8D0000}"/>
    <cellStyle name="Normal 67 6 5 3" xfId="22181" xr:uid="{00000000-0005-0000-0000-0000FD8D0000}"/>
    <cellStyle name="Normal 67 6 6" xfId="32402" xr:uid="{00000000-0005-0000-0000-0000FE8D0000}"/>
    <cellStyle name="Normal 67 6 7" xfId="17168" xr:uid="{00000000-0005-0000-0000-0000FF8D0000}"/>
    <cellStyle name="Normal 67 7" xfId="2858" xr:uid="{00000000-0005-0000-0000-0000008E0000}"/>
    <cellStyle name="Normal 67 7 2" xfId="12935" xr:uid="{00000000-0005-0000-0000-0000018E0000}"/>
    <cellStyle name="Normal 67 7 2 2" xfId="43266" xr:uid="{00000000-0005-0000-0000-0000028E0000}"/>
    <cellStyle name="Normal 67 7 2 3" xfId="28033" xr:uid="{00000000-0005-0000-0000-0000038E0000}"/>
    <cellStyle name="Normal 67 7 3" xfId="7915" xr:uid="{00000000-0005-0000-0000-0000048E0000}"/>
    <cellStyle name="Normal 67 7 3 2" xfId="38249" xr:uid="{00000000-0005-0000-0000-0000058E0000}"/>
    <cellStyle name="Normal 67 7 3 3" xfId="23016" xr:uid="{00000000-0005-0000-0000-0000068E0000}"/>
    <cellStyle name="Normal 67 7 4" xfId="33236" xr:uid="{00000000-0005-0000-0000-0000078E0000}"/>
    <cellStyle name="Normal 67 7 5" xfId="18003" xr:uid="{00000000-0005-0000-0000-0000088E0000}"/>
    <cellStyle name="Normal 67 8" xfId="4552" xr:uid="{00000000-0005-0000-0000-0000098E0000}"/>
    <cellStyle name="Normal 67 8 2" xfId="14606" xr:uid="{00000000-0005-0000-0000-00000A8E0000}"/>
    <cellStyle name="Normal 67 8 2 2" xfId="44937" xr:uid="{00000000-0005-0000-0000-00000B8E0000}"/>
    <cellStyle name="Normal 67 8 2 3" xfId="29704" xr:uid="{00000000-0005-0000-0000-00000C8E0000}"/>
    <cellStyle name="Normal 67 8 3" xfId="9586" xr:uid="{00000000-0005-0000-0000-00000D8E0000}"/>
    <cellStyle name="Normal 67 8 3 2" xfId="39920" xr:uid="{00000000-0005-0000-0000-00000E8E0000}"/>
    <cellStyle name="Normal 67 8 3 3" xfId="24687" xr:uid="{00000000-0005-0000-0000-00000F8E0000}"/>
    <cellStyle name="Normal 67 8 4" xfId="34907" xr:uid="{00000000-0005-0000-0000-0000108E0000}"/>
    <cellStyle name="Normal 67 8 5" xfId="19674" xr:uid="{00000000-0005-0000-0000-0000118E0000}"/>
    <cellStyle name="Normal 67 9" xfId="11262" xr:uid="{00000000-0005-0000-0000-0000128E0000}"/>
    <cellStyle name="Normal 67 9 2" xfId="41595" xr:uid="{00000000-0005-0000-0000-0000138E0000}"/>
    <cellStyle name="Normal 67 9 3" xfId="26362" xr:uid="{00000000-0005-0000-0000-0000148E0000}"/>
    <cellStyle name="Normal 68" xfId="897" xr:uid="{00000000-0005-0000-0000-0000158E0000}"/>
    <cellStyle name="Normal 69" xfId="898" xr:uid="{00000000-0005-0000-0000-0000168E0000}"/>
    <cellStyle name="Normal 7" xfId="173" xr:uid="{00000000-0005-0000-0000-0000178E0000}"/>
    <cellStyle name="Normal 7 10" xfId="31484" xr:uid="{00000000-0005-0000-0000-0000188E0000}"/>
    <cellStyle name="Normal 7 11" xfId="46801" xr:uid="{00000000-0005-0000-0000-0000198E0000}"/>
    <cellStyle name="Normal 7 2" xfId="900" xr:uid="{00000000-0005-0000-0000-00001A8E0000}"/>
    <cellStyle name="Normal 7 3" xfId="901" xr:uid="{00000000-0005-0000-0000-00001B8E0000}"/>
    <cellStyle name="Normal 7 4" xfId="902" xr:uid="{00000000-0005-0000-0000-00001C8E0000}"/>
    <cellStyle name="Normal 7 5" xfId="903" xr:uid="{00000000-0005-0000-0000-00001D8E0000}"/>
    <cellStyle name="Normal 7 6" xfId="904" xr:uid="{00000000-0005-0000-0000-00001E8E0000}"/>
    <cellStyle name="Normal 7 6 10" xfId="6242" xr:uid="{00000000-0005-0000-0000-00001F8E0000}"/>
    <cellStyle name="Normal 7 6 10 2" xfId="36579" xr:uid="{00000000-0005-0000-0000-0000208E0000}"/>
    <cellStyle name="Normal 7 6 10 3" xfId="21346" xr:uid="{00000000-0005-0000-0000-0000218E0000}"/>
    <cellStyle name="Normal 7 6 11" xfId="31570" xr:uid="{00000000-0005-0000-0000-0000228E0000}"/>
    <cellStyle name="Normal 7 6 12" xfId="16331" xr:uid="{00000000-0005-0000-0000-0000238E0000}"/>
    <cellStyle name="Normal 7 6 2" xfId="1206" xr:uid="{00000000-0005-0000-0000-0000248E0000}"/>
    <cellStyle name="Normal 7 6 2 10" xfId="31621" xr:uid="{00000000-0005-0000-0000-0000258E0000}"/>
    <cellStyle name="Normal 7 6 2 11" xfId="16385" xr:uid="{00000000-0005-0000-0000-0000268E0000}"/>
    <cellStyle name="Normal 7 6 2 2" xfId="1314" xr:uid="{00000000-0005-0000-0000-0000278E0000}"/>
    <cellStyle name="Normal 7 6 2 2 10" xfId="16489" xr:uid="{00000000-0005-0000-0000-0000288E0000}"/>
    <cellStyle name="Normal 7 6 2 2 2" xfId="1531" xr:uid="{00000000-0005-0000-0000-0000298E0000}"/>
    <cellStyle name="Normal 7 6 2 2 2 2" xfId="1952" xr:uid="{00000000-0005-0000-0000-00002A8E0000}"/>
    <cellStyle name="Normal 7 6 2 2 2 2 2" xfId="2791" xr:uid="{00000000-0005-0000-0000-00002B8E0000}"/>
    <cellStyle name="Normal 7 6 2 2 2 2 2 2" xfId="4481" xr:uid="{00000000-0005-0000-0000-00002C8E0000}"/>
    <cellStyle name="Normal 7 6 2 2 2 2 2 2 2" xfId="14554" xr:uid="{00000000-0005-0000-0000-00002D8E0000}"/>
    <cellStyle name="Normal 7 6 2 2 2 2 2 2 2 2" xfId="44885" xr:uid="{00000000-0005-0000-0000-00002E8E0000}"/>
    <cellStyle name="Normal 7 6 2 2 2 2 2 2 2 3" xfId="29652" xr:uid="{00000000-0005-0000-0000-00002F8E0000}"/>
    <cellStyle name="Normal 7 6 2 2 2 2 2 2 3" xfId="9534" xr:uid="{00000000-0005-0000-0000-0000308E0000}"/>
    <cellStyle name="Normal 7 6 2 2 2 2 2 2 3 2" xfId="39868" xr:uid="{00000000-0005-0000-0000-0000318E0000}"/>
    <cellStyle name="Normal 7 6 2 2 2 2 2 2 3 3" xfId="24635" xr:uid="{00000000-0005-0000-0000-0000328E0000}"/>
    <cellStyle name="Normal 7 6 2 2 2 2 2 2 4" xfId="34855" xr:uid="{00000000-0005-0000-0000-0000338E0000}"/>
    <cellStyle name="Normal 7 6 2 2 2 2 2 2 5" xfId="19622" xr:uid="{00000000-0005-0000-0000-0000348E0000}"/>
    <cellStyle name="Normal 7 6 2 2 2 2 2 3" xfId="6173" xr:uid="{00000000-0005-0000-0000-0000358E0000}"/>
    <cellStyle name="Normal 7 6 2 2 2 2 2 3 2" xfId="16225" xr:uid="{00000000-0005-0000-0000-0000368E0000}"/>
    <cellStyle name="Normal 7 6 2 2 2 2 2 3 2 2" xfId="46556" xr:uid="{00000000-0005-0000-0000-0000378E0000}"/>
    <cellStyle name="Normal 7 6 2 2 2 2 2 3 2 3" xfId="31323" xr:uid="{00000000-0005-0000-0000-0000388E0000}"/>
    <cellStyle name="Normal 7 6 2 2 2 2 2 3 3" xfId="11205" xr:uid="{00000000-0005-0000-0000-0000398E0000}"/>
    <cellStyle name="Normal 7 6 2 2 2 2 2 3 3 2" xfId="41539" xr:uid="{00000000-0005-0000-0000-00003A8E0000}"/>
    <cellStyle name="Normal 7 6 2 2 2 2 2 3 3 3" xfId="26306" xr:uid="{00000000-0005-0000-0000-00003B8E0000}"/>
    <cellStyle name="Normal 7 6 2 2 2 2 2 3 4" xfId="36526" xr:uid="{00000000-0005-0000-0000-00003C8E0000}"/>
    <cellStyle name="Normal 7 6 2 2 2 2 2 3 5" xfId="21293" xr:uid="{00000000-0005-0000-0000-00003D8E0000}"/>
    <cellStyle name="Normal 7 6 2 2 2 2 2 4" xfId="12883" xr:uid="{00000000-0005-0000-0000-00003E8E0000}"/>
    <cellStyle name="Normal 7 6 2 2 2 2 2 4 2" xfId="43214" xr:uid="{00000000-0005-0000-0000-00003F8E0000}"/>
    <cellStyle name="Normal 7 6 2 2 2 2 2 4 3" xfId="27981" xr:uid="{00000000-0005-0000-0000-0000408E0000}"/>
    <cellStyle name="Normal 7 6 2 2 2 2 2 5" xfId="7862" xr:uid="{00000000-0005-0000-0000-0000418E0000}"/>
    <cellStyle name="Normal 7 6 2 2 2 2 2 5 2" xfId="38197" xr:uid="{00000000-0005-0000-0000-0000428E0000}"/>
    <cellStyle name="Normal 7 6 2 2 2 2 2 5 3" xfId="22964" xr:uid="{00000000-0005-0000-0000-0000438E0000}"/>
    <cellStyle name="Normal 7 6 2 2 2 2 2 6" xfId="33185" xr:uid="{00000000-0005-0000-0000-0000448E0000}"/>
    <cellStyle name="Normal 7 6 2 2 2 2 2 7" xfId="17951" xr:uid="{00000000-0005-0000-0000-0000458E0000}"/>
    <cellStyle name="Normal 7 6 2 2 2 2 3" xfId="3644" xr:uid="{00000000-0005-0000-0000-0000468E0000}"/>
    <cellStyle name="Normal 7 6 2 2 2 2 3 2" xfId="13718" xr:uid="{00000000-0005-0000-0000-0000478E0000}"/>
    <cellStyle name="Normal 7 6 2 2 2 2 3 2 2" xfId="44049" xr:uid="{00000000-0005-0000-0000-0000488E0000}"/>
    <cellStyle name="Normal 7 6 2 2 2 2 3 2 3" xfId="28816" xr:uid="{00000000-0005-0000-0000-0000498E0000}"/>
    <cellStyle name="Normal 7 6 2 2 2 2 3 3" xfId="8698" xr:uid="{00000000-0005-0000-0000-00004A8E0000}"/>
    <cellStyle name="Normal 7 6 2 2 2 2 3 3 2" xfId="39032" xr:uid="{00000000-0005-0000-0000-00004B8E0000}"/>
    <cellStyle name="Normal 7 6 2 2 2 2 3 3 3" xfId="23799" xr:uid="{00000000-0005-0000-0000-00004C8E0000}"/>
    <cellStyle name="Normal 7 6 2 2 2 2 3 4" xfId="34019" xr:uid="{00000000-0005-0000-0000-00004D8E0000}"/>
    <cellStyle name="Normal 7 6 2 2 2 2 3 5" xfId="18786" xr:uid="{00000000-0005-0000-0000-00004E8E0000}"/>
    <cellStyle name="Normal 7 6 2 2 2 2 4" xfId="5337" xr:uid="{00000000-0005-0000-0000-00004F8E0000}"/>
    <cellStyle name="Normal 7 6 2 2 2 2 4 2" xfId="15389" xr:uid="{00000000-0005-0000-0000-0000508E0000}"/>
    <cellStyle name="Normal 7 6 2 2 2 2 4 2 2" xfId="45720" xr:uid="{00000000-0005-0000-0000-0000518E0000}"/>
    <cellStyle name="Normal 7 6 2 2 2 2 4 2 3" xfId="30487" xr:uid="{00000000-0005-0000-0000-0000528E0000}"/>
    <cellStyle name="Normal 7 6 2 2 2 2 4 3" xfId="10369" xr:uid="{00000000-0005-0000-0000-0000538E0000}"/>
    <cellStyle name="Normal 7 6 2 2 2 2 4 3 2" xfId="40703" xr:uid="{00000000-0005-0000-0000-0000548E0000}"/>
    <cellStyle name="Normal 7 6 2 2 2 2 4 3 3" xfId="25470" xr:uid="{00000000-0005-0000-0000-0000558E0000}"/>
    <cellStyle name="Normal 7 6 2 2 2 2 4 4" xfId="35690" xr:uid="{00000000-0005-0000-0000-0000568E0000}"/>
    <cellStyle name="Normal 7 6 2 2 2 2 4 5" xfId="20457" xr:uid="{00000000-0005-0000-0000-0000578E0000}"/>
    <cellStyle name="Normal 7 6 2 2 2 2 5" xfId="12047" xr:uid="{00000000-0005-0000-0000-0000588E0000}"/>
    <cellStyle name="Normal 7 6 2 2 2 2 5 2" xfId="42378" xr:uid="{00000000-0005-0000-0000-0000598E0000}"/>
    <cellStyle name="Normal 7 6 2 2 2 2 5 3" xfId="27145" xr:uid="{00000000-0005-0000-0000-00005A8E0000}"/>
    <cellStyle name="Normal 7 6 2 2 2 2 6" xfId="7026" xr:uid="{00000000-0005-0000-0000-00005B8E0000}"/>
    <cellStyle name="Normal 7 6 2 2 2 2 6 2" xfId="37361" xr:uid="{00000000-0005-0000-0000-00005C8E0000}"/>
    <cellStyle name="Normal 7 6 2 2 2 2 6 3" xfId="22128" xr:uid="{00000000-0005-0000-0000-00005D8E0000}"/>
    <cellStyle name="Normal 7 6 2 2 2 2 7" xfId="32349" xr:uid="{00000000-0005-0000-0000-00005E8E0000}"/>
    <cellStyle name="Normal 7 6 2 2 2 2 8" xfId="17115" xr:uid="{00000000-0005-0000-0000-00005F8E0000}"/>
    <cellStyle name="Normal 7 6 2 2 2 3" xfId="2373" xr:uid="{00000000-0005-0000-0000-0000608E0000}"/>
    <cellStyle name="Normal 7 6 2 2 2 3 2" xfId="4063" xr:uid="{00000000-0005-0000-0000-0000618E0000}"/>
    <cellStyle name="Normal 7 6 2 2 2 3 2 2" xfId="14136" xr:uid="{00000000-0005-0000-0000-0000628E0000}"/>
    <cellStyle name="Normal 7 6 2 2 2 3 2 2 2" xfId="44467" xr:uid="{00000000-0005-0000-0000-0000638E0000}"/>
    <cellStyle name="Normal 7 6 2 2 2 3 2 2 3" xfId="29234" xr:uid="{00000000-0005-0000-0000-0000648E0000}"/>
    <cellStyle name="Normal 7 6 2 2 2 3 2 3" xfId="9116" xr:uid="{00000000-0005-0000-0000-0000658E0000}"/>
    <cellStyle name="Normal 7 6 2 2 2 3 2 3 2" xfId="39450" xr:uid="{00000000-0005-0000-0000-0000668E0000}"/>
    <cellStyle name="Normal 7 6 2 2 2 3 2 3 3" xfId="24217" xr:uid="{00000000-0005-0000-0000-0000678E0000}"/>
    <cellStyle name="Normal 7 6 2 2 2 3 2 4" xfId="34437" xr:uid="{00000000-0005-0000-0000-0000688E0000}"/>
    <cellStyle name="Normal 7 6 2 2 2 3 2 5" xfId="19204" xr:uid="{00000000-0005-0000-0000-0000698E0000}"/>
    <cellStyle name="Normal 7 6 2 2 2 3 3" xfId="5755" xr:uid="{00000000-0005-0000-0000-00006A8E0000}"/>
    <cellStyle name="Normal 7 6 2 2 2 3 3 2" xfId="15807" xr:uid="{00000000-0005-0000-0000-00006B8E0000}"/>
    <cellStyle name="Normal 7 6 2 2 2 3 3 2 2" xfId="46138" xr:uid="{00000000-0005-0000-0000-00006C8E0000}"/>
    <cellStyle name="Normal 7 6 2 2 2 3 3 2 3" xfId="30905" xr:uid="{00000000-0005-0000-0000-00006D8E0000}"/>
    <cellStyle name="Normal 7 6 2 2 2 3 3 3" xfId="10787" xr:uid="{00000000-0005-0000-0000-00006E8E0000}"/>
    <cellStyle name="Normal 7 6 2 2 2 3 3 3 2" xfId="41121" xr:uid="{00000000-0005-0000-0000-00006F8E0000}"/>
    <cellStyle name="Normal 7 6 2 2 2 3 3 3 3" xfId="25888" xr:uid="{00000000-0005-0000-0000-0000708E0000}"/>
    <cellStyle name="Normal 7 6 2 2 2 3 3 4" xfId="36108" xr:uid="{00000000-0005-0000-0000-0000718E0000}"/>
    <cellStyle name="Normal 7 6 2 2 2 3 3 5" xfId="20875" xr:uid="{00000000-0005-0000-0000-0000728E0000}"/>
    <cellStyle name="Normal 7 6 2 2 2 3 4" xfId="12465" xr:uid="{00000000-0005-0000-0000-0000738E0000}"/>
    <cellStyle name="Normal 7 6 2 2 2 3 4 2" xfId="42796" xr:uid="{00000000-0005-0000-0000-0000748E0000}"/>
    <cellStyle name="Normal 7 6 2 2 2 3 4 3" xfId="27563" xr:uid="{00000000-0005-0000-0000-0000758E0000}"/>
    <cellStyle name="Normal 7 6 2 2 2 3 5" xfId="7444" xr:uid="{00000000-0005-0000-0000-0000768E0000}"/>
    <cellStyle name="Normal 7 6 2 2 2 3 5 2" xfId="37779" xr:uid="{00000000-0005-0000-0000-0000778E0000}"/>
    <cellStyle name="Normal 7 6 2 2 2 3 5 3" xfId="22546" xr:uid="{00000000-0005-0000-0000-0000788E0000}"/>
    <cellStyle name="Normal 7 6 2 2 2 3 6" xfId="32767" xr:uid="{00000000-0005-0000-0000-0000798E0000}"/>
    <cellStyle name="Normal 7 6 2 2 2 3 7" xfId="17533" xr:uid="{00000000-0005-0000-0000-00007A8E0000}"/>
    <cellStyle name="Normal 7 6 2 2 2 4" xfId="3226" xr:uid="{00000000-0005-0000-0000-00007B8E0000}"/>
    <cellStyle name="Normal 7 6 2 2 2 4 2" xfId="13300" xr:uid="{00000000-0005-0000-0000-00007C8E0000}"/>
    <cellStyle name="Normal 7 6 2 2 2 4 2 2" xfId="43631" xr:uid="{00000000-0005-0000-0000-00007D8E0000}"/>
    <cellStyle name="Normal 7 6 2 2 2 4 2 3" xfId="28398" xr:uid="{00000000-0005-0000-0000-00007E8E0000}"/>
    <cellStyle name="Normal 7 6 2 2 2 4 3" xfId="8280" xr:uid="{00000000-0005-0000-0000-00007F8E0000}"/>
    <cellStyle name="Normal 7 6 2 2 2 4 3 2" xfId="38614" xr:uid="{00000000-0005-0000-0000-0000808E0000}"/>
    <cellStyle name="Normal 7 6 2 2 2 4 3 3" xfId="23381" xr:uid="{00000000-0005-0000-0000-0000818E0000}"/>
    <cellStyle name="Normal 7 6 2 2 2 4 4" xfId="33601" xr:uid="{00000000-0005-0000-0000-0000828E0000}"/>
    <cellStyle name="Normal 7 6 2 2 2 4 5" xfId="18368" xr:uid="{00000000-0005-0000-0000-0000838E0000}"/>
    <cellStyle name="Normal 7 6 2 2 2 5" xfId="4919" xr:uid="{00000000-0005-0000-0000-0000848E0000}"/>
    <cellStyle name="Normal 7 6 2 2 2 5 2" xfId="14971" xr:uid="{00000000-0005-0000-0000-0000858E0000}"/>
    <cellStyle name="Normal 7 6 2 2 2 5 2 2" xfId="45302" xr:uid="{00000000-0005-0000-0000-0000868E0000}"/>
    <cellStyle name="Normal 7 6 2 2 2 5 2 3" xfId="30069" xr:uid="{00000000-0005-0000-0000-0000878E0000}"/>
    <cellStyle name="Normal 7 6 2 2 2 5 3" xfId="9951" xr:uid="{00000000-0005-0000-0000-0000888E0000}"/>
    <cellStyle name="Normal 7 6 2 2 2 5 3 2" xfId="40285" xr:uid="{00000000-0005-0000-0000-0000898E0000}"/>
    <cellStyle name="Normal 7 6 2 2 2 5 3 3" xfId="25052" xr:uid="{00000000-0005-0000-0000-00008A8E0000}"/>
    <cellStyle name="Normal 7 6 2 2 2 5 4" xfId="35272" xr:uid="{00000000-0005-0000-0000-00008B8E0000}"/>
    <cellStyle name="Normal 7 6 2 2 2 5 5" xfId="20039" xr:uid="{00000000-0005-0000-0000-00008C8E0000}"/>
    <cellStyle name="Normal 7 6 2 2 2 6" xfId="11629" xr:uid="{00000000-0005-0000-0000-00008D8E0000}"/>
    <cellStyle name="Normal 7 6 2 2 2 6 2" xfId="41960" xr:uid="{00000000-0005-0000-0000-00008E8E0000}"/>
    <cellStyle name="Normal 7 6 2 2 2 6 3" xfId="26727" xr:uid="{00000000-0005-0000-0000-00008F8E0000}"/>
    <cellStyle name="Normal 7 6 2 2 2 7" xfId="6608" xr:uid="{00000000-0005-0000-0000-0000908E0000}"/>
    <cellStyle name="Normal 7 6 2 2 2 7 2" xfId="36943" xr:uid="{00000000-0005-0000-0000-0000918E0000}"/>
    <cellStyle name="Normal 7 6 2 2 2 7 3" xfId="21710" xr:uid="{00000000-0005-0000-0000-0000928E0000}"/>
    <cellStyle name="Normal 7 6 2 2 2 8" xfId="31931" xr:uid="{00000000-0005-0000-0000-0000938E0000}"/>
    <cellStyle name="Normal 7 6 2 2 2 9" xfId="16697" xr:uid="{00000000-0005-0000-0000-0000948E0000}"/>
    <cellStyle name="Normal 7 6 2 2 3" xfId="1744" xr:uid="{00000000-0005-0000-0000-0000958E0000}"/>
    <cellStyle name="Normal 7 6 2 2 3 2" xfId="2583" xr:uid="{00000000-0005-0000-0000-0000968E0000}"/>
    <cellStyle name="Normal 7 6 2 2 3 2 2" xfId="4273" xr:uid="{00000000-0005-0000-0000-0000978E0000}"/>
    <cellStyle name="Normal 7 6 2 2 3 2 2 2" xfId="14346" xr:uid="{00000000-0005-0000-0000-0000988E0000}"/>
    <cellStyle name="Normal 7 6 2 2 3 2 2 2 2" xfId="44677" xr:uid="{00000000-0005-0000-0000-0000998E0000}"/>
    <cellStyle name="Normal 7 6 2 2 3 2 2 2 3" xfId="29444" xr:uid="{00000000-0005-0000-0000-00009A8E0000}"/>
    <cellStyle name="Normal 7 6 2 2 3 2 2 3" xfId="9326" xr:uid="{00000000-0005-0000-0000-00009B8E0000}"/>
    <cellStyle name="Normal 7 6 2 2 3 2 2 3 2" xfId="39660" xr:uid="{00000000-0005-0000-0000-00009C8E0000}"/>
    <cellStyle name="Normal 7 6 2 2 3 2 2 3 3" xfId="24427" xr:uid="{00000000-0005-0000-0000-00009D8E0000}"/>
    <cellStyle name="Normal 7 6 2 2 3 2 2 4" xfId="34647" xr:uid="{00000000-0005-0000-0000-00009E8E0000}"/>
    <cellStyle name="Normal 7 6 2 2 3 2 2 5" xfId="19414" xr:uid="{00000000-0005-0000-0000-00009F8E0000}"/>
    <cellStyle name="Normal 7 6 2 2 3 2 3" xfId="5965" xr:uid="{00000000-0005-0000-0000-0000A08E0000}"/>
    <cellStyle name="Normal 7 6 2 2 3 2 3 2" xfId="16017" xr:uid="{00000000-0005-0000-0000-0000A18E0000}"/>
    <cellStyle name="Normal 7 6 2 2 3 2 3 2 2" xfId="46348" xr:uid="{00000000-0005-0000-0000-0000A28E0000}"/>
    <cellStyle name="Normal 7 6 2 2 3 2 3 2 3" xfId="31115" xr:uid="{00000000-0005-0000-0000-0000A38E0000}"/>
    <cellStyle name="Normal 7 6 2 2 3 2 3 3" xfId="10997" xr:uid="{00000000-0005-0000-0000-0000A48E0000}"/>
    <cellStyle name="Normal 7 6 2 2 3 2 3 3 2" xfId="41331" xr:uid="{00000000-0005-0000-0000-0000A58E0000}"/>
    <cellStyle name="Normal 7 6 2 2 3 2 3 3 3" xfId="26098" xr:uid="{00000000-0005-0000-0000-0000A68E0000}"/>
    <cellStyle name="Normal 7 6 2 2 3 2 3 4" xfId="36318" xr:uid="{00000000-0005-0000-0000-0000A78E0000}"/>
    <cellStyle name="Normal 7 6 2 2 3 2 3 5" xfId="21085" xr:uid="{00000000-0005-0000-0000-0000A88E0000}"/>
    <cellStyle name="Normal 7 6 2 2 3 2 4" xfId="12675" xr:uid="{00000000-0005-0000-0000-0000A98E0000}"/>
    <cellStyle name="Normal 7 6 2 2 3 2 4 2" xfId="43006" xr:uid="{00000000-0005-0000-0000-0000AA8E0000}"/>
    <cellStyle name="Normal 7 6 2 2 3 2 4 3" xfId="27773" xr:uid="{00000000-0005-0000-0000-0000AB8E0000}"/>
    <cellStyle name="Normal 7 6 2 2 3 2 5" xfId="7654" xr:uid="{00000000-0005-0000-0000-0000AC8E0000}"/>
    <cellStyle name="Normal 7 6 2 2 3 2 5 2" xfId="37989" xr:uid="{00000000-0005-0000-0000-0000AD8E0000}"/>
    <cellStyle name="Normal 7 6 2 2 3 2 5 3" xfId="22756" xr:uid="{00000000-0005-0000-0000-0000AE8E0000}"/>
    <cellStyle name="Normal 7 6 2 2 3 2 6" xfId="32977" xr:uid="{00000000-0005-0000-0000-0000AF8E0000}"/>
    <cellStyle name="Normal 7 6 2 2 3 2 7" xfId="17743" xr:uid="{00000000-0005-0000-0000-0000B08E0000}"/>
    <cellStyle name="Normal 7 6 2 2 3 3" xfId="3436" xr:uid="{00000000-0005-0000-0000-0000B18E0000}"/>
    <cellStyle name="Normal 7 6 2 2 3 3 2" xfId="13510" xr:uid="{00000000-0005-0000-0000-0000B28E0000}"/>
    <cellStyle name="Normal 7 6 2 2 3 3 2 2" xfId="43841" xr:uid="{00000000-0005-0000-0000-0000B38E0000}"/>
    <cellStyle name="Normal 7 6 2 2 3 3 2 3" xfId="28608" xr:uid="{00000000-0005-0000-0000-0000B48E0000}"/>
    <cellStyle name="Normal 7 6 2 2 3 3 3" xfId="8490" xr:uid="{00000000-0005-0000-0000-0000B58E0000}"/>
    <cellStyle name="Normal 7 6 2 2 3 3 3 2" xfId="38824" xr:uid="{00000000-0005-0000-0000-0000B68E0000}"/>
    <cellStyle name="Normal 7 6 2 2 3 3 3 3" xfId="23591" xr:uid="{00000000-0005-0000-0000-0000B78E0000}"/>
    <cellStyle name="Normal 7 6 2 2 3 3 4" xfId="33811" xr:uid="{00000000-0005-0000-0000-0000B88E0000}"/>
    <cellStyle name="Normal 7 6 2 2 3 3 5" xfId="18578" xr:uid="{00000000-0005-0000-0000-0000B98E0000}"/>
    <cellStyle name="Normal 7 6 2 2 3 4" xfId="5129" xr:uid="{00000000-0005-0000-0000-0000BA8E0000}"/>
    <cellStyle name="Normal 7 6 2 2 3 4 2" xfId="15181" xr:uid="{00000000-0005-0000-0000-0000BB8E0000}"/>
    <cellStyle name="Normal 7 6 2 2 3 4 2 2" xfId="45512" xr:uid="{00000000-0005-0000-0000-0000BC8E0000}"/>
    <cellStyle name="Normal 7 6 2 2 3 4 2 3" xfId="30279" xr:uid="{00000000-0005-0000-0000-0000BD8E0000}"/>
    <cellStyle name="Normal 7 6 2 2 3 4 3" xfId="10161" xr:uid="{00000000-0005-0000-0000-0000BE8E0000}"/>
    <cellStyle name="Normal 7 6 2 2 3 4 3 2" xfId="40495" xr:uid="{00000000-0005-0000-0000-0000BF8E0000}"/>
    <cellStyle name="Normal 7 6 2 2 3 4 3 3" xfId="25262" xr:uid="{00000000-0005-0000-0000-0000C08E0000}"/>
    <cellStyle name="Normal 7 6 2 2 3 4 4" xfId="35482" xr:uid="{00000000-0005-0000-0000-0000C18E0000}"/>
    <cellStyle name="Normal 7 6 2 2 3 4 5" xfId="20249" xr:uid="{00000000-0005-0000-0000-0000C28E0000}"/>
    <cellStyle name="Normal 7 6 2 2 3 5" xfId="11839" xr:uid="{00000000-0005-0000-0000-0000C38E0000}"/>
    <cellStyle name="Normal 7 6 2 2 3 5 2" xfId="42170" xr:uid="{00000000-0005-0000-0000-0000C48E0000}"/>
    <cellStyle name="Normal 7 6 2 2 3 5 3" xfId="26937" xr:uid="{00000000-0005-0000-0000-0000C58E0000}"/>
    <cellStyle name="Normal 7 6 2 2 3 6" xfId="6818" xr:uid="{00000000-0005-0000-0000-0000C68E0000}"/>
    <cellStyle name="Normal 7 6 2 2 3 6 2" xfId="37153" xr:uid="{00000000-0005-0000-0000-0000C78E0000}"/>
    <cellStyle name="Normal 7 6 2 2 3 6 3" xfId="21920" xr:uid="{00000000-0005-0000-0000-0000C88E0000}"/>
    <cellStyle name="Normal 7 6 2 2 3 7" xfId="32141" xr:uid="{00000000-0005-0000-0000-0000C98E0000}"/>
    <cellStyle name="Normal 7 6 2 2 3 8" xfId="16907" xr:uid="{00000000-0005-0000-0000-0000CA8E0000}"/>
    <cellStyle name="Normal 7 6 2 2 4" xfId="2165" xr:uid="{00000000-0005-0000-0000-0000CB8E0000}"/>
    <cellStyle name="Normal 7 6 2 2 4 2" xfId="3855" xr:uid="{00000000-0005-0000-0000-0000CC8E0000}"/>
    <cellStyle name="Normal 7 6 2 2 4 2 2" xfId="13928" xr:uid="{00000000-0005-0000-0000-0000CD8E0000}"/>
    <cellStyle name="Normal 7 6 2 2 4 2 2 2" xfId="44259" xr:uid="{00000000-0005-0000-0000-0000CE8E0000}"/>
    <cellStyle name="Normal 7 6 2 2 4 2 2 3" xfId="29026" xr:uid="{00000000-0005-0000-0000-0000CF8E0000}"/>
    <cellStyle name="Normal 7 6 2 2 4 2 3" xfId="8908" xr:uid="{00000000-0005-0000-0000-0000D08E0000}"/>
    <cellStyle name="Normal 7 6 2 2 4 2 3 2" xfId="39242" xr:uid="{00000000-0005-0000-0000-0000D18E0000}"/>
    <cellStyle name="Normal 7 6 2 2 4 2 3 3" xfId="24009" xr:uid="{00000000-0005-0000-0000-0000D28E0000}"/>
    <cellStyle name="Normal 7 6 2 2 4 2 4" xfId="34229" xr:uid="{00000000-0005-0000-0000-0000D38E0000}"/>
    <cellStyle name="Normal 7 6 2 2 4 2 5" xfId="18996" xr:uid="{00000000-0005-0000-0000-0000D48E0000}"/>
    <cellStyle name="Normal 7 6 2 2 4 3" xfId="5547" xr:uid="{00000000-0005-0000-0000-0000D58E0000}"/>
    <cellStyle name="Normal 7 6 2 2 4 3 2" xfId="15599" xr:uid="{00000000-0005-0000-0000-0000D68E0000}"/>
    <cellStyle name="Normal 7 6 2 2 4 3 2 2" xfId="45930" xr:uid="{00000000-0005-0000-0000-0000D78E0000}"/>
    <cellStyle name="Normal 7 6 2 2 4 3 2 3" xfId="30697" xr:uid="{00000000-0005-0000-0000-0000D88E0000}"/>
    <cellStyle name="Normal 7 6 2 2 4 3 3" xfId="10579" xr:uid="{00000000-0005-0000-0000-0000D98E0000}"/>
    <cellStyle name="Normal 7 6 2 2 4 3 3 2" xfId="40913" xr:uid="{00000000-0005-0000-0000-0000DA8E0000}"/>
    <cellStyle name="Normal 7 6 2 2 4 3 3 3" xfId="25680" xr:uid="{00000000-0005-0000-0000-0000DB8E0000}"/>
    <cellStyle name="Normal 7 6 2 2 4 3 4" xfId="35900" xr:uid="{00000000-0005-0000-0000-0000DC8E0000}"/>
    <cellStyle name="Normal 7 6 2 2 4 3 5" xfId="20667" xr:uid="{00000000-0005-0000-0000-0000DD8E0000}"/>
    <cellStyle name="Normal 7 6 2 2 4 4" xfId="12257" xr:uid="{00000000-0005-0000-0000-0000DE8E0000}"/>
    <cellStyle name="Normal 7 6 2 2 4 4 2" xfId="42588" xr:uid="{00000000-0005-0000-0000-0000DF8E0000}"/>
    <cellStyle name="Normal 7 6 2 2 4 4 3" xfId="27355" xr:uid="{00000000-0005-0000-0000-0000E08E0000}"/>
    <cellStyle name="Normal 7 6 2 2 4 5" xfId="7236" xr:uid="{00000000-0005-0000-0000-0000E18E0000}"/>
    <cellStyle name="Normal 7 6 2 2 4 5 2" xfId="37571" xr:uid="{00000000-0005-0000-0000-0000E28E0000}"/>
    <cellStyle name="Normal 7 6 2 2 4 5 3" xfId="22338" xr:uid="{00000000-0005-0000-0000-0000E38E0000}"/>
    <cellStyle name="Normal 7 6 2 2 4 6" xfId="32559" xr:uid="{00000000-0005-0000-0000-0000E48E0000}"/>
    <cellStyle name="Normal 7 6 2 2 4 7" xfId="17325" xr:uid="{00000000-0005-0000-0000-0000E58E0000}"/>
    <cellStyle name="Normal 7 6 2 2 5" xfId="3018" xr:uid="{00000000-0005-0000-0000-0000E68E0000}"/>
    <cellStyle name="Normal 7 6 2 2 5 2" xfId="13092" xr:uid="{00000000-0005-0000-0000-0000E78E0000}"/>
    <cellStyle name="Normal 7 6 2 2 5 2 2" xfId="43423" xr:uid="{00000000-0005-0000-0000-0000E88E0000}"/>
    <cellStyle name="Normal 7 6 2 2 5 2 3" xfId="28190" xr:uid="{00000000-0005-0000-0000-0000E98E0000}"/>
    <cellStyle name="Normal 7 6 2 2 5 3" xfId="8072" xr:uid="{00000000-0005-0000-0000-0000EA8E0000}"/>
    <cellStyle name="Normal 7 6 2 2 5 3 2" xfId="38406" xr:uid="{00000000-0005-0000-0000-0000EB8E0000}"/>
    <cellStyle name="Normal 7 6 2 2 5 3 3" xfId="23173" xr:uid="{00000000-0005-0000-0000-0000EC8E0000}"/>
    <cellStyle name="Normal 7 6 2 2 5 4" xfId="33393" xr:uid="{00000000-0005-0000-0000-0000ED8E0000}"/>
    <cellStyle name="Normal 7 6 2 2 5 5" xfId="18160" xr:uid="{00000000-0005-0000-0000-0000EE8E0000}"/>
    <cellStyle name="Normal 7 6 2 2 6" xfId="4711" xr:uid="{00000000-0005-0000-0000-0000EF8E0000}"/>
    <cellStyle name="Normal 7 6 2 2 6 2" xfId="14763" xr:uid="{00000000-0005-0000-0000-0000F08E0000}"/>
    <cellStyle name="Normal 7 6 2 2 6 2 2" xfId="45094" xr:uid="{00000000-0005-0000-0000-0000F18E0000}"/>
    <cellStyle name="Normal 7 6 2 2 6 2 3" xfId="29861" xr:uid="{00000000-0005-0000-0000-0000F28E0000}"/>
    <cellStyle name="Normal 7 6 2 2 6 3" xfId="9743" xr:uid="{00000000-0005-0000-0000-0000F38E0000}"/>
    <cellStyle name="Normal 7 6 2 2 6 3 2" xfId="40077" xr:uid="{00000000-0005-0000-0000-0000F48E0000}"/>
    <cellStyle name="Normal 7 6 2 2 6 3 3" xfId="24844" xr:uid="{00000000-0005-0000-0000-0000F58E0000}"/>
    <cellStyle name="Normal 7 6 2 2 6 4" xfId="35064" xr:uid="{00000000-0005-0000-0000-0000F68E0000}"/>
    <cellStyle name="Normal 7 6 2 2 6 5" xfId="19831" xr:uid="{00000000-0005-0000-0000-0000F78E0000}"/>
    <cellStyle name="Normal 7 6 2 2 7" xfId="11421" xr:uid="{00000000-0005-0000-0000-0000F88E0000}"/>
    <cellStyle name="Normal 7 6 2 2 7 2" xfId="41752" xr:uid="{00000000-0005-0000-0000-0000F98E0000}"/>
    <cellStyle name="Normal 7 6 2 2 7 3" xfId="26519" xr:uid="{00000000-0005-0000-0000-0000FA8E0000}"/>
    <cellStyle name="Normal 7 6 2 2 8" xfId="6400" xr:uid="{00000000-0005-0000-0000-0000FB8E0000}"/>
    <cellStyle name="Normal 7 6 2 2 8 2" xfId="36735" xr:uid="{00000000-0005-0000-0000-0000FC8E0000}"/>
    <cellStyle name="Normal 7 6 2 2 8 3" xfId="21502" xr:uid="{00000000-0005-0000-0000-0000FD8E0000}"/>
    <cellStyle name="Normal 7 6 2 2 9" xfId="31723" xr:uid="{00000000-0005-0000-0000-0000FE8E0000}"/>
    <cellStyle name="Normal 7 6 2 3" xfId="1427" xr:uid="{00000000-0005-0000-0000-0000FF8E0000}"/>
    <cellStyle name="Normal 7 6 2 3 2" xfId="1848" xr:uid="{00000000-0005-0000-0000-0000008F0000}"/>
    <cellStyle name="Normal 7 6 2 3 2 2" xfId="2687" xr:uid="{00000000-0005-0000-0000-0000018F0000}"/>
    <cellStyle name="Normal 7 6 2 3 2 2 2" xfId="4377" xr:uid="{00000000-0005-0000-0000-0000028F0000}"/>
    <cellStyle name="Normal 7 6 2 3 2 2 2 2" xfId="14450" xr:uid="{00000000-0005-0000-0000-0000038F0000}"/>
    <cellStyle name="Normal 7 6 2 3 2 2 2 2 2" xfId="44781" xr:uid="{00000000-0005-0000-0000-0000048F0000}"/>
    <cellStyle name="Normal 7 6 2 3 2 2 2 2 3" xfId="29548" xr:uid="{00000000-0005-0000-0000-0000058F0000}"/>
    <cellStyle name="Normal 7 6 2 3 2 2 2 3" xfId="9430" xr:uid="{00000000-0005-0000-0000-0000068F0000}"/>
    <cellStyle name="Normal 7 6 2 3 2 2 2 3 2" xfId="39764" xr:uid="{00000000-0005-0000-0000-0000078F0000}"/>
    <cellStyle name="Normal 7 6 2 3 2 2 2 3 3" xfId="24531" xr:uid="{00000000-0005-0000-0000-0000088F0000}"/>
    <cellStyle name="Normal 7 6 2 3 2 2 2 4" xfId="34751" xr:uid="{00000000-0005-0000-0000-0000098F0000}"/>
    <cellStyle name="Normal 7 6 2 3 2 2 2 5" xfId="19518" xr:uid="{00000000-0005-0000-0000-00000A8F0000}"/>
    <cellStyle name="Normal 7 6 2 3 2 2 3" xfId="6069" xr:uid="{00000000-0005-0000-0000-00000B8F0000}"/>
    <cellStyle name="Normal 7 6 2 3 2 2 3 2" xfId="16121" xr:uid="{00000000-0005-0000-0000-00000C8F0000}"/>
    <cellStyle name="Normal 7 6 2 3 2 2 3 2 2" xfId="46452" xr:uid="{00000000-0005-0000-0000-00000D8F0000}"/>
    <cellStyle name="Normal 7 6 2 3 2 2 3 2 3" xfId="31219" xr:uid="{00000000-0005-0000-0000-00000E8F0000}"/>
    <cellStyle name="Normal 7 6 2 3 2 2 3 3" xfId="11101" xr:uid="{00000000-0005-0000-0000-00000F8F0000}"/>
    <cellStyle name="Normal 7 6 2 3 2 2 3 3 2" xfId="41435" xr:uid="{00000000-0005-0000-0000-0000108F0000}"/>
    <cellStyle name="Normal 7 6 2 3 2 2 3 3 3" xfId="26202" xr:uid="{00000000-0005-0000-0000-0000118F0000}"/>
    <cellStyle name="Normal 7 6 2 3 2 2 3 4" xfId="36422" xr:uid="{00000000-0005-0000-0000-0000128F0000}"/>
    <cellStyle name="Normal 7 6 2 3 2 2 3 5" xfId="21189" xr:uid="{00000000-0005-0000-0000-0000138F0000}"/>
    <cellStyle name="Normal 7 6 2 3 2 2 4" xfId="12779" xr:uid="{00000000-0005-0000-0000-0000148F0000}"/>
    <cellStyle name="Normal 7 6 2 3 2 2 4 2" xfId="43110" xr:uid="{00000000-0005-0000-0000-0000158F0000}"/>
    <cellStyle name="Normal 7 6 2 3 2 2 4 3" xfId="27877" xr:uid="{00000000-0005-0000-0000-0000168F0000}"/>
    <cellStyle name="Normal 7 6 2 3 2 2 5" xfId="7758" xr:uid="{00000000-0005-0000-0000-0000178F0000}"/>
    <cellStyle name="Normal 7 6 2 3 2 2 5 2" xfId="38093" xr:uid="{00000000-0005-0000-0000-0000188F0000}"/>
    <cellStyle name="Normal 7 6 2 3 2 2 5 3" xfId="22860" xr:uid="{00000000-0005-0000-0000-0000198F0000}"/>
    <cellStyle name="Normal 7 6 2 3 2 2 6" xfId="33081" xr:uid="{00000000-0005-0000-0000-00001A8F0000}"/>
    <cellStyle name="Normal 7 6 2 3 2 2 7" xfId="17847" xr:uid="{00000000-0005-0000-0000-00001B8F0000}"/>
    <cellStyle name="Normal 7 6 2 3 2 3" xfId="3540" xr:uid="{00000000-0005-0000-0000-00001C8F0000}"/>
    <cellStyle name="Normal 7 6 2 3 2 3 2" xfId="13614" xr:uid="{00000000-0005-0000-0000-00001D8F0000}"/>
    <cellStyle name="Normal 7 6 2 3 2 3 2 2" xfId="43945" xr:uid="{00000000-0005-0000-0000-00001E8F0000}"/>
    <cellStyle name="Normal 7 6 2 3 2 3 2 3" xfId="28712" xr:uid="{00000000-0005-0000-0000-00001F8F0000}"/>
    <cellStyle name="Normal 7 6 2 3 2 3 3" xfId="8594" xr:uid="{00000000-0005-0000-0000-0000208F0000}"/>
    <cellStyle name="Normal 7 6 2 3 2 3 3 2" xfId="38928" xr:uid="{00000000-0005-0000-0000-0000218F0000}"/>
    <cellStyle name="Normal 7 6 2 3 2 3 3 3" xfId="23695" xr:uid="{00000000-0005-0000-0000-0000228F0000}"/>
    <cellStyle name="Normal 7 6 2 3 2 3 4" xfId="33915" xr:uid="{00000000-0005-0000-0000-0000238F0000}"/>
    <cellStyle name="Normal 7 6 2 3 2 3 5" xfId="18682" xr:uid="{00000000-0005-0000-0000-0000248F0000}"/>
    <cellStyle name="Normal 7 6 2 3 2 4" xfId="5233" xr:uid="{00000000-0005-0000-0000-0000258F0000}"/>
    <cellStyle name="Normal 7 6 2 3 2 4 2" xfId="15285" xr:uid="{00000000-0005-0000-0000-0000268F0000}"/>
    <cellStyle name="Normal 7 6 2 3 2 4 2 2" xfId="45616" xr:uid="{00000000-0005-0000-0000-0000278F0000}"/>
    <cellStyle name="Normal 7 6 2 3 2 4 2 3" xfId="30383" xr:uid="{00000000-0005-0000-0000-0000288F0000}"/>
    <cellStyle name="Normal 7 6 2 3 2 4 3" xfId="10265" xr:uid="{00000000-0005-0000-0000-0000298F0000}"/>
    <cellStyle name="Normal 7 6 2 3 2 4 3 2" xfId="40599" xr:uid="{00000000-0005-0000-0000-00002A8F0000}"/>
    <cellStyle name="Normal 7 6 2 3 2 4 3 3" xfId="25366" xr:uid="{00000000-0005-0000-0000-00002B8F0000}"/>
    <cellStyle name="Normal 7 6 2 3 2 4 4" xfId="35586" xr:uid="{00000000-0005-0000-0000-00002C8F0000}"/>
    <cellStyle name="Normal 7 6 2 3 2 4 5" xfId="20353" xr:uid="{00000000-0005-0000-0000-00002D8F0000}"/>
    <cellStyle name="Normal 7 6 2 3 2 5" xfId="11943" xr:uid="{00000000-0005-0000-0000-00002E8F0000}"/>
    <cellStyle name="Normal 7 6 2 3 2 5 2" xfId="42274" xr:uid="{00000000-0005-0000-0000-00002F8F0000}"/>
    <cellStyle name="Normal 7 6 2 3 2 5 3" xfId="27041" xr:uid="{00000000-0005-0000-0000-0000308F0000}"/>
    <cellStyle name="Normal 7 6 2 3 2 6" xfId="6922" xr:uid="{00000000-0005-0000-0000-0000318F0000}"/>
    <cellStyle name="Normal 7 6 2 3 2 6 2" xfId="37257" xr:uid="{00000000-0005-0000-0000-0000328F0000}"/>
    <cellStyle name="Normal 7 6 2 3 2 6 3" xfId="22024" xr:uid="{00000000-0005-0000-0000-0000338F0000}"/>
    <cellStyle name="Normal 7 6 2 3 2 7" xfId="32245" xr:uid="{00000000-0005-0000-0000-0000348F0000}"/>
    <cellStyle name="Normal 7 6 2 3 2 8" xfId="17011" xr:uid="{00000000-0005-0000-0000-0000358F0000}"/>
    <cellStyle name="Normal 7 6 2 3 3" xfId="2269" xr:uid="{00000000-0005-0000-0000-0000368F0000}"/>
    <cellStyle name="Normal 7 6 2 3 3 2" xfId="3959" xr:uid="{00000000-0005-0000-0000-0000378F0000}"/>
    <cellStyle name="Normal 7 6 2 3 3 2 2" xfId="14032" xr:uid="{00000000-0005-0000-0000-0000388F0000}"/>
    <cellStyle name="Normal 7 6 2 3 3 2 2 2" xfId="44363" xr:uid="{00000000-0005-0000-0000-0000398F0000}"/>
    <cellStyle name="Normal 7 6 2 3 3 2 2 3" xfId="29130" xr:uid="{00000000-0005-0000-0000-00003A8F0000}"/>
    <cellStyle name="Normal 7 6 2 3 3 2 3" xfId="9012" xr:uid="{00000000-0005-0000-0000-00003B8F0000}"/>
    <cellStyle name="Normal 7 6 2 3 3 2 3 2" xfId="39346" xr:uid="{00000000-0005-0000-0000-00003C8F0000}"/>
    <cellStyle name="Normal 7 6 2 3 3 2 3 3" xfId="24113" xr:uid="{00000000-0005-0000-0000-00003D8F0000}"/>
    <cellStyle name="Normal 7 6 2 3 3 2 4" xfId="34333" xr:uid="{00000000-0005-0000-0000-00003E8F0000}"/>
    <cellStyle name="Normal 7 6 2 3 3 2 5" xfId="19100" xr:uid="{00000000-0005-0000-0000-00003F8F0000}"/>
    <cellStyle name="Normal 7 6 2 3 3 3" xfId="5651" xr:uid="{00000000-0005-0000-0000-0000408F0000}"/>
    <cellStyle name="Normal 7 6 2 3 3 3 2" xfId="15703" xr:uid="{00000000-0005-0000-0000-0000418F0000}"/>
    <cellStyle name="Normal 7 6 2 3 3 3 2 2" xfId="46034" xr:uid="{00000000-0005-0000-0000-0000428F0000}"/>
    <cellStyle name="Normal 7 6 2 3 3 3 2 3" xfId="30801" xr:uid="{00000000-0005-0000-0000-0000438F0000}"/>
    <cellStyle name="Normal 7 6 2 3 3 3 3" xfId="10683" xr:uid="{00000000-0005-0000-0000-0000448F0000}"/>
    <cellStyle name="Normal 7 6 2 3 3 3 3 2" xfId="41017" xr:uid="{00000000-0005-0000-0000-0000458F0000}"/>
    <cellStyle name="Normal 7 6 2 3 3 3 3 3" xfId="25784" xr:uid="{00000000-0005-0000-0000-0000468F0000}"/>
    <cellStyle name="Normal 7 6 2 3 3 3 4" xfId="36004" xr:uid="{00000000-0005-0000-0000-0000478F0000}"/>
    <cellStyle name="Normal 7 6 2 3 3 3 5" xfId="20771" xr:uid="{00000000-0005-0000-0000-0000488F0000}"/>
    <cellStyle name="Normal 7 6 2 3 3 4" xfId="12361" xr:uid="{00000000-0005-0000-0000-0000498F0000}"/>
    <cellStyle name="Normal 7 6 2 3 3 4 2" xfId="42692" xr:uid="{00000000-0005-0000-0000-00004A8F0000}"/>
    <cellStyle name="Normal 7 6 2 3 3 4 3" xfId="27459" xr:uid="{00000000-0005-0000-0000-00004B8F0000}"/>
    <cellStyle name="Normal 7 6 2 3 3 5" xfId="7340" xr:uid="{00000000-0005-0000-0000-00004C8F0000}"/>
    <cellStyle name="Normal 7 6 2 3 3 5 2" xfId="37675" xr:uid="{00000000-0005-0000-0000-00004D8F0000}"/>
    <cellStyle name="Normal 7 6 2 3 3 5 3" xfId="22442" xr:uid="{00000000-0005-0000-0000-00004E8F0000}"/>
    <cellStyle name="Normal 7 6 2 3 3 6" xfId="32663" xr:uid="{00000000-0005-0000-0000-00004F8F0000}"/>
    <cellStyle name="Normal 7 6 2 3 3 7" xfId="17429" xr:uid="{00000000-0005-0000-0000-0000508F0000}"/>
    <cellStyle name="Normal 7 6 2 3 4" xfId="3122" xr:uid="{00000000-0005-0000-0000-0000518F0000}"/>
    <cellStyle name="Normal 7 6 2 3 4 2" xfId="13196" xr:uid="{00000000-0005-0000-0000-0000528F0000}"/>
    <cellStyle name="Normal 7 6 2 3 4 2 2" xfId="43527" xr:uid="{00000000-0005-0000-0000-0000538F0000}"/>
    <cellStyle name="Normal 7 6 2 3 4 2 3" xfId="28294" xr:uid="{00000000-0005-0000-0000-0000548F0000}"/>
    <cellStyle name="Normal 7 6 2 3 4 3" xfId="8176" xr:uid="{00000000-0005-0000-0000-0000558F0000}"/>
    <cellStyle name="Normal 7 6 2 3 4 3 2" xfId="38510" xr:uid="{00000000-0005-0000-0000-0000568F0000}"/>
    <cellStyle name="Normal 7 6 2 3 4 3 3" xfId="23277" xr:uid="{00000000-0005-0000-0000-0000578F0000}"/>
    <cellStyle name="Normal 7 6 2 3 4 4" xfId="33497" xr:uid="{00000000-0005-0000-0000-0000588F0000}"/>
    <cellStyle name="Normal 7 6 2 3 4 5" xfId="18264" xr:uid="{00000000-0005-0000-0000-0000598F0000}"/>
    <cellStyle name="Normal 7 6 2 3 5" xfId="4815" xr:uid="{00000000-0005-0000-0000-00005A8F0000}"/>
    <cellStyle name="Normal 7 6 2 3 5 2" xfId="14867" xr:uid="{00000000-0005-0000-0000-00005B8F0000}"/>
    <cellStyle name="Normal 7 6 2 3 5 2 2" xfId="45198" xr:uid="{00000000-0005-0000-0000-00005C8F0000}"/>
    <cellStyle name="Normal 7 6 2 3 5 2 3" xfId="29965" xr:uid="{00000000-0005-0000-0000-00005D8F0000}"/>
    <cellStyle name="Normal 7 6 2 3 5 3" xfId="9847" xr:uid="{00000000-0005-0000-0000-00005E8F0000}"/>
    <cellStyle name="Normal 7 6 2 3 5 3 2" xfId="40181" xr:uid="{00000000-0005-0000-0000-00005F8F0000}"/>
    <cellStyle name="Normal 7 6 2 3 5 3 3" xfId="24948" xr:uid="{00000000-0005-0000-0000-0000608F0000}"/>
    <cellStyle name="Normal 7 6 2 3 5 4" xfId="35168" xr:uid="{00000000-0005-0000-0000-0000618F0000}"/>
    <cellStyle name="Normal 7 6 2 3 5 5" xfId="19935" xr:uid="{00000000-0005-0000-0000-0000628F0000}"/>
    <cellStyle name="Normal 7 6 2 3 6" xfId="11525" xr:uid="{00000000-0005-0000-0000-0000638F0000}"/>
    <cellStyle name="Normal 7 6 2 3 6 2" xfId="41856" xr:uid="{00000000-0005-0000-0000-0000648F0000}"/>
    <cellStyle name="Normal 7 6 2 3 6 3" xfId="26623" xr:uid="{00000000-0005-0000-0000-0000658F0000}"/>
    <cellStyle name="Normal 7 6 2 3 7" xfId="6504" xr:uid="{00000000-0005-0000-0000-0000668F0000}"/>
    <cellStyle name="Normal 7 6 2 3 7 2" xfId="36839" xr:uid="{00000000-0005-0000-0000-0000678F0000}"/>
    <cellStyle name="Normal 7 6 2 3 7 3" xfId="21606" xr:uid="{00000000-0005-0000-0000-0000688F0000}"/>
    <cellStyle name="Normal 7 6 2 3 8" xfId="31827" xr:uid="{00000000-0005-0000-0000-0000698F0000}"/>
    <cellStyle name="Normal 7 6 2 3 9" xfId="16593" xr:uid="{00000000-0005-0000-0000-00006A8F0000}"/>
    <cellStyle name="Normal 7 6 2 4" xfId="1640" xr:uid="{00000000-0005-0000-0000-00006B8F0000}"/>
    <cellStyle name="Normal 7 6 2 4 2" xfId="2479" xr:uid="{00000000-0005-0000-0000-00006C8F0000}"/>
    <cellStyle name="Normal 7 6 2 4 2 2" xfId="4169" xr:uid="{00000000-0005-0000-0000-00006D8F0000}"/>
    <cellStyle name="Normal 7 6 2 4 2 2 2" xfId="14242" xr:uid="{00000000-0005-0000-0000-00006E8F0000}"/>
    <cellStyle name="Normal 7 6 2 4 2 2 2 2" xfId="44573" xr:uid="{00000000-0005-0000-0000-00006F8F0000}"/>
    <cellStyle name="Normal 7 6 2 4 2 2 2 3" xfId="29340" xr:uid="{00000000-0005-0000-0000-0000708F0000}"/>
    <cellStyle name="Normal 7 6 2 4 2 2 3" xfId="9222" xr:uid="{00000000-0005-0000-0000-0000718F0000}"/>
    <cellStyle name="Normal 7 6 2 4 2 2 3 2" xfId="39556" xr:uid="{00000000-0005-0000-0000-0000728F0000}"/>
    <cellStyle name="Normal 7 6 2 4 2 2 3 3" xfId="24323" xr:uid="{00000000-0005-0000-0000-0000738F0000}"/>
    <cellStyle name="Normal 7 6 2 4 2 2 4" xfId="34543" xr:uid="{00000000-0005-0000-0000-0000748F0000}"/>
    <cellStyle name="Normal 7 6 2 4 2 2 5" xfId="19310" xr:uid="{00000000-0005-0000-0000-0000758F0000}"/>
    <cellStyle name="Normal 7 6 2 4 2 3" xfId="5861" xr:uid="{00000000-0005-0000-0000-0000768F0000}"/>
    <cellStyle name="Normal 7 6 2 4 2 3 2" xfId="15913" xr:uid="{00000000-0005-0000-0000-0000778F0000}"/>
    <cellStyle name="Normal 7 6 2 4 2 3 2 2" xfId="46244" xr:uid="{00000000-0005-0000-0000-0000788F0000}"/>
    <cellStyle name="Normal 7 6 2 4 2 3 2 3" xfId="31011" xr:uid="{00000000-0005-0000-0000-0000798F0000}"/>
    <cellStyle name="Normal 7 6 2 4 2 3 3" xfId="10893" xr:uid="{00000000-0005-0000-0000-00007A8F0000}"/>
    <cellStyle name="Normal 7 6 2 4 2 3 3 2" xfId="41227" xr:uid="{00000000-0005-0000-0000-00007B8F0000}"/>
    <cellStyle name="Normal 7 6 2 4 2 3 3 3" xfId="25994" xr:uid="{00000000-0005-0000-0000-00007C8F0000}"/>
    <cellStyle name="Normal 7 6 2 4 2 3 4" xfId="36214" xr:uid="{00000000-0005-0000-0000-00007D8F0000}"/>
    <cellStyle name="Normal 7 6 2 4 2 3 5" xfId="20981" xr:uid="{00000000-0005-0000-0000-00007E8F0000}"/>
    <cellStyle name="Normal 7 6 2 4 2 4" xfId="12571" xr:uid="{00000000-0005-0000-0000-00007F8F0000}"/>
    <cellStyle name="Normal 7 6 2 4 2 4 2" xfId="42902" xr:uid="{00000000-0005-0000-0000-0000808F0000}"/>
    <cellStyle name="Normal 7 6 2 4 2 4 3" xfId="27669" xr:uid="{00000000-0005-0000-0000-0000818F0000}"/>
    <cellStyle name="Normal 7 6 2 4 2 5" xfId="7550" xr:uid="{00000000-0005-0000-0000-0000828F0000}"/>
    <cellStyle name="Normal 7 6 2 4 2 5 2" xfId="37885" xr:uid="{00000000-0005-0000-0000-0000838F0000}"/>
    <cellStyle name="Normal 7 6 2 4 2 5 3" xfId="22652" xr:uid="{00000000-0005-0000-0000-0000848F0000}"/>
    <cellStyle name="Normal 7 6 2 4 2 6" xfId="32873" xr:uid="{00000000-0005-0000-0000-0000858F0000}"/>
    <cellStyle name="Normal 7 6 2 4 2 7" xfId="17639" xr:uid="{00000000-0005-0000-0000-0000868F0000}"/>
    <cellStyle name="Normal 7 6 2 4 3" xfId="3332" xr:uid="{00000000-0005-0000-0000-0000878F0000}"/>
    <cellStyle name="Normal 7 6 2 4 3 2" xfId="13406" xr:uid="{00000000-0005-0000-0000-0000888F0000}"/>
    <cellStyle name="Normal 7 6 2 4 3 2 2" xfId="43737" xr:uid="{00000000-0005-0000-0000-0000898F0000}"/>
    <cellStyle name="Normal 7 6 2 4 3 2 3" xfId="28504" xr:uid="{00000000-0005-0000-0000-00008A8F0000}"/>
    <cellStyle name="Normal 7 6 2 4 3 3" xfId="8386" xr:uid="{00000000-0005-0000-0000-00008B8F0000}"/>
    <cellStyle name="Normal 7 6 2 4 3 3 2" xfId="38720" xr:uid="{00000000-0005-0000-0000-00008C8F0000}"/>
    <cellStyle name="Normal 7 6 2 4 3 3 3" xfId="23487" xr:uid="{00000000-0005-0000-0000-00008D8F0000}"/>
    <cellStyle name="Normal 7 6 2 4 3 4" xfId="33707" xr:uid="{00000000-0005-0000-0000-00008E8F0000}"/>
    <cellStyle name="Normal 7 6 2 4 3 5" xfId="18474" xr:uid="{00000000-0005-0000-0000-00008F8F0000}"/>
    <cellStyle name="Normal 7 6 2 4 4" xfId="5025" xr:uid="{00000000-0005-0000-0000-0000908F0000}"/>
    <cellStyle name="Normal 7 6 2 4 4 2" xfId="15077" xr:uid="{00000000-0005-0000-0000-0000918F0000}"/>
    <cellStyle name="Normal 7 6 2 4 4 2 2" xfId="45408" xr:uid="{00000000-0005-0000-0000-0000928F0000}"/>
    <cellStyle name="Normal 7 6 2 4 4 2 3" xfId="30175" xr:uid="{00000000-0005-0000-0000-0000938F0000}"/>
    <cellStyle name="Normal 7 6 2 4 4 3" xfId="10057" xr:uid="{00000000-0005-0000-0000-0000948F0000}"/>
    <cellStyle name="Normal 7 6 2 4 4 3 2" xfId="40391" xr:uid="{00000000-0005-0000-0000-0000958F0000}"/>
    <cellStyle name="Normal 7 6 2 4 4 3 3" xfId="25158" xr:uid="{00000000-0005-0000-0000-0000968F0000}"/>
    <cellStyle name="Normal 7 6 2 4 4 4" xfId="35378" xr:uid="{00000000-0005-0000-0000-0000978F0000}"/>
    <cellStyle name="Normal 7 6 2 4 4 5" xfId="20145" xr:uid="{00000000-0005-0000-0000-0000988F0000}"/>
    <cellStyle name="Normal 7 6 2 4 5" xfId="11735" xr:uid="{00000000-0005-0000-0000-0000998F0000}"/>
    <cellStyle name="Normal 7 6 2 4 5 2" xfId="42066" xr:uid="{00000000-0005-0000-0000-00009A8F0000}"/>
    <cellStyle name="Normal 7 6 2 4 5 3" xfId="26833" xr:uid="{00000000-0005-0000-0000-00009B8F0000}"/>
    <cellStyle name="Normal 7 6 2 4 6" xfId="6714" xr:uid="{00000000-0005-0000-0000-00009C8F0000}"/>
    <cellStyle name="Normal 7 6 2 4 6 2" xfId="37049" xr:uid="{00000000-0005-0000-0000-00009D8F0000}"/>
    <cellStyle name="Normal 7 6 2 4 6 3" xfId="21816" xr:uid="{00000000-0005-0000-0000-00009E8F0000}"/>
    <cellStyle name="Normal 7 6 2 4 7" xfId="32037" xr:uid="{00000000-0005-0000-0000-00009F8F0000}"/>
    <cellStyle name="Normal 7 6 2 4 8" xfId="16803" xr:uid="{00000000-0005-0000-0000-0000A08F0000}"/>
    <cellStyle name="Normal 7 6 2 5" xfId="2061" xr:uid="{00000000-0005-0000-0000-0000A18F0000}"/>
    <cellStyle name="Normal 7 6 2 5 2" xfId="3751" xr:uid="{00000000-0005-0000-0000-0000A28F0000}"/>
    <cellStyle name="Normal 7 6 2 5 2 2" xfId="13824" xr:uid="{00000000-0005-0000-0000-0000A38F0000}"/>
    <cellStyle name="Normal 7 6 2 5 2 2 2" xfId="44155" xr:uid="{00000000-0005-0000-0000-0000A48F0000}"/>
    <cellStyle name="Normal 7 6 2 5 2 2 3" xfId="28922" xr:uid="{00000000-0005-0000-0000-0000A58F0000}"/>
    <cellStyle name="Normal 7 6 2 5 2 3" xfId="8804" xr:uid="{00000000-0005-0000-0000-0000A68F0000}"/>
    <cellStyle name="Normal 7 6 2 5 2 3 2" xfId="39138" xr:uid="{00000000-0005-0000-0000-0000A78F0000}"/>
    <cellStyle name="Normal 7 6 2 5 2 3 3" xfId="23905" xr:uid="{00000000-0005-0000-0000-0000A88F0000}"/>
    <cellStyle name="Normal 7 6 2 5 2 4" xfId="34125" xr:uid="{00000000-0005-0000-0000-0000A98F0000}"/>
    <cellStyle name="Normal 7 6 2 5 2 5" xfId="18892" xr:uid="{00000000-0005-0000-0000-0000AA8F0000}"/>
    <cellStyle name="Normal 7 6 2 5 3" xfId="5443" xr:uid="{00000000-0005-0000-0000-0000AB8F0000}"/>
    <cellStyle name="Normal 7 6 2 5 3 2" xfId="15495" xr:uid="{00000000-0005-0000-0000-0000AC8F0000}"/>
    <cellStyle name="Normal 7 6 2 5 3 2 2" xfId="45826" xr:uid="{00000000-0005-0000-0000-0000AD8F0000}"/>
    <cellStyle name="Normal 7 6 2 5 3 2 3" xfId="30593" xr:uid="{00000000-0005-0000-0000-0000AE8F0000}"/>
    <cellStyle name="Normal 7 6 2 5 3 3" xfId="10475" xr:uid="{00000000-0005-0000-0000-0000AF8F0000}"/>
    <cellStyle name="Normal 7 6 2 5 3 3 2" xfId="40809" xr:uid="{00000000-0005-0000-0000-0000B08F0000}"/>
    <cellStyle name="Normal 7 6 2 5 3 3 3" xfId="25576" xr:uid="{00000000-0005-0000-0000-0000B18F0000}"/>
    <cellStyle name="Normal 7 6 2 5 3 4" xfId="35796" xr:uid="{00000000-0005-0000-0000-0000B28F0000}"/>
    <cellStyle name="Normal 7 6 2 5 3 5" xfId="20563" xr:uid="{00000000-0005-0000-0000-0000B38F0000}"/>
    <cellStyle name="Normal 7 6 2 5 4" xfId="12153" xr:uid="{00000000-0005-0000-0000-0000B48F0000}"/>
    <cellStyle name="Normal 7 6 2 5 4 2" xfId="42484" xr:uid="{00000000-0005-0000-0000-0000B58F0000}"/>
    <cellStyle name="Normal 7 6 2 5 4 3" xfId="27251" xr:uid="{00000000-0005-0000-0000-0000B68F0000}"/>
    <cellStyle name="Normal 7 6 2 5 5" xfId="7132" xr:uid="{00000000-0005-0000-0000-0000B78F0000}"/>
    <cellStyle name="Normal 7 6 2 5 5 2" xfId="37467" xr:uid="{00000000-0005-0000-0000-0000B88F0000}"/>
    <cellStyle name="Normal 7 6 2 5 5 3" xfId="22234" xr:uid="{00000000-0005-0000-0000-0000B98F0000}"/>
    <cellStyle name="Normal 7 6 2 5 6" xfId="32455" xr:uid="{00000000-0005-0000-0000-0000BA8F0000}"/>
    <cellStyle name="Normal 7 6 2 5 7" xfId="17221" xr:uid="{00000000-0005-0000-0000-0000BB8F0000}"/>
    <cellStyle name="Normal 7 6 2 6" xfId="2914" xr:uid="{00000000-0005-0000-0000-0000BC8F0000}"/>
    <cellStyle name="Normal 7 6 2 6 2" xfId="12988" xr:uid="{00000000-0005-0000-0000-0000BD8F0000}"/>
    <cellStyle name="Normal 7 6 2 6 2 2" xfId="43319" xr:uid="{00000000-0005-0000-0000-0000BE8F0000}"/>
    <cellStyle name="Normal 7 6 2 6 2 3" xfId="28086" xr:uid="{00000000-0005-0000-0000-0000BF8F0000}"/>
    <cellStyle name="Normal 7 6 2 6 3" xfId="7968" xr:uid="{00000000-0005-0000-0000-0000C08F0000}"/>
    <cellStyle name="Normal 7 6 2 6 3 2" xfId="38302" xr:uid="{00000000-0005-0000-0000-0000C18F0000}"/>
    <cellStyle name="Normal 7 6 2 6 3 3" xfId="23069" xr:uid="{00000000-0005-0000-0000-0000C28F0000}"/>
    <cellStyle name="Normal 7 6 2 6 4" xfId="33289" xr:uid="{00000000-0005-0000-0000-0000C38F0000}"/>
    <cellStyle name="Normal 7 6 2 6 5" xfId="18056" xr:uid="{00000000-0005-0000-0000-0000C48F0000}"/>
    <cellStyle name="Normal 7 6 2 7" xfId="4607" xr:uid="{00000000-0005-0000-0000-0000C58F0000}"/>
    <cellStyle name="Normal 7 6 2 7 2" xfId="14659" xr:uid="{00000000-0005-0000-0000-0000C68F0000}"/>
    <cellStyle name="Normal 7 6 2 7 2 2" xfId="44990" xr:uid="{00000000-0005-0000-0000-0000C78F0000}"/>
    <cellStyle name="Normal 7 6 2 7 2 3" xfId="29757" xr:uid="{00000000-0005-0000-0000-0000C88F0000}"/>
    <cellStyle name="Normal 7 6 2 7 3" xfId="9639" xr:uid="{00000000-0005-0000-0000-0000C98F0000}"/>
    <cellStyle name="Normal 7 6 2 7 3 2" xfId="39973" xr:uid="{00000000-0005-0000-0000-0000CA8F0000}"/>
    <cellStyle name="Normal 7 6 2 7 3 3" xfId="24740" xr:uid="{00000000-0005-0000-0000-0000CB8F0000}"/>
    <cellStyle name="Normal 7 6 2 7 4" xfId="34960" xr:uid="{00000000-0005-0000-0000-0000CC8F0000}"/>
    <cellStyle name="Normal 7 6 2 7 5" xfId="19727" xr:uid="{00000000-0005-0000-0000-0000CD8F0000}"/>
    <cellStyle name="Normal 7 6 2 8" xfId="11317" xr:uid="{00000000-0005-0000-0000-0000CE8F0000}"/>
    <cellStyle name="Normal 7 6 2 8 2" xfId="41648" xr:uid="{00000000-0005-0000-0000-0000CF8F0000}"/>
    <cellStyle name="Normal 7 6 2 8 3" xfId="26415" xr:uid="{00000000-0005-0000-0000-0000D08F0000}"/>
    <cellStyle name="Normal 7 6 2 9" xfId="6296" xr:uid="{00000000-0005-0000-0000-0000D18F0000}"/>
    <cellStyle name="Normal 7 6 2 9 2" xfId="36631" xr:uid="{00000000-0005-0000-0000-0000D28F0000}"/>
    <cellStyle name="Normal 7 6 2 9 3" xfId="21398" xr:uid="{00000000-0005-0000-0000-0000D38F0000}"/>
    <cellStyle name="Normal 7 6 3" xfId="1260" xr:uid="{00000000-0005-0000-0000-0000D48F0000}"/>
    <cellStyle name="Normal 7 6 3 10" xfId="16437" xr:uid="{00000000-0005-0000-0000-0000D58F0000}"/>
    <cellStyle name="Normal 7 6 3 2" xfId="1479" xr:uid="{00000000-0005-0000-0000-0000D68F0000}"/>
    <cellStyle name="Normal 7 6 3 2 2" xfId="1900" xr:uid="{00000000-0005-0000-0000-0000D78F0000}"/>
    <cellStyle name="Normal 7 6 3 2 2 2" xfId="2739" xr:uid="{00000000-0005-0000-0000-0000D88F0000}"/>
    <cellStyle name="Normal 7 6 3 2 2 2 2" xfId="4429" xr:uid="{00000000-0005-0000-0000-0000D98F0000}"/>
    <cellStyle name="Normal 7 6 3 2 2 2 2 2" xfId="14502" xr:uid="{00000000-0005-0000-0000-0000DA8F0000}"/>
    <cellStyle name="Normal 7 6 3 2 2 2 2 2 2" xfId="44833" xr:uid="{00000000-0005-0000-0000-0000DB8F0000}"/>
    <cellStyle name="Normal 7 6 3 2 2 2 2 2 3" xfId="29600" xr:uid="{00000000-0005-0000-0000-0000DC8F0000}"/>
    <cellStyle name="Normal 7 6 3 2 2 2 2 3" xfId="9482" xr:uid="{00000000-0005-0000-0000-0000DD8F0000}"/>
    <cellStyle name="Normal 7 6 3 2 2 2 2 3 2" xfId="39816" xr:uid="{00000000-0005-0000-0000-0000DE8F0000}"/>
    <cellStyle name="Normal 7 6 3 2 2 2 2 3 3" xfId="24583" xr:uid="{00000000-0005-0000-0000-0000DF8F0000}"/>
    <cellStyle name="Normal 7 6 3 2 2 2 2 4" xfId="34803" xr:uid="{00000000-0005-0000-0000-0000E08F0000}"/>
    <cellStyle name="Normal 7 6 3 2 2 2 2 5" xfId="19570" xr:uid="{00000000-0005-0000-0000-0000E18F0000}"/>
    <cellStyle name="Normal 7 6 3 2 2 2 3" xfId="6121" xr:uid="{00000000-0005-0000-0000-0000E28F0000}"/>
    <cellStyle name="Normal 7 6 3 2 2 2 3 2" xfId="16173" xr:uid="{00000000-0005-0000-0000-0000E38F0000}"/>
    <cellStyle name="Normal 7 6 3 2 2 2 3 2 2" xfId="46504" xr:uid="{00000000-0005-0000-0000-0000E48F0000}"/>
    <cellStyle name="Normal 7 6 3 2 2 2 3 2 3" xfId="31271" xr:uid="{00000000-0005-0000-0000-0000E58F0000}"/>
    <cellStyle name="Normal 7 6 3 2 2 2 3 3" xfId="11153" xr:uid="{00000000-0005-0000-0000-0000E68F0000}"/>
    <cellStyle name="Normal 7 6 3 2 2 2 3 3 2" xfId="41487" xr:uid="{00000000-0005-0000-0000-0000E78F0000}"/>
    <cellStyle name="Normal 7 6 3 2 2 2 3 3 3" xfId="26254" xr:uid="{00000000-0005-0000-0000-0000E88F0000}"/>
    <cellStyle name="Normal 7 6 3 2 2 2 3 4" xfId="36474" xr:uid="{00000000-0005-0000-0000-0000E98F0000}"/>
    <cellStyle name="Normal 7 6 3 2 2 2 3 5" xfId="21241" xr:uid="{00000000-0005-0000-0000-0000EA8F0000}"/>
    <cellStyle name="Normal 7 6 3 2 2 2 4" xfId="12831" xr:uid="{00000000-0005-0000-0000-0000EB8F0000}"/>
    <cellStyle name="Normal 7 6 3 2 2 2 4 2" xfId="43162" xr:uid="{00000000-0005-0000-0000-0000EC8F0000}"/>
    <cellStyle name="Normal 7 6 3 2 2 2 4 3" xfId="27929" xr:uid="{00000000-0005-0000-0000-0000ED8F0000}"/>
    <cellStyle name="Normal 7 6 3 2 2 2 5" xfId="7810" xr:uid="{00000000-0005-0000-0000-0000EE8F0000}"/>
    <cellStyle name="Normal 7 6 3 2 2 2 5 2" xfId="38145" xr:uid="{00000000-0005-0000-0000-0000EF8F0000}"/>
    <cellStyle name="Normal 7 6 3 2 2 2 5 3" xfId="22912" xr:uid="{00000000-0005-0000-0000-0000F08F0000}"/>
    <cellStyle name="Normal 7 6 3 2 2 2 6" xfId="33133" xr:uid="{00000000-0005-0000-0000-0000F18F0000}"/>
    <cellStyle name="Normal 7 6 3 2 2 2 7" xfId="17899" xr:uid="{00000000-0005-0000-0000-0000F28F0000}"/>
    <cellStyle name="Normal 7 6 3 2 2 3" xfId="3592" xr:uid="{00000000-0005-0000-0000-0000F38F0000}"/>
    <cellStyle name="Normal 7 6 3 2 2 3 2" xfId="13666" xr:uid="{00000000-0005-0000-0000-0000F48F0000}"/>
    <cellStyle name="Normal 7 6 3 2 2 3 2 2" xfId="43997" xr:uid="{00000000-0005-0000-0000-0000F58F0000}"/>
    <cellStyle name="Normal 7 6 3 2 2 3 2 3" xfId="28764" xr:uid="{00000000-0005-0000-0000-0000F68F0000}"/>
    <cellStyle name="Normal 7 6 3 2 2 3 3" xfId="8646" xr:uid="{00000000-0005-0000-0000-0000F78F0000}"/>
    <cellStyle name="Normal 7 6 3 2 2 3 3 2" xfId="38980" xr:uid="{00000000-0005-0000-0000-0000F88F0000}"/>
    <cellStyle name="Normal 7 6 3 2 2 3 3 3" xfId="23747" xr:uid="{00000000-0005-0000-0000-0000F98F0000}"/>
    <cellStyle name="Normal 7 6 3 2 2 3 4" xfId="33967" xr:uid="{00000000-0005-0000-0000-0000FA8F0000}"/>
    <cellStyle name="Normal 7 6 3 2 2 3 5" xfId="18734" xr:uid="{00000000-0005-0000-0000-0000FB8F0000}"/>
    <cellStyle name="Normal 7 6 3 2 2 4" xfId="5285" xr:uid="{00000000-0005-0000-0000-0000FC8F0000}"/>
    <cellStyle name="Normal 7 6 3 2 2 4 2" xfId="15337" xr:uid="{00000000-0005-0000-0000-0000FD8F0000}"/>
    <cellStyle name="Normal 7 6 3 2 2 4 2 2" xfId="45668" xr:uid="{00000000-0005-0000-0000-0000FE8F0000}"/>
    <cellStyle name="Normal 7 6 3 2 2 4 2 3" xfId="30435" xr:uid="{00000000-0005-0000-0000-0000FF8F0000}"/>
    <cellStyle name="Normal 7 6 3 2 2 4 3" xfId="10317" xr:uid="{00000000-0005-0000-0000-000000900000}"/>
    <cellStyle name="Normal 7 6 3 2 2 4 3 2" xfId="40651" xr:uid="{00000000-0005-0000-0000-000001900000}"/>
    <cellStyle name="Normal 7 6 3 2 2 4 3 3" xfId="25418" xr:uid="{00000000-0005-0000-0000-000002900000}"/>
    <cellStyle name="Normal 7 6 3 2 2 4 4" xfId="35638" xr:uid="{00000000-0005-0000-0000-000003900000}"/>
    <cellStyle name="Normal 7 6 3 2 2 4 5" xfId="20405" xr:uid="{00000000-0005-0000-0000-000004900000}"/>
    <cellStyle name="Normal 7 6 3 2 2 5" xfId="11995" xr:uid="{00000000-0005-0000-0000-000005900000}"/>
    <cellStyle name="Normal 7 6 3 2 2 5 2" xfId="42326" xr:uid="{00000000-0005-0000-0000-000006900000}"/>
    <cellStyle name="Normal 7 6 3 2 2 5 3" xfId="27093" xr:uid="{00000000-0005-0000-0000-000007900000}"/>
    <cellStyle name="Normal 7 6 3 2 2 6" xfId="6974" xr:uid="{00000000-0005-0000-0000-000008900000}"/>
    <cellStyle name="Normal 7 6 3 2 2 6 2" xfId="37309" xr:uid="{00000000-0005-0000-0000-000009900000}"/>
    <cellStyle name="Normal 7 6 3 2 2 6 3" xfId="22076" xr:uid="{00000000-0005-0000-0000-00000A900000}"/>
    <cellStyle name="Normal 7 6 3 2 2 7" xfId="32297" xr:uid="{00000000-0005-0000-0000-00000B900000}"/>
    <cellStyle name="Normal 7 6 3 2 2 8" xfId="17063" xr:uid="{00000000-0005-0000-0000-00000C900000}"/>
    <cellStyle name="Normal 7 6 3 2 3" xfId="2321" xr:uid="{00000000-0005-0000-0000-00000D900000}"/>
    <cellStyle name="Normal 7 6 3 2 3 2" xfId="4011" xr:uid="{00000000-0005-0000-0000-00000E900000}"/>
    <cellStyle name="Normal 7 6 3 2 3 2 2" xfId="14084" xr:uid="{00000000-0005-0000-0000-00000F900000}"/>
    <cellStyle name="Normal 7 6 3 2 3 2 2 2" xfId="44415" xr:uid="{00000000-0005-0000-0000-000010900000}"/>
    <cellStyle name="Normal 7 6 3 2 3 2 2 3" xfId="29182" xr:uid="{00000000-0005-0000-0000-000011900000}"/>
    <cellStyle name="Normal 7 6 3 2 3 2 3" xfId="9064" xr:uid="{00000000-0005-0000-0000-000012900000}"/>
    <cellStyle name="Normal 7 6 3 2 3 2 3 2" xfId="39398" xr:uid="{00000000-0005-0000-0000-000013900000}"/>
    <cellStyle name="Normal 7 6 3 2 3 2 3 3" xfId="24165" xr:uid="{00000000-0005-0000-0000-000014900000}"/>
    <cellStyle name="Normal 7 6 3 2 3 2 4" xfId="34385" xr:uid="{00000000-0005-0000-0000-000015900000}"/>
    <cellStyle name="Normal 7 6 3 2 3 2 5" xfId="19152" xr:uid="{00000000-0005-0000-0000-000016900000}"/>
    <cellStyle name="Normal 7 6 3 2 3 3" xfId="5703" xr:uid="{00000000-0005-0000-0000-000017900000}"/>
    <cellStyle name="Normal 7 6 3 2 3 3 2" xfId="15755" xr:uid="{00000000-0005-0000-0000-000018900000}"/>
    <cellStyle name="Normal 7 6 3 2 3 3 2 2" xfId="46086" xr:uid="{00000000-0005-0000-0000-000019900000}"/>
    <cellStyle name="Normal 7 6 3 2 3 3 2 3" xfId="30853" xr:uid="{00000000-0005-0000-0000-00001A900000}"/>
    <cellStyle name="Normal 7 6 3 2 3 3 3" xfId="10735" xr:uid="{00000000-0005-0000-0000-00001B900000}"/>
    <cellStyle name="Normal 7 6 3 2 3 3 3 2" xfId="41069" xr:uid="{00000000-0005-0000-0000-00001C900000}"/>
    <cellStyle name="Normal 7 6 3 2 3 3 3 3" xfId="25836" xr:uid="{00000000-0005-0000-0000-00001D900000}"/>
    <cellStyle name="Normal 7 6 3 2 3 3 4" xfId="36056" xr:uid="{00000000-0005-0000-0000-00001E900000}"/>
    <cellStyle name="Normal 7 6 3 2 3 3 5" xfId="20823" xr:uid="{00000000-0005-0000-0000-00001F900000}"/>
    <cellStyle name="Normal 7 6 3 2 3 4" xfId="12413" xr:uid="{00000000-0005-0000-0000-000020900000}"/>
    <cellStyle name="Normal 7 6 3 2 3 4 2" xfId="42744" xr:uid="{00000000-0005-0000-0000-000021900000}"/>
    <cellStyle name="Normal 7 6 3 2 3 4 3" xfId="27511" xr:uid="{00000000-0005-0000-0000-000022900000}"/>
    <cellStyle name="Normal 7 6 3 2 3 5" xfId="7392" xr:uid="{00000000-0005-0000-0000-000023900000}"/>
    <cellStyle name="Normal 7 6 3 2 3 5 2" xfId="37727" xr:uid="{00000000-0005-0000-0000-000024900000}"/>
    <cellStyle name="Normal 7 6 3 2 3 5 3" xfId="22494" xr:uid="{00000000-0005-0000-0000-000025900000}"/>
    <cellStyle name="Normal 7 6 3 2 3 6" xfId="32715" xr:uid="{00000000-0005-0000-0000-000026900000}"/>
    <cellStyle name="Normal 7 6 3 2 3 7" xfId="17481" xr:uid="{00000000-0005-0000-0000-000027900000}"/>
    <cellStyle name="Normal 7 6 3 2 4" xfId="3174" xr:uid="{00000000-0005-0000-0000-000028900000}"/>
    <cellStyle name="Normal 7 6 3 2 4 2" xfId="13248" xr:uid="{00000000-0005-0000-0000-000029900000}"/>
    <cellStyle name="Normal 7 6 3 2 4 2 2" xfId="43579" xr:uid="{00000000-0005-0000-0000-00002A900000}"/>
    <cellStyle name="Normal 7 6 3 2 4 2 3" xfId="28346" xr:uid="{00000000-0005-0000-0000-00002B900000}"/>
    <cellStyle name="Normal 7 6 3 2 4 3" xfId="8228" xr:uid="{00000000-0005-0000-0000-00002C900000}"/>
    <cellStyle name="Normal 7 6 3 2 4 3 2" xfId="38562" xr:uid="{00000000-0005-0000-0000-00002D900000}"/>
    <cellStyle name="Normal 7 6 3 2 4 3 3" xfId="23329" xr:uid="{00000000-0005-0000-0000-00002E900000}"/>
    <cellStyle name="Normal 7 6 3 2 4 4" xfId="33549" xr:uid="{00000000-0005-0000-0000-00002F900000}"/>
    <cellStyle name="Normal 7 6 3 2 4 5" xfId="18316" xr:uid="{00000000-0005-0000-0000-000030900000}"/>
    <cellStyle name="Normal 7 6 3 2 5" xfId="4867" xr:uid="{00000000-0005-0000-0000-000031900000}"/>
    <cellStyle name="Normal 7 6 3 2 5 2" xfId="14919" xr:uid="{00000000-0005-0000-0000-000032900000}"/>
    <cellStyle name="Normal 7 6 3 2 5 2 2" xfId="45250" xr:uid="{00000000-0005-0000-0000-000033900000}"/>
    <cellStyle name="Normal 7 6 3 2 5 2 3" xfId="30017" xr:uid="{00000000-0005-0000-0000-000034900000}"/>
    <cellStyle name="Normal 7 6 3 2 5 3" xfId="9899" xr:uid="{00000000-0005-0000-0000-000035900000}"/>
    <cellStyle name="Normal 7 6 3 2 5 3 2" xfId="40233" xr:uid="{00000000-0005-0000-0000-000036900000}"/>
    <cellStyle name="Normal 7 6 3 2 5 3 3" xfId="25000" xr:uid="{00000000-0005-0000-0000-000037900000}"/>
    <cellStyle name="Normal 7 6 3 2 5 4" xfId="35220" xr:uid="{00000000-0005-0000-0000-000038900000}"/>
    <cellStyle name="Normal 7 6 3 2 5 5" xfId="19987" xr:uid="{00000000-0005-0000-0000-000039900000}"/>
    <cellStyle name="Normal 7 6 3 2 6" xfId="11577" xr:uid="{00000000-0005-0000-0000-00003A900000}"/>
    <cellStyle name="Normal 7 6 3 2 6 2" xfId="41908" xr:uid="{00000000-0005-0000-0000-00003B900000}"/>
    <cellStyle name="Normal 7 6 3 2 6 3" xfId="26675" xr:uid="{00000000-0005-0000-0000-00003C900000}"/>
    <cellStyle name="Normal 7 6 3 2 7" xfId="6556" xr:uid="{00000000-0005-0000-0000-00003D900000}"/>
    <cellStyle name="Normal 7 6 3 2 7 2" xfId="36891" xr:uid="{00000000-0005-0000-0000-00003E900000}"/>
    <cellStyle name="Normal 7 6 3 2 7 3" xfId="21658" xr:uid="{00000000-0005-0000-0000-00003F900000}"/>
    <cellStyle name="Normal 7 6 3 2 8" xfId="31879" xr:uid="{00000000-0005-0000-0000-000040900000}"/>
    <cellStyle name="Normal 7 6 3 2 9" xfId="16645" xr:uid="{00000000-0005-0000-0000-000041900000}"/>
    <cellStyle name="Normal 7 6 3 3" xfId="1692" xr:uid="{00000000-0005-0000-0000-000042900000}"/>
    <cellStyle name="Normal 7 6 3 3 2" xfId="2531" xr:uid="{00000000-0005-0000-0000-000043900000}"/>
    <cellStyle name="Normal 7 6 3 3 2 2" xfId="4221" xr:uid="{00000000-0005-0000-0000-000044900000}"/>
    <cellStyle name="Normal 7 6 3 3 2 2 2" xfId="14294" xr:uid="{00000000-0005-0000-0000-000045900000}"/>
    <cellStyle name="Normal 7 6 3 3 2 2 2 2" xfId="44625" xr:uid="{00000000-0005-0000-0000-000046900000}"/>
    <cellStyle name="Normal 7 6 3 3 2 2 2 3" xfId="29392" xr:uid="{00000000-0005-0000-0000-000047900000}"/>
    <cellStyle name="Normal 7 6 3 3 2 2 3" xfId="9274" xr:uid="{00000000-0005-0000-0000-000048900000}"/>
    <cellStyle name="Normal 7 6 3 3 2 2 3 2" xfId="39608" xr:uid="{00000000-0005-0000-0000-000049900000}"/>
    <cellStyle name="Normal 7 6 3 3 2 2 3 3" xfId="24375" xr:uid="{00000000-0005-0000-0000-00004A900000}"/>
    <cellStyle name="Normal 7 6 3 3 2 2 4" xfId="34595" xr:uid="{00000000-0005-0000-0000-00004B900000}"/>
    <cellStyle name="Normal 7 6 3 3 2 2 5" xfId="19362" xr:uid="{00000000-0005-0000-0000-00004C900000}"/>
    <cellStyle name="Normal 7 6 3 3 2 3" xfId="5913" xr:uid="{00000000-0005-0000-0000-00004D900000}"/>
    <cellStyle name="Normal 7 6 3 3 2 3 2" xfId="15965" xr:uid="{00000000-0005-0000-0000-00004E900000}"/>
    <cellStyle name="Normal 7 6 3 3 2 3 2 2" xfId="46296" xr:uid="{00000000-0005-0000-0000-00004F900000}"/>
    <cellStyle name="Normal 7 6 3 3 2 3 2 3" xfId="31063" xr:uid="{00000000-0005-0000-0000-000050900000}"/>
    <cellStyle name="Normal 7 6 3 3 2 3 3" xfId="10945" xr:uid="{00000000-0005-0000-0000-000051900000}"/>
    <cellStyle name="Normal 7 6 3 3 2 3 3 2" xfId="41279" xr:uid="{00000000-0005-0000-0000-000052900000}"/>
    <cellStyle name="Normal 7 6 3 3 2 3 3 3" xfId="26046" xr:uid="{00000000-0005-0000-0000-000053900000}"/>
    <cellStyle name="Normal 7 6 3 3 2 3 4" xfId="36266" xr:uid="{00000000-0005-0000-0000-000054900000}"/>
    <cellStyle name="Normal 7 6 3 3 2 3 5" xfId="21033" xr:uid="{00000000-0005-0000-0000-000055900000}"/>
    <cellStyle name="Normal 7 6 3 3 2 4" xfId="12623" xr:uid="{00000000-0005-0000-0000-000056900000}"/>
    <cellStyle name="Normal 7 6 3 3 2 4 2" xfId="42954" xr:uid="{00000000-0005-0000-0000-000057900000}"/>
    <cellStyle name="Normal 7 6 3 3 2 4 3" xfId="27721" xr:uid="{00000000-0005-0000-0000-000058900000}"/>
    <cellStyle name="Normal 7 6 3 3 2 5" xfId="7602" xr:uid="{00000000-0005-0000-0000-000059900000}"/>
    <cellStyle name="Normal 7 6 3 3 2 5 2" xfId="37937" xr:uid="{00000000-0005-0000-0000-00005A900000}"/>
    <cellStyle name="Normal 7 6 3 3 2 5 3" xfId="22704" xr:uid="{00000000-0005-0000-0000-00005B900000}"/>
    <cellStyle name="Normal 7 6 3 3 2 6" xfId="32925" xr:uid="{00000000-0005-0000-0000-00005C900000}"/>
    <cellStyle name="Normal 7 6 3 3 2 7" xfId="17691" xr:uid="{00000000-0005-0000-0000-00005D900000}"/>
    <cellStyle name="Normal 7 6 3 3 3" xfId="3384" xr:uid="{00000000-0005-0000-0000-00005E900000}"/>
    <cellStyle name="Normal 7 6 3 3 3 2" xfId="13458" xr:uid="{00000000-0005-0000-0000-00005F900000}"/>
    <cellStyle name="Normal 7 6 3 3 3 2 2" xfId="43789" xr:uid="{00000000-0005-0000-0000-000060900000}"/>
    <cellStyle name="Normal 7 6 3 3 3 2 3" xfId="28556" xr:uid="{00000000-0005-0000-0000-000061900000}"/>
    <cellStyle name="Normal 7 6 3 3 3 3" xfId="8438" xr:uid="{00000000-0005-0000-0000-000062900000}"/>
    <cellStyle name="Normal 7 6 3 3 3 3 2" xfId="38772" xr:uid="{00000000-0005-0000-0000-000063900000}"/>
    <cellStyle name="Normal 7 6 3 3 3 3 3" xfId="23539" xr:uid="{00000000-0005-0000-0000-000064900000}"/>
    <cellStyle name="Normal 7 6 3 3 3 4" xfId="33759" xr:uid="{00000000-0005-0000-0000-000065900000}"/>
    <cellStyle name="Normal 7 6 3 3 3 5" xfId="18526" xr:uid="{00000000-0005-0000-0000-000066900000}"/>
    <cellStyle name="Normal 7 6 3 3 4" xfId="5077" xr:uid="{00000000-0005-0000-0000-000067900000}"/>
    <cellStyle name="Normal 7 6 3 3 4 2" xfId="15129" xr:uid="{00000000-0005-0000-0000-000068900000}"/>
    <cellStyle name="Normal 7 6 3 3 4 2 2" xfId="45460" xr:uid="{00000000-0005-0000-0000-000069900000}"/>
    <cellStyle name="Normal 7 6 3 3 4 2 3" xfId="30227" xr:uid="{00000000-0005-0000-0000-00006A900000}"/>
    <cellStyle name="Normal 7 6 3 3 4 3" xfId="10109" xr:uid="{00000000-0005-0000-0000-00006B900000}"/>
    <cellStyle name="Normal 7 6 3 3 4 3 2" xfId="40443" xr:uid="{00000000-0005-0000-0000-00006C900000}"/>
    <cellStyle name="Normal 7 6 3 3 4 3 3" xfId="25210" xr:uid="{00000000-0005-0000-0000-00006D900000}"/>
    <cellStyle name="Normal 7 6 3 3 4 4" xfId="35430" xr:uid="{00000000-0005-0000-0000-00006E900000}"/>
    <cellStyle name="Normal 7 6 3 3 4 5" xfId="20197" xr:uid="{00000000-0005-0000-0000-00006F900000}"/>
    <cellStyle name="Normal 7 6 3 3 5" xfId="11787" xr:uid="{00000000-0005-0000-0000-000070900000}"/>
    <cellStyle name="Normal 7 6 3 3 5 2" xfId="42118" xr:uid="{00000000-0005-0000-0000-000071900000}"/>
    <cellStyle name="Normal 7 6 3 3 5 3" xfId="26885" xr:uid="{00000000-0005-0000-0000-000072900000}"/>
    <cellStyle name="Normal 7 6 3 3 6" xfId="6766" xr:uid="{00000000-0005-0000-0000-000073900000}"/>
    <cellStyle name="Normal 7 6 3 3 6 2" xfId="37101" xr:uid="{00000000-0005-0000-0000-000074900000}"/>
    <cellStyle name="Normal 7 6 3 3 6 3" xfId="21868" xr:uid="{00000000-0005-0000-0000-000075900000}"/>
    <cellStyle name="Normal 7 6 3 3 7" xfId="32089" xr:uid="{00000000-0005-0000-0000-000076900000}"/>
    <cellStyle name="Normal 7 6 3 3 8" xfId="16855" xr:uid="{00000000-0005-0000-0000-000077900000}"/>
    <cellStyle name="Normal 7 6 3 4" xfId="2113" xr:uid="{00000000-0005-0000-0000-000078900000}"/>
    <cellStyle name="Normal 7 6 3 4 2" xfId="3803" xr:uid="{00000000-0005-0000-0000-000079900000}"/>
    <cellStyle name="Normal 7 6 3 4 2 2" xfId="13876" xr:uid="{00000000-0005-0000-0000-00007A900000}"/>
    <cellStyle name="Normal 7 6 3 4 2 2 2" xfId="44207" xr:uid="{00000000-0005-0000-0000-00007B900000}"/>
    <cellStyle name="Normal 7 6 3 4 2 2 3" xfId="28974" xr:uid="{00000000-0005-0000-0000-00007C900000}"/>
    <cellStyle name="Normal 7 6 3 4 2 3" xfId="8856" xr:uid="{00000000-0005-0000-0000-00007D900000}"/>
    <cellStyle name="Normal 7 6 3 4 2 3 2" xfId="39190" xr:uid="{00000000-0005-0000-0000-00007E900000}"/>
    <cellStyle name="Normal 7 6 3 4 2 3 3" xfId="23957" xr:uid="{00000000-0005-0000-0000-00007F900000}"/>
    <cellStyle name="Normal 7 6 3 4 2 4" xfId="34177" xr:uid="{00000000-0005-0000-0000-000080900000}"/>
    <cellStyle name="Normal 7 6 3 4 2 5" xfId="18944" xr:uid="{00000000-0005-0000-0000-000081900000}"/>
    <cellStyle name="Normal 7 6 3 4 3" xfId="5495" xr:uid="{00000000-0005-0000-0000-000082900000}"/>
    <cellStyle name="Normal 7 6 3 4 3 2" xfId="15547" xr:uid="{00000000-0005-0000-0000-000083900000}"/>
    <cellStyle name="Normal 7 6 3 4 3 2 2" xfId="45878" xr:uid="{00000000-0005-0000-0000-000084900000}"/>
    <cellStyle name="Normal 7 6 3 4 3 2 3" xfId="30645" xr:uid="{00000000-0005-0000-0000-000085900000}"/>
    <cellStyle name="Normal 7 6 3 4 3 3" xfId="10527" xr:uid="{00000000-0005-0000-0000-000086900000}"/>
    <cellStyle name="Normal 7 6 3 4 3 3 2" xfId="40861" xr:uid="{00000000-0005-0000-0000-000087900000}"/>
    <cellStyle name="Normal 7 6 3 4 3 3 3" xfId="25628" xr:uid="{00000000-0005-0000-0000-000088900000}"/>
    <cellStyle name="Normal 7 6 3 4 3 4" xfId="35848" xr:uid="{00000000-0005-0000-0000-000089900000}"/>
    <cellStyle name="Normal 7 6 3 4 3 5" xfId="20615" xr:uid="{00000000-0005-0000-0000-00008A900000}"/>
    <cellStyle name="Normal 7 6 3 4 4" xfId="12205" xr:uid="{00000000-0005-0000-0000-00008B900000}"/>
    <cellStyle name="Normal 7 6 3 4 4 2" xfId="42536" xr:uid="{00000000-0005-0000-0000-00008C900000}"/>
    <cellStyle name="Normal 7 6 3 4 4 3" xfId="27303" xr:uid="{00000000-0005-0000-0000-00008D900000}"/>
    <cellStyle name="Normal 7 6 3 4 5" xfId="7184" xr:uid="{00000000-0005-0000-0000-00008E900000}"/>
    <cellStyle name="Normal 7 6 3 4 5 2" xfId="37519" xr:uid="{00000000-0005-0000-0000-00008F900000}"/>
    <cellStyle name="Normal 7 6 3 4 5 3" xfId="22286" xr:uid="{00000000-0005-0000-0000-000090900000}"/>
    <cellStyle name="Normal 7 6 3 4 6" xfId="32507" xr:uid="{00000000-0005-0000-0000-000091900000}"/>
    <cellStyle name="Normal 7 6 3 4 7" xfId="17273" xr:uid="{00000000-0005-0000-0000-000092900000}"/>
    <cellStyle name="Normal 7 6 3 5" xfId="2966" xr:uid="{00000000-0005-0000-0000-000093900000}"/>
    <cellStyle name="Normal 7 6 3 5 2" xfId="13040" xr:uid="{00000000-0005-0000-0000-000094900000}"/>
    <cellStyle name="Normal 7 6 3 5 2 2" xfId="43371" xr:uid="{00000000-0005-0000-0000-000095900000}"/>
    <cellStyle name="Normal 7 6 3 5 2 3" xfId="28138" xr:uid="{00000000-0005-0000-0000-000096900000}"/>
    <cellStyle name="Normal 7 6 3 5 3" xfId="8020" xr:uid="{00000000-0005-0000-0000-000097900000}"/>
    <cellStyle name="Normal 7 6 3 5 3 2" xfId="38354" xr:uid="{00000000-0005-0000-0000-000098900000}"/>
    <cellStyle name="Normal 7 6 3 5 3 3" xfId="23121" xr:uid="{00000000-0005-0000-0000-000099900000}"/>
    <cellStyle name="Normal 7 6 3 5 4" xfId="33341" xr:uid="{00000000-0005-0000-0000-00009A900000}"/>
    <cellStyle name="Normal 7 6 3 5 5" xfId="18108" xr:uid="{00000000-0005-0000-0000-00009B900000}"/>
    <cellStyle name="Normal 7 6 3 6" xfId="4659" xr:uid="{00000000-0005-0000-0000-00009C900000}"/>
    <cellStyle name="Normal 7 6 3 6 2" xfId="14711" xr:uid="{00000000-0005-0000-0000-00009D900000}"/>
    <cellStyle name="Normal 7 6 3 6 2 2" xfId="45042" xr:uid="{00000000-0005-0000-0000-00009E900000}"/>
    <cellStyle name="Normal 7 6 3 6 2 3" xfId="29809" xr:uid="{00000000-0005-0000-0000-00009F900000}"/>
    <cellStyle name="Normal 7 6 3 6 3" xfId="9691" xr:uid="{00000000-0005-0000-0000-0000A0900000}"/>
    <cellStyle name="Normal 7 6 3 6 3 2" xfId="40025" xr:uid="{00000000-0005-0000-0000-0000A1900000}"/>
    <cellStyle name="Normal 7 6 3 6 3 3" xfId="24792" xr:uid="{00000000-0005-0000-0000-0000A2900000}"/>
    <cellStyle name="Normal 7 6 3 6 4" xfId="35012" xr:uid="{00000000-0005-0000-0000-0000A3900000}"/>
    <cellStyle name="Normal 7 6 3 6 5" xfId="19779" xr:uid="{00000000-0005-0000-0000-0000A4900000}"/>
    <cellStyle name="Normal 7 6 3 7" xfId="11369" xr:uid="{00000000-0005-0000-0000-0000A5900000}"/>
    <cellStyle name="Normal 7 6 3 7 2" xfId="41700" xr:uid="{00000000-0005-0000-0000-0000A6900000}"/>
    <cellStyle name="Normal 7 6 3 7 3" xfId="26467" xr:uid="{00000000-0005-0000-0000-0000A7900000}"/>
    <cellStyle name="Normal 7 6 3 8" xfId="6348" xr:uid="{00000000-0005-0000-0000-0000A8900000}"/>
    <cellStyle name="Normal 7 6 3 8 2" xfId="36683" xr:uid="{00000000-0005-0000-0000-0000A9900000}"/>
    <cellStyle name="Normal 7 6 3 8 3" xfId="21450" xr:uid="{00000000-0005-0000-0000-0000AA900000}"/>
    <cellStyle name="Normal 7 6 3 9" xfId="31672" xr:uid="{00000000-0005-0000-0000-0000AB900000}"/>
    <cellStyle name="Normal 7 6 4" xfId="1373" xr:uid="{00000000-0005-0000-0000-0000AC900000}"/>
    <cellStyle name="Normal 7 6 4 2" xfId="1796" xr:uid="{00000000-0005-0000-0000-0000AD900000}"/>
    <cellStyle name="Normal 7 6 4 2 2" xfId="2635" xr:uid="{00000000-0005-0000-0000-0000AE900000}"/>
    <cellStyle name="Normal 7 6 4 2 2 2" xfId="4325" xr:uid="{00000000-0005-0000-0000-0000AF900000}"/>
    <cellStyle name="Normal 7 6 4 2 2 2 2" xfId="14398" xr:uid="{00000000-0005-0000-0000-0000B0900000}"/>
    <cellStyle name="Normal 7 6 4 2 2 2 2 2" xfId="44729" xr:uid="{00000000-0005-0000-0000-0000B1900000}"/>
    <cellStyle name="Normal 7 6 4 2 2 2 2 3" xfId="29496" xr:uid="{00000000-0005-0000-0000-0000B2900000}"/>
    <cellStyle name="Normal 7 6 4 2 2 2 3" xfId="9378" xr:uid="{00000000-0005-0000-0000-0000B3900000}"/>
    <cellStyle name="Normal 7 6 4 2 2 2 3 2" xfId="39712" xr:uid="{00000000-0005-0000-0000-0000B4900000}"/>
    <cellStyle name="Normal 7 6 4 2 2 2 3 3" xfId="24479" xr:uid="{00000000-0005-0000-0000-0000B5900000}"/>
    <cellStyle name="Normal 7 6 4 2 2 2 4" xfId="34699" xr:uid="{00000000-0005-0000-0000-0000B6900000}"/>
    <cellStyle name="Normal 7 6 4 2 2 2 5" xfId="19466" xr:uid="{00000000-0005-0000-0000-0000B7900000}"/>
    <cellStyle name="Normal 7 6 4 2 2 3" xfId="6017" xr:uid="{00000000-0005-0000-0000-0000B8900000}"/>
    <cellStyle name="Normal 7 6 4 2 2 3 2" xfId="16069" xr:uid="{00000000-0005-0000-0000-0000B9900000}"/>
    <cellStyle name="Normal 7 6 4 2 2 3 2 2" xfId="46400" xr:uid="{00000000-0005-0000-0000-0000BA900000}"/>
    <cellStyle name="Normal 7 6 4 2 2 3 2 3" xfId="31167" xr:uid="{00000000-0005-0000-0000-0000BB900000}"/>
    <cellStyle name="Normal 7 6 4 2 2 3 3" xfId="11049" xr:uid="{00000000-0005-0000-0000-0000BC900000}"/>
    <cellStyle name="Normal 7 6 4 2 2 3 3 2" xfId="41383" xr:uid="{00000000-0005-0000-0000-0000BD900000}"/>
    <cellStyle name="Normal 7 6 4 2 2 3 3 3" xfId="26150" xr:uid="{00000000-0005-0000-0000-0000BE900000}"/>
    <cellStyle name="Normal 7 6 4 2 2 3 4" xfId="36370" xr:uid="{00000000-0005-0000-0000-0000BF900000}"/>
    <cellStyle name="Normal 7 6 4 2 2 3 5" xfId="21137" xr:uid="{00000000-0005-0000-0000-0000C0900000}"/>
    <cellStyle name="Normal 7 6 4 2 2 4" xfId="12727" xr:uid="{00000000-0005-0000-0000-0000C1900000}"/>
    <cellStyle name="Normal 7 6 4 2 2 4 2" xfId="43058" xr:uid="{00000000-0005-0000-0000-0000C2900000}"/>
    <cellStyle name="Normal 7 6 4 2 2 4 3" xfId="27825" xr:uid="{00000000-0005-0000-0000-0000C3900000}"/>
    <cellStyle name="Normal 7 6 4 2 2 5" xfId="7706" xr:uid="{00000000-0005-0000-0000-0000C4900000}"/>
    <cellStyle name="Normal 7 6 4 2 2 5 2" xfId="38041" xr:uid="{00000000-0005-0000-0000-0000C5900000}"/>
    <cellStyle name="Normal 7 6 4 2 2 5 3" xfId="22808" xr:uid="{00000000-0005-0000-0000-0000C6900000}"/>
    <cellStyle name="Normal 7 6 4 2 2 6" xfId="33029" xr:uid="{00000000-0005-0000-0000-0000C7900000}"/>
    <cellStyle name="Normal 7 6 4 2 2 7" xfId="17795" xr:uid="{00000000-0005-0000-0000-0000C8900000}"/>
    <cellStyle name="Normal 7 6 4 2 3" xfId="3488" xr:uid="{00000000-0005-0000-0000-0000C9900000}"/>
    <cellStyle name="Normal 7 6 4 2 3 2" xfId="13562" xr:uid="{00000000-0005-0000-0000-0000CA900000}"/>
    <cellStyle name="Normal 7 6 4 2 3 2 2" xfId="43893" xr:uid="{00000000-0005-0000-0000-0000CB900000}"/>
    <cellStyle name="Normal 7 6 4 2 3 2 3" xfId="28660" xr:uid="{00000000-0005-0000-0000-0000CC900000}"/>
    <cellStyle name="Normal 7 6 4 2 3 3" xfId="8542" xr:uid="{00000000-0005-0000-0000-0000CD900000}"/>
    <cellStyle name="Normal 7 6 4 2 3 3 2" xfId="38876" xr:uid="{00000000-0005-0000-0000-0000CE900000}"/>
    <cellStyle name="Normal 7 6 4 2 3 3 3" xfId="23643" xr:uid="{00000000-0005-0000-0000-0000CF900000}"/>
    <cellStyle name="Normal 7 6 4 2 3 4" xfId="33863" xr:uid="{00000000-0005-0000-0000-0000D0900000}"/>
    <cellStyle name="Normal 7 6 4 2 3 5" xfId="18630" xr:uid="{00000000-0005-0000-0000-0000D1900000}"/>
    <cellStyle name="Normal 7 6 4 2 4" xfId="5181" xr:uid="{00000000-0005-0000-0000-0000D2900000}"/>
    <cellStyle name="Normal 7 6 4 2 4 2" xfId="15233" xr:uid="{00000000-0005-0000-0000-0000D3900000}"/>
    <cellStyle name="Normal 7 6 4 2 4 2 2" xfId="45564" xr:uid="{00000000-0005-0000-0000-0000D4900000}"/>
    <cellStyle name="Normal 7 6 4 2 4 2 3" xfId="30331" xr:uid="{00000000-0005-0000-0000-0000D5900000}"/>
    <cellStyle name="Normal 7 6 4 2 4 3" xfId="10213" xr:uid="{00000000-0005-0000-0000-0000D6900000}"/>
    <cellStyle name="Normal 7 6 4 2 4 3 2" xfId="40547" xr:uid="{00000000-0005-0000-0000-0000D7900000}"/>
    <cellStyle name="Normal 7 6 4 2 4 3 3" xfId="25314" xr:uid="{00000000-0005-0000-0000-0000D8900000}"/>
    <cellStyle name="Normal 7 6 4 2 4 4" xfId="35534" xr:uid="{00000000-0005-0000-0000-0000D9900000}"/>
    <cellStyle name="Normal 7 6 4 2 4 5" xfId="20301" xr:uid="{00000000-0005-0000-0000-0000DA900000}"/>
    <cellStyle name="Normal 7 6 4 2 5" xfId="11891" xr:uid="{00000000-0005-0000-0000-0000DB900000}"/>
    <cellStyle name="Normal 7 6 4 2 5 2" xfId="42222" xr:uid="{00000000-0005-0000-0000-0000DC900000}"/>
    <cellStyle name="Normal 7 6 4 2 5 3" xfId="26989" xr:uid="{00000000-0005-0000-0000-0000DD900000}"/>
    <cellStyle name="Normal 7 6 4 2 6" xfId="6870" xr:uid="{00000000-0005-0000-0000-0000DE900000}"/>
    <cellStyle name="Normal 7 6 4 2 6 2" xfId="37205" xr:uid="{00000000-0005-0000-0000-0000DF900000}"/>
    <cellStyle name="Normal 7 6 4 2 6 3" xfId="21972" xr:uid="{00000000-0005-0000-0000-0000E0900000}"/>
    <cellStyle name="Normal 7 6 4 2 7" xfId="32193" xr:uid="{00000000-0005-0000-0000-0000E1900000}"/>
    <cellStyle name="Normal 7 6 4 2 8" xfId="16959" xr:uid="{00000000-0005-0000-0000-0000E2900000}"/>
    <cellStyle name="Normal 7 6 4 3" xfId="2217" xr:uid="{00000000-0005-0000-0000-0000E3900000}"/>
    <cellStyle name="Normal 7 6 4 3 2" xfId="3907" xr:uid="{00000000-0005-0000-0000-0000E4900000}"/>
    <cellStyle name="Normal 7 6 4 3 2 2" xfId="13980" xr:uid="{00000000-0005-0000-0000-0000E5900000}"/>
    <cellStyle name="Normal 7 6 4 3 2 2 2" xfId="44311" xr:uid="{00000000-0005-0000-0000-0000E6900000}"/>
    <cellStyle name="Normal 7 6 4 3 2 2 3" xfId="29078" xr:uid="{00000000-0005-0000-0000-0000E7900000}"/>
    <cellStyle name="Normal 7 6 4 3 2 3" xfId="8960" xr:uid="{00000000-0005-0000-0000-0000E8900000}"/>
    <cellStyle name="Normal 7 6 4 3 2 3 2" xfId="39294" xr:uid="{00000000-0005-0000-0000-0000E9900000}"/>
    <cellStyle name="Normal 7 6 4 3 2 3 3" xfId="24061" xr:uid="{00000000-0005-0000-0000-0000EA900000}"/>
    <cellStyle name="Normal 7 6 4 3 2 4" xfId="34281" xr:uid="{00000000-0005-0000-0000-0000EB900000}"/>
    <cellStyle name="Normal 7 6 4 3 2 5" xfId="19048" xr:uid="{00000000-0005-0000-0000-0000EC900000}"/>
    <cellStyle name="Normal 7 6 4 3 3" xfId="5599" xr:uid="{00000000-0005-0000-0000-0000ED900000}"/>
    <cellStyle name="Normal 7 6 4 3 3 2" xfId="15651" xr:uid="{00000000-0005-0000-0000-0000EE900000}"/>
    <cellStyle name="Normal 7 6 4 3 3 2 2" xfId="45982" xr:uid="{00000000-0005-0000-0000-0000EF900000}"/>
    <cellStyle name="Normal 7 6 4 3 3 2 3" xfId="30749" xr:uid="{00000000-0005-0000-0000-0000F0900000}"/>
    <cellStyle name="Normal 7 6 4 3 3 3" xfId="10631" xr:uid="{00000000-0005-0000-0000-0000F1900000}"/>
    <cellStyle name="Normal 7 6 4 3 3 3 2" xfId="40965" xr:uid="{00000000-0005-0000-0000-0000F2900000}"/>
    <cellStyle name="Normal 7 6 4 3 3 3 3" xfId="25732" xr:uid="{00000000-0005-0000-0000-0000F3900000}"/>
    <cellStyle name="Normal 7 6 4 3 3 4" xfId="35952" xr:uid="{00000000-0005-0000-0000-0000F4900000}"/>
    <cellStyle name="Normal 7 6 4 3 3 5" xfId="20719" xr:uid="{00000000-0005-0000-0000-0000F5900000}"/>
    <cellStyle name="Normal 7 6 4 3 4" xfId="12309" xr:uid="{00000000-0005-0000-0000-0000F6900000}"/>
    <cellStyle name="Normal 7 6 4 3 4 2" xfId="42640" xr:uid="{00000000-0005-0000-0000-0000F7900000}"/>
    <cellStyle name="Normal 7 6 4 3 4 3" xfId="27407" xr:uid="{00000000-0005-0000-0000-0000F8900000}"/>
    <cellStyle name="Normal 7 6 4 3 5" xfId="7288" xr:uid="{00000000-0005-0000-0000-0000F9900000}"/>
    <cellStyle name="Normal 7 6 4 3 5 2" xfId="37623" xr:uid="{00000000-0005-0000-0000-0000FA900000}"/>
    <cellStyle name="Normal 7 6 4 3 5 3" xfId="22390" xr:uid="{00000000-0005-0000-0000-0000FB900000}"/>
    <cellStyle name="Normal 7 6 4 3 6" xfId="32611" xr:uid="{00000000-0005-0000-0000-0000FC900000}"/>
    <cellStyle name="Normal 7 6 4 3 7" xfId="17377" xr:uid="{00000000-0005-0000-0000-0000FD900000}"/>
    <cellStyle name="Normal 7 6 4 4" xfId="3070" xr:uid="{00000000-0005-0000-0000-0000FE900000}"/>
    <cellStyle name="Normal 7 6 4 4 2" xfId="13144" xr:uid="{00000000-0005-0000-0000-0000FF900000}"/>
    <cellStyle name="Normal 7 6 4 4 2 2" xfId="43475" xr:uid="{00000000-0005-0000-0000-000000910000}"/>
    <cellStyle name="Normal 7 6 4 4 2 3" xfId="28242" xr:uid="{00000000-0005-0000-0000-000001910000}"/>
    <cellStyle name="Normal 7 6 4 4 3" xfId="8124" xr:uid="{00000000-0005-0000-0000-000002910000}"/>
    <cellStyle name="Normal 7 6 4 4 3 2" xfId="38458" xr:uid="{00000000-0005-0000-0000-000003910000}"/>
    <cellStyle name="Normal 7 6 4 4 3 3" xfId="23225" xr:uid="{00000000-0005-0000-0000-000004910000}"/>
    <cellStyle name="Normal 7 6 4 4 4" xfId="33445" xr:uid="{00000000-0005-0000-0000-000005910000}"/>
    <cellStyle name="Normal 7 6 4 4 5" xfId="18212" xr:uid="{00000000-0005-0000-0000-000006910000}"/>
    <cellStyle name="Normal 7 6 4 5" xfId="4763" xr:uid="{00000000-0005-0000-0000-000007910000}"/>
    <cellStyle name="Normal 7 6 4 5 2" xfId="14815" xr:uid="{00000000-0005-0000-0000-000008910000}"/>
    <cellStyle name="Normal 7 6 4 5 2 2" xfId="45146" xr:uid="{00000000-0005-0000-0000-000009910000}"/>
    <cellStyle name="Normal 7 6 4 5 2 3" xfId="29913" xr:uid="{00000000-0005-0000-0000-00000A910000}"/>
    <cellStyle name="Normal 7 6 4 5 3" xfId="9795" xr:uid="{00000000-0005-0000-0000-00000B910000}"/>
    <cellStyle name="Normal 7 6 4 5 3 2" xfId="40129" xr:uid="{00000000-0005-0000-0000-00000C910000}"/>
    <cellStyle name="Normal 7 6 4 5 3 3" xfId="24896" xr:uid="{00000000-0005-0000-0000-00000D910000}"/>
    <cellStyle name="Normal 7 6 4 5 4" xfId="35116" xr:uid="{00000000-0005-0000-0000-00000E910000}"/>
    <cellStyle name="Normal 7 6 4 5 5" xfId="19883" xr:uid="{00000000-0005-0000-0000-00000F910000}"/>
    <cellStyle name="Normal 7 6 4 6" xfId="11473" xr:uid="{00000000-0005-0000-0000-000010910000}"/>
    <cellStyle name="Normal 7 6 4 6 2" xfId="41804" xr:uid="{00000000-0005-0000-0000-000011910000}"/>
    <cellStyle name="Normal 7 6 4 6 3" xfId="26571" xr:uid="{00000000-0005-0000-0000-000012910000}"/>
    <cellStyle name="Normal 7 6 4 7" xfId="6452" xr:uid="{00000000-0005-0000-0000-000013910000}"/>
    <cellStyle name="Normal 7 6 4 7 2" xfId="36787" xr:uid="{00000000-0005-0000-0000-000014910000}"/>
    <cellStyle name="Normal 7 6 4 7 3" xfId="21554" xr:uid="{00000000-0005-0000-0000-000015910000}"/>
    <cellStyle name="Normal 7 6 4 8" xfId="31775" xr:uid="{00000000-0005-0000-0000-000016910000}"/>
    <cellStyle name="Normal 7 6 4 9" xfId="16541" xr:uid="{00000000-0005-0000-0000-000017910000}"/>
    <cellStyle name="Normal 7 6 5" xfId="1586" xr:uid="{00000000-0005-0000-0000-000018910000}"/>
    <cellStyle name="Normal 7 6 5 2" xfId="2427" xr:uid="{00000000-0005-0000-0000-000019910000}"/>
    <cellStyle name="Normal 7 6 5 2 2" xfId="4117" xr:uid="{00000000-0005-0000-0000-00001A910000}"/>
    <cellStyle name="Normal 7 6 5 2 2 2" xfId="14190" xr:uid="{00000000-0005-0000-0000-00001B910000}"/>
    <cellStyle name="Normal 7 6 5 2 2 2 2" xfId="44521" xr:uid="{00000000-0005-0000-0000-00001C910000}"/>
    <cellStyle name="Normal 7 6 5 2 2 2 3" xfId="29288" xr:uid="{00000000-0005-0000-0000-00001D910000}"/>
    <cellStyle name="Normal 7 6 5 2 2 3" xfId="9170" xr:uid="{00000000-0005-0000-0000-00001E910000}"/>
    <cellStyle name="Normal 7 6 5 2 2 3 2" xfId="39504" xr:uid="{00000000-0005-0000-0000-00001F910000}"/>
    <cellStyle name="Normal 7 6 5 2 2 3 3" xfId="24271" xr:uid="{00000000-0005-0000-0000-000020910000}"/>
    <cellStyle name="Normal 7 6 5 2 2 4" xfId="34491" xr:uid="{00000000-0005-0000-0000-000021910000}"/>
    <cellStyle name="Normal 7 6 5 2 2 5" xfId="19258" xr:uid="{00000000-0005-0000-0000-000022910000}"/>
    <cellStyle name="Normal 7 6 5 2 3" xfId="5809" xr:uid="{00000000-0005-0000-0000-000023910000}"/>
    <cellStyle name="Normal 7 6 5 2 3 2" xfId="15861" xr:uid="{00000000-0005-0000-0000-000024910000}"/>
    <cellStyle name="Normal 7 6 5 2 3 2 2" xfId="46192" xr:uid="{00000000-0005-0000-0000-000025910000}"/>
    <cellStyle name="Normal 7 6 5 2 3 2 3" xfId="30959" xr:uid="{00000000-0005-0000-0000-000026910000}"/>
    <cellStyle name="Normal 7 6 5 2 3 3" xfId="10841" xr:uid="{00000000-0005-0000-0000-000027910000}"/>
    <cellStyle name="Normal 7 6 5 2 3 3 2" xfId="41175" xr:uid="{00000000-0005-0000-0000-000028910000}"/>
    <cellStyle name="Normal 7 6 5 2 3 3 3" xfId="25942" xr:uid="{00000000-0005-0000-0000-000029910000}"/>
    <cellStyle name="Normal 7 6 5 2 3 4" xfId="36162" xr:uid="{00000000-0005-0000-0000-00002A910000}"/>
    <cellStyle name="Normal 7 6 5 2 3 5" xfId="20929" xr:uid="{00000000-0005-0000-0000-00002B910000}"/>
    <cellStyle name="Normal 7 6 5 2 4" xfId="12519" xr:uid="{00000000-0005-0000-0000-00002C910000}"/>
    <cellStyle name="Normal 7 6 5 2 4 2" xfId="42850" xr:uid="{00000000-0005-0000-0000-00002D910000}"/>
    <cellStyle name="Normal 7 6 5 2 4 3" xfId="27617" xr:uid="{00000000-0005-0000-0000-00002E910000}"/>
    <cellStyle name="Normal 7 6 5 2 5" xfId="7498" xr:uid="{00000000-0005-0000-0000-00002F910000}"/>
    <cellStyle name="Normal 7 6 5 2 5 2" xfId="37833" xr:uid="{00000000-0005-0000-0000-000030910000}"/>
    <cellStyle name="Normal 7 6 5 2 5 3" xfId="22600" xr:uid="{00000000-0005-0000-0000-000031910000}"/>
    <cellStyle name="Normal 7 6 5 2 6" xfId="32821" xr:uid="{00000000-0005-0000-0000-000032910000}"/>
    <cellStyle name="Normal 7 6 5 2 7" xfId="17587" xr:uid="{00000000-0005-0000-0000-000033910000}"/>
    <cellStyle name="Normal 7 6 5 3" xfId="3280" xr:uid="{00000000-0005-0000-0000-000034910000}"/>
    <cellStyle name="Normal 7 6 5 3 2" xfId="13354" xr:uid="{00000000-0005-0000-0000-000035910000}"/>
    <cellStyle name="Normal 7 6 5 3 2 2" xfId="43685" xr:uid="{00000000-0005-0000-0000-000036910000}"/>
    <cellStyle name="Normal 7 6 5 3 2 3" xfId="28452" xr:uid="{00000000-0005-0000-0000-000037910000}"/>
    <cellStyle name="Normal 7 6 5 3 3" xfId="8334" xr:uid="{00000000-0005-0000-0000-000038910000}"/>
    <cellStyle name="Normal 7 6 5 3 3 2" xfId="38668" xr:uid="{00000000-0005-0000-0000-000039910000}"/>
    <cellStyle name="Normal 7 6 5 3 3 3" xfId="23435" xr:uid="{00000000-0005-0000-0000-00003A910000}"/>
    <cellStyle name="Normal 7 6 5 3 4" xfId="33655" xr:uid="{00000000-0005-0000-0000-00003B910000}"/>
    <cellStyle name="Normal 7 6 5 3 5" xfId="18422" xr:uid="{00000000-0005-0000-0000-00003C910000}"/>
    <cellStyle name="Normal 7 6 5 4" xfId="4973" xr:uid="{00000000-0005-0000-0000-00003D910000}"/>
    <cellStyle name="Normal 7 6 5 4 2" xfId="15025" xr:uid="{00000000-0005-0000-0000-00003E910000}"/>
    <cellStyle name="Normal 7 6 5 4 2 2" xfId="45356" xr:uid="{00000000-0005-0000-0000-00003F910000}"/>
    <cellStyle name="Normal 7 6 5 4 2 3" xfId="30123" xr:uid="{00000000-0005-0000-0000-000040910000}"/>
    <cellStyle name="Normal 7 6 5 4 3" xfId="10005" xr:uid="{00000000-0005-0000-0000-000041910000}"/>
    <cellStyle name="Normal 7 6 5 4 3 2" xfId="40339" xr:uid="{00000000-0005-0000-0000-000042910000}"/>
    <cellStyle name="Normal 7 6 5 4 3 3" xfId="25106" xr:uid="{00000000-0005-0000-0000-000043910000}"/>
    <cellStyle name="Normal 7 6 5 4 4" xfId="35326" xr:uid="{00000000-0005-0000-0000-000044910000}"/>
    <cellStyle name="Normal 7 6 5 4 5" xfId="20093" xr:uid="{00000000-0005-0000-0000-000045910000}"/>
    <cellStyle name="Normal 7 6 5 5" xfId="11683" xr:uid="{00000000-0005-0000-0000-000046910000}"/>
    <cellStyle name="Normal 7 6 5 5 2" xfId="42014" xr:uid="{00000000-0005-0000-0000-000047910000}"/>
    <cellStyle name="Normal 7 6 5 5 3" xfId="26781" xr:uid="{00000000-0005-0000-0000-000048910000}"/>
    <cellStyle name="Normal 7 6 5 6" xfId="6662" xr:uid="{00000000-0005-0000-0000-000049910000}"/>
    <cellStyle name="Normal 7 6 5 6 2" xfId="36997" xr:uid="{00000000-0005-0000-0000-00004A910000}"/>
    <cellStyle name="Normal 7 6 5 6 3" xfId="21764" xr:uid="{00000000-0005-0000-0000-00004B910000}"/>
    <cellStyle name="Normal 7 6 5 7" xfId="31985" xr:uid="{00000000-0005-0000-0000-00004C910000}"/>
    <cellStyle name="Normal 7 6 5 8" xfId="16751" xr:uid="{00000000-0005-0000-0000-00004D910000}"/>
    <cellStyle name="Normal 7 6 6" xfId="2007" xr:uid="{00000000-0005-0000-0000-00004E910000}"/>
    <cellStyle name="Normal 7 6 6 2" xfId="3699" xr:uid="{00000000-0005-0000-0000-00004F910000}"/>
    <cellStyle name="Normal 7 6 6 2 2" xfId="13772" xr:uid="{00000000-0005-0000-0000-000050910000}"/>
    <cellStyle name="Normal 7 6 6 2 2 2" xfId="44103" xr:uid="{00000000-0005-0000-0000-000051910000}"/>
    <cellStyle name="Normal 7 6 6 2 2 3" xfId="28870" xr:uid="{00000000-0005-0000-0000-000052910000}"/>
    <cellStyle name="Normal 7 6 6 2 3" xfId="8752" xr:uid="{00000000-0005-0000-0000-000053910000}"/>
    <cellStyle name="Normal 7 6 6 2 3 2" xfId="39086" xr:uid="{00000000-0005-0000-0000-000054910000}"/>
    <cellStyle name="Normal 7 6 6 2 3 3" xfId="23853" xr:uid="{00000000-0005-0000-0000-000055910000}"/>
    <cellStyle name="Normal 7 6 6 2 4" xfId="34073" xr:uid="{00000000-0005-0000-0000-000056910000}"/>
    <cellStyle name="Normal 7 6 6 2 5" xfId="18840" xr:uid="{00000000-0005-0000-0000-000057910000}"/>
    <cellStyle name="Normal 7 6 6 3" xfId="5391" xr:uid="{00000000-0005-0000-0000-000058910000}"/>
    <cellStyle name="Normal 7 6 6 3 2" xfId="15443" xr:uid="{00000000-0005-0000-0000-000059910000}"/>
    <cellStyle name="Normal 7 6 6 3 2 2" xfId="45774" xr:uid="{00000000-0005-0000-0000-00005A910000}"/>
    <cellStyle name="Normal 7 6 6 3 2 3" xfId="30541" xr:uid="{00000000-0005-0000-0000-00005B910000}"/>
    <cellStyle name="Normal 7 6 6 3 3" xfId="10423" xr:uid="{00000000-0005-0000-0000-00005C910000}"/>
    <cellStyle name="Normal 7 6 6 3 3 2" xfId="40757" xr:uid="{00000000-0005-0000-0000-00005D910000}"/>
    <cellStyle name="Normal 7 6 6 3 3 3" xfId="25524" xr:uid="{00000000-0005-0000-0000-00005E910000}"/>
    <cellStyle name="Normal 7 6 6 3 4" xfId="35744" xr:uid="{00000000-0005-0000-0000-00005F910000}"/>
    <cellStyle name="Normal 7 6 6 3 5" xfId="20511" xr:uid="{00000000-0005-0000-0000-000060910000}"/>
    <cellStyle name="Normal 7 6 6 4" xfId="12101" xr:uid="{00000000-0005-0000-0000-000061910000}"/>
    <cellStyle name="Normal 7 6 6 4 2" xfId="42432" xr:uid="{00000000-0005-0000-0000-000062910000}"/>
    <cellStyle name="Normal 7 6 6 4 3" xfId="27199" xr:uid="{00000000-0005-0000-0000-000063910000}"/>
    <cellStyle name="Normal 7 6 6 5" xfId="7080" xr:uid="{00000000-0005-0000-0000-000064910000}"/>
    <cellStyle name="Normal 7 6 6 5 2" xfId="37415" xr:uid="{00000000-0005-0000-0000-000065910000}"/>
    <cellStyle name="Normal 7 6 6 5 3" xfId="22182" xr:uid="{00000000-0005-0000-0000-000066910000}"/>
    <cellStyle name="Normal 7 6 6 6" xfId="32403" xr:uid="{00000000-0005-0000-0000-000067910000}"/>
    <cellStyle name="Normal 7 6 6 7" xfId="17169" xr:uid="{00000000-0005-0000-0000-000068910000}"/>
    <cellStyle name="Normal 7 6 7" xfId="2859" xr:uid="{00000000-0005-0000-0000-000069910000}"/>
    <cellStyle name="Normal 7 6 7 2" xfId="12936" xr:uid="{00000000-0005-0000-0000-00006A910000}"/>
    <cellStyle name="Normal 7 6 7 2 2" xfId="43267" xr:uid="{00000000-0005-0000-0000-00006B910000}"/>
    <cellStyle name="Normal 7 6 7 2 3" xfId="28034" xr:uid="{00000000-0005-0000-0000-00006C910000}"/>
    <cellStyle name="Normal 7 6 7 3" xfId="7916" xr:uid="{00000000-0005-0000-0000-00006D910000}"/>
    <cellStyle name="Normal 7 6 7 3 2" xfId="38250" xr:uid="{00000000-0005-0000-0000-00006E910000}"/>
    <cellStyle name="Normal 7 6 7 3 3" xfId="23017" xr:uid="{00000000-0005-0000-0000-00006F910000}"/>
    <cellStyle name="Normal 7 6 7 4" xfId="33237" xr:uid="{00000000-0005-0000-0000-000070910000}"/>
    <cellStyle name="Normal 7 6 7 5" xfId="18004" xr:uid="{00000000-0005-0000-0000-000071910000}"/>
    <cellStyle name="Normal 7 6 8" xfId="4553" xr:uid="{00000000-0005-0000-0000-000072910000}"/>
    <cellStyle name="Normal 7 6 8 2" xfId="14607" xr:uid="{00000000-0005-0000-0000-000073910000}"/>
    <cellStyle name="Normal 7 6 8 2 2" xfId="44938" xr:uid="{00000000-0005-0000-0000-000074910000}"/>
    <cellStyle name="Normal 7 6 8 2 3" xfId="29705" xr:uid="{00000000-0005-0000-0000-000075910000}"/>
    <cellStyle name="Normal 7 6 8 3" xfId="9587" xr:uid="{00000000-0005-0000-0000-000076910000}"/>
    <cellStyle name="Normal 7 6 8 3 2" xfId="39921" xr:uid="{00000000-0005-0000-0000-000077910000}"/>
    <cellStyle name="Normal 7 6 8 3 3" xfId="24688" xr:uid="{00000000-0005-0000-0000-000078910000}"/>
    <cellStyle name="Normal 7 6 8 4" xfId="34908" xr:uid="{00000000-0005-0000-0000-000079910000}"/>
    <cellStyle name="Normal 7 6 8 5" xfId="19675" xr:uid="{00000000-0005-0000-0000-00007A910000}"/>
    <cellStyle name="Normal 7 6 9" xfId="11263" xr:uid="{00000000-0005-0000-0000-00007B910000}"/>
    <cellStyle name="Normal 7 6 9 2" xfId="41596" xr:uid="{00000000-0005-0000-0000-00007C910000}"/>
    <cellStyle name="Normal 7 6 9 3" xfId="26363" xr:uid="{00000000-0005-0000-0000-00007D910000}"/>
    <cellStyle name="Normal 7 7" xfId="905" xr:uid="{00000000-0005-0000-0000-00007E910000}"/>
    <cellStyle name="Normal 7 8" xfId="899" xr:uid="{00000000-0005-0000-0000-00007F910000}"/>
    <cellStyle name="Normal 7 9" xfId="367" xr:uid="{00000000-0005-0000-0000-000080910000}"/>
    <cellStyle name="Normal 70" xfId="906" xr:uid="{00000000-0005-0000-0000-000081910000}"/>
    <cellStyle name="Normal 71" xfId="907" xr:uid="{00000000-0005-0000-0000-000082910000}"/>
    <cellStyle name="Normal 71 10" xfId="6243" xr:uid="{00000000-0005-0000-0000-000083910000}"/>
    <cellStyle name="Normal 71 10 2" xfId="36580" xr:uid="{00000000-0005-0000-0000-000084910000}"/>
    <cellStyle name="Normal 71 10 3" xfId="21347" xr:uid="{00000000-0005-0000-0000-000085910000}"/>
    <cellStyle name="Normal 71 11" xfId="31571" xr:uid="{00000000-0005-0000-0000-000086910000}"/>
    <cellStyle name="Normal 71 12" xfId="16332" xr:uid="{00000000-0005-0000-0000-000087910000}"/>
    <cellStyle name="Normal 71 2" xfId="1207" xr:uid="{00000000-0005-0000-0000-000088910000}"/>
    <cellStyle name="Normal 71 2 10" xfId="31622" xr:uid="{00000000-0005-0000-0000-000089910000}"/>
    <cellStyle name="Normal 71 2 11" xfId="16386" xr:uid="{00000000-0005-0000-0000-00008A910000}"/>
    <cellStyle name="Normal 71 2 2" xfId="1315" xr:uid="{00000000-0005-0000-0000-00008B910000}"/>
    <cellStyle name="Normal 71 2 2 10" xfId="16490" xr:uid="{00000000-0005-0000-0000-00008C910000}"/>
    <cellStyle name="Normal 71 2 2 2" xfId="1532" xr:uid="{00000000-0005-0000-0000-00008D910000}"/>
    <cellStyle name="Normal 71 2 2 2 2" xfId="1953" xr:uid="{00000000-0005-0000-0000-00008E910000}"/>
    <cellStyle name="Normal 71 2 2 2 2 2" xfId="2792" xr:uid="{00000000-0005-0000-0000-00008F910000}"/>
    <cellStyle name="Normal 71 2 2 2 2 2 2" xfId="4482" xr:uid="{00000000-0005-0000-0000-000090910000}"/>
    <cellStyle name="Normal 71 2 2 2 2 2 2 2" xfId="14555" xr:uid="{00000000-0005-0000-0000-000091910000}"/>
    <cellStyle name="Normal 71 2 2 2 2 2 2 2 2" xfId="44886" xr:uid="{00000000-0005-0000-0000-000092910000}"/>
    <cellStyle name="Normal 71 2 2 2 2 2 2 2 3" xfId="29653" xr:uid="{00000000-0005-0000-0000-000093910000}"/>
    <cellStyle name="Normal 71 2 2 2 2 2 2 3" xfId="9535" xr:uid="{00000000-0005-0000-0000-000094910000}"/>
    <cellStyle name="Normal 71 2 2 2 2 2 2 3 2" xfId="39869" xr:uid="{00000000-0005-0000-0000-000095910000}"/>
    <cellStyle name="Normal 71 2 2 2 2 2 2 3 3" xfId="24636" xr:uid="{00000000-0005-0000-0000-000096910000}"/>
    <cellStyle name="Normal 71 2 2 2 2 2 2 4" xfId="34856" xr:uid="{00000000-0005-0000-0000-000097910000}"/>
    <cellStyle name="Normal 71 2 2 2 2 2 2 5" xfId="19623" xr:uid="{00000000-0005-0000-0000-000098910000}"/>
    <cellStyle name="Normal 71 2 2 2 2 2 3" xfId="6174" xr:uid="{00000000-0005-0000-0000-000099910000}"/>
    <cellStyle name="Normal 71 2 2 2 2 2 3 2" xfId="16226" xr:uid="{00000000-0005-0000-0000-00009A910000}"/>
    <cellStyle name="Normal 71 2 2 2 2 2 3 2 2" xfId="46557" xr:uid="{00000000-0005-0000-0000-00009B910000}"/>
    <cellStyle name="Normal 71 2 2 2 2 2 3 2 3" xfId="31324" xr:uid="{00000000-0005-0000-0000-00009C910000}"/>
    <cellStyle name="Normal 71 2 2 2 2 2 3 3" xfId="11206" xr:uid="{00000000-0005-0000-0000-00009D910000}"/>
    <cellStyle name="Normal 71 2 2 2 2 2 3 3 2" xfId="41540" xr:uid="{00000000-0005-0000-0000-00009E910000}"/>
    <cellStyle name="Normal 71 2 2 2 2 2 3 3 3" xfId="26307" xr:uid="{00000000-0005-0000-0000-00009F910000}"/>
    <cellStyle name="Normal 71 2 2 2 2 2 3 4" xfId="36527" xr:uid="{00000000-0005-0000-0000-0000A0910000}"/>
    <cellStyle name="Normal 71 2 2 2 2 2 3 5" xfId="21294" xr:uid="{00000000-0005-0000-0000-0000A1910000}"/>
    <cellStyle name="Normal 71 2 2 2 2 2 4" xfId="12884" xr:uid="{00000000-0005-0000-0000-0000A2910000}"/>
    <cellStyle name="Normal 71 2 2 2 2 2 4 2" xfId="43215" xr:uid="{00000000-0005-0000-0000-0000A3910000}"/>
    <cellStyle name="Normal 71 2 2 2 2 2 4 3" xfId="27982" xr:uid="{00000000-0005-0000-0000-0000A4910000}"/>
    <cellStyle name="Normal 71 2 2 2 2 2 5" xfId="7863" xr:uid="{00000000-0005-0000-0000-0000A5910000}"/>
    <cellStyle name="Normal 71 2 2 2 2 2 5 2" xfId="38198" xr:uid="{00000000-0005-0000-0000-0000A6910000}"/>
    <cellStyle name="Normal 71 2 2 2 2 2 5 3" xfId="22965" xr:uid="{00000000-0005-0000-0000-0000A7910000}"/>
    <cellStyle name="Normal 71 2 2 2 2 2 6" xfId="33186" xr:uid="{00000000-0005-0000-0000-0000A8910000}"/>
    <cellStyle name="Normal 71 2 2 2 2 2 7" xfId="17952" xr:uid="{00000000-0005-0000-0000-0000A9910000}"/>
    <cellStyle name="Normal 71 2 2 2 2 3" xfId="3645" xr:uid="{00000000-0005-0000-0000-0000AA910000}"/>
    <cellStyle name="Normal 71 2 2 2 2 3 2" xfId="13719" xr:uid="{00000000-0005-0000-0000-0000AB910000}"/>
    <cellStyle name="Normal 71 2 2 2 2 3 2 2" xfId="44050" xr:uid="{00000000-0005-0000-0000-0000AC910000}"/>
    <cellStyle name="Normal 71 2 2 2 2 3 2 3" xfId="28817" xr:uid="{00000000-0005-0000-0000-0000AD910000}"/>
    <cellStyle name="Normal 71 2 2 2 2 3 3" xfId="8699" xr:uid="{00000000-0005-0000-0000-0000AE910000}"/>
    <cellStyle name="Normal 71 2 2 2 2 3 3 2" xfId="39033" xr:uid="{00000000-0005-0000-0000-0000AF910000}"/>
    <cellStyle name="Normal 71 2 2 2 2 3 3 3" xfId="23800" xr:uid="{00000000-0005-0000-0000-0000B0910000}"/>
    <cellStyle name="Normal 71 2 2 2 2 3 4" xfId="34020" xr:uid="{00000000-0005-0000-0000-0000B1910000}"/>
    <cellStyle name="Normal 71 2 2 2 2 3 5" xfId="18787" xr:uid="{00000000-0005-0000-0000-0000B2910000}"/>
    <cellStyle name="Normal 71 2 2 2 2 4" xfId="5338" xr:uid="{00000000-0005-0000-0000-0000B3910000}"/>
    <cellStyle name="Normal 71 2 2 2 2 4 2" xfId="15390" xr:uid="{00000000-0005-0000-0000-0000B4910000}"/>
    <cellStyle name="Normal 71 2 2 2 2 4 2 2" xfId="45721" xr:uid="{00000000-0005-0000-0000-0000B5910000}"/>
    <cellStyle name="Normal 71 2 2 2 2 4 2 3" xfId="30488" xr:uid="{00000000-0005-0000-0000-0000B6910000}"/>
    <cellStyle name="Normal 71 2 2 2 2 4 3" xfId="10370" xr:uid="{00000000-0005-0000-0000-0000B7910000}"/>
    <cellStyle name="Normal 71 2 2 2 2 4 3 2" xfId="40704" xr:uid="{00000000-0005-0000-0000-0000B8910000}"/>
    <cellStyle name="Normal 71 2 2 2 2 4 3 3" xfId="25471" xr:uid="{00000000-0005-0000-0000-0000B9910000}"/>
    <cellStyle name="Normal 71 2 2 2 2 4 4" xfId="35691" xr:uid="{00000000-0005-0000-0000-0000BA910000}"/>
    <cellStyle name="Normal 71 2 2 2 2 4 5" xfId="20458" xr:uid="{00000000-0005-0000-0000-0000BB910000}"/>
    <cellStyle name="Normal 71 2 2 2 2 5" xfId="12048" xr:uid="{00000000-0005-0000-0000-0000BC910000}"/>
    <cellStyle name="Normal 71 2 2 2 2 5 2" xfId="42379" xr:uid="{00000000-0005-0000-0000-0000BD910000}"/>
    <cellStyle name="Normal 71 2 2 2 2 5 3" xfId="27146" xr:uid="{00000000-0005-0000-0000-0000BE910000}"/>
    <cellStyle name="Normal 71 2 2 2 2 6" xfId="7027" xr:uid="{00000000-0005-0000-0000-0000BF910000}"/>
    <cellStyle name="Normal 71 2 2 2 2 6 2" xfId="37362" xr:uid="{00000000-0005-0000-0000-0000C0910000}"/>
    <cellStyle name="Normal 71 2 2 2 2 6 3" xfId="22129" xr:uid="{00000000-0005-0000-0000-0000C1910000}"/>
    <cellStyle name="Normal 71 2 2 2 2 7" xfId="32350" xr:uid="{00000000-0005-0000-0000-0000C2910000}"/>
    <cellStyle name="Normal 71 2 2 2 2 8" xfId="17116" xr:uid="{00000000-0005-0000-0000-0000C3910000}"/>
    <cellStyle name="Normal 71 2 2 2 3" xfId="2374" xr:uid="{00000000-0005-0000-0000-0000C4910000}"/>
    <cellStyle name="Normal 71 2 2 2 3 2" xfId="4064" xr:uid="{00000000-0005-0000-0000-0000C5910000}"/>
    <cellStyle name="Normal 71 2 2 2 3 2 2" xfId="14137" xr:uid="{00000000-0005-0000-0000-0000C6910000}"/>
    <cellStyle name="Normal 71 2 2 2 3 2 2 2" xfId="44468" xr:uid="{00000000-0005-0000-0000-0000C7910000}"/>
    <cellStyle name="Normal 71 2 2 2 3 2 2 3" xfId="29235" xr:uid="{00000000-0005-0000-0000-0000C8910000}"/>
    <cellStyle name="Normal 71 2 2 2 3 2 3" xfId="9117" xr:uid="{00000000-0005-0000-0000-0000C9910000}"/>
    <cellStyle name="Normal 71 2 2 2 3 2 3 2" xfId="39451" xr:uid="{00000000-0005-0000-0000-0000CA910000}"/>
    <cellStyle name="Normal 71 2 2 2 3 2 3 3" xfId="24218" xr:uid="{00000000-0005-0000-0000-0000CB910000}"/>
    <cellStyle name="Normal 71 2 2 2 3 2 4" xfId="34438" xr:uid="{00000000-0005-0000-0000-0000CC910000}"/>
    <cellStyle name="Normal 71 2 2 2 3 2 5" xfId="19205" xr:uid="{00000000-0005-0000-0000-0000CD910000}"/>
    <cellStyle name="Normal 71 2 2 2 3 3" xfId="5756" xr:uid="{00000000-0005-0000-0000-0000CE910000}"/>
    <cellStyle name="Normal 71 2 2 2 3 3 2" xfId="15808" xr:uid="{00000000-0005-0000-0000-0000CF910000}"/>
    <cellStyle name="Normal 71 2 2 2 3 3 2 2" xfId="46139" xr:uid="{00000000-0005-0000-0000-0000D0910000}"/>
    <cellStyle name="Normal 71 2 2 2 3 3 2 3" xfId="30906" xr:uid="{00000000-0005-0000-0000-0000D1910000}"/>
    <cellStyle name="Normal 71 2 2 2 3 3 3" xfId="10788" xr:uid="{00000000-0005-0000-0000-0000D2910000}"/>
    <cellStyle name="Normal 71 2 2 2 3 3 3 2" xfId="41122" xr:uid="{00000000-0005-0000-0000-0000D3910000}"/>
    <cellStyle name="Normal 71 2 2 2 3 3 3 3" xfId="25889" xr:uid="{00000000-0005-0000-0000-0000D4910000}"/>
    <cellStyle name="Normal 71 2 2 2 3 3 4" xfId="36109" xr:uid="{00000000-0005-0000-0000-0000D5910000}"/>
    <cellStyle name="Normal 71 2 2 2 3 3 5" xfId="20876" xr:uid="{00000000-0005-0000-0000-0000D6910000}"/>
    <cellStyle name="Normal 71 2 2 2 3 4" xfId="12466" xr:uid="{00000000-0005-0000-0000-0000D7910000}"/>
    <cellStyle name="Normal 71 2 2 2 3 4 2" xfId="42797" xr:uid="{00000000-0005-0000-0000-0000D8910000}"/>
    <cellStyle name="Normal 71 2 2 2 3 4 3" xfId="27564" xr:uid="{00000000-0005-0000-0000-0000D9910000}"/>
    <cellStyle name="Normal 71 2 2 2 3 5" xfId="7445" xr:uid="{00000000-0005-0000-0000-0000DA910000}"/>
    <cellStyle name="Normal 71 2 2 2 3 5 2" xfId="37780" xr:uid="{00000000-0005-0000-0000-0000DB910000}"/>
    <cellStyle name="Normal 71 2 2 2 3 5 3" xfId="22547" xr:uid="{00000000-0005-0000-0000-0000DC910000}"/>
    <cellStyle name="Normal 71 2 2 2 3 6" xfId="32768" xr:uid="{00000000-0005-0000-0000-0000DD910000}"/>
    <cellStyle name="Normal 71 2 2 2 3 7" xfId="17534" xr:uid="{00000000-0005-0000-0000-0000DE910000}"/>
    <cellStyle name="Normal 71 2 2 2 4" xfId="3227" xr:uid="{00000000-0005-0000-0000-0000DF910000}"/>
    <cellStyle name="Normal 71 2 2 2 4 2" xfId="13301" xr:uid="{00000000-0005-0000-0000-0000E0910000}"/>
    <cellStyle name="Normal 71 2 2 2 4 2 2" xfId="43632" xr:uid="{00000000-0005-0000-0000-0000E1910000}"/>
    <cellStyle name="Normal 71 2 2 2 4 2 3" xfId="28399" xr:uid="{00000000-0005-0000-0000-0000E2910000}"/>
    <cellStyle name="Normal 71 2 2 2 4 3" xfId="8281" xr:uid="{00000000-0005-0000-0000-0000E3910000}"/>
    <cellStyle name="Normal 71 2 2 2 4 3 2" xfId="38615" xr:uid="{00000000-0005-0000-0000-0000E4910000}"/>
    <cellStyle name="Normal 71 2 2 2 4 3 3" xfId="23382" xr:uid="{00000000-0005-0000-0000-0000E5910000}"/>
    <cellStyle name="Normal 71 2 2 2 4 4" xfId="33602" xr:uid="{00000000-0005-0000-0000-0000E6910000}"/>
    <cellStyle name="Normal 71 2 2 2 4 5" xfId="18369" xr:uid="{00000000-0005-0000-0000-0000E7910000}"/>
    <cellStyle name="Normal 71 2 2 2 5" xfId="4920" xr:uid="{00000000-0005-0000-0000-0000E8910000}"/>
    <cellStyle name="Normal 71 2 2 2 5 2" xfId="14972" xr:uid="{00000000-0005-0000-0000-0000E9910000}"/>
    <cellStyle name="Normal 71 2 2 2 5 2 2" xfId="45303" xr:uid="{00000000-0005-0000-0000-0000EA910000}"/>
    <cellStyle name="Normal 71 2 2 2 5 2 3" xfId="30070" xr:uid="{00000000-0005-0000-0000-0000EB910000}"/>
    <cellStyle name="Normal 71 2 2 2 5 3" xfId="9952" xr:uid="{00000000-0005-0000-0000-0000EC910000}"/>
    <cellStyle name="Normal 71 2 2 2 5 3 2" xfId="40286" xr:uid="{00000000-0005-0000-0000-0000ED910000}"/>
    <cellStyle name="Normal 71 2 2 2 5 3 3" xfId="25053" xr:uid="{00000000-0005-0000-0000-0000EE910000}"/>
    <cellStyle name="Normal 71 2 2 2 5 4" xfId="35273" xr:uid="{00000000-0005-0000-0000-0000EF910000}"/>
    <cellStyle name="Normal 71 2 2 2 5 5" xfId="20040" xr:uid="{00000000-0005-0000-0000-0000F0910000}"/>
    <cellStyle name="Normal 71 2 2 2 6" xfId="11630" xr:uid="{00000000-0005-0000-0000-0000F1910000}"/>
    <cellStyle name="Normal 71 2 2 2 6 2" xfId="41961" xr:uid="{00000000-0005-0000-0000-0000F2910000}"/>
    <cellStyle name="Normal 71 2 2 2 6 3" xfId="26728" xr:uid="{00000000-0005-0000-0000-0000F3910000}"/>
    <cellStyle name="Normal 71 2 2 2 7" xfId="6609" xr:uid="{00000000-0005-0000-0000-0000F4910000}"/>
    <cellStyle name="Normal 71 2 2 2 7 2" xfId="36944" xr:uid="{00000000-0005-0000-0000-0000F5910000}"/>
    <cellStyle name="Normal 71 2 2 2 7 3" xfId="21711" xr:uid="{00000000-0005-0000-0000-0000F6910000}"/>
    <cellStyle name="Normal 71 2 2 2 8" xfId="31932" xr:uid="{00000000-0005-0000-0000-0000F7910000}"/>
    <cellStyle name="Normal 71 2 2 2 9" xfId="16698" xr:uid="{00000000-0005-0000-0000-0000F8910000}"/>
    <cellStyle name="Normal 71 2 2 3" xfId="1745" xr:uid="{00000000-0005-0000-0000-0000F9910000}"/>
    <cellStyle name="Normal 71 2 2 3 2" xfId="2584" xr:uid="{00000000-0005-0000-0000-0000FA910000}"/>
    <cellStyle name="Normal 71 2 2 3 2 2" xfId="4274" xr:uid="{00000000-0005-0000-0000-0000FB910000}"/>
    <cellStyle name="Normal 71 2 2 3 2 2 2" xfId="14347" xr:uid="{00000000-0005-0000-0000-0000FC910000}"/>
    <cellStyle name="Normal 71 2 2 3 2 2 2 2" xfId="44678" xr:uid="{00000000-0005-0000-0000-0000FD910000}"/>
    <cellStyle name="Normal 71 2 2 3 2 2 2 3" xfId="29445" xr:uid="{00000000-0005-0000-0000-0000FE910000}"/>
    <cellStyle name="Normal 71 2 2 3 2 2 3" xfId="9327" xr:uid="{00000000-0005-0000-0000-0000FF910000}"/>
    <cellStyle name="Normal 71 2 2 3 2 2 3 2" xfId="39661" xr:uid="{00000000-0005-0000-0000-000000920000}"/>
    <cellStyle name="Normal 71 2 2 3 2 2 3 3" xfId="24428" xr:uid="{00000000-0005-0000-0000-000001920000}"/>
    <cellStyle name="Normal 71 2 2 3 2 2 4" xfId="34648" xr:uid="{00000000-0005-0000-0000-000002920000}"/>
    <cellStyle name="Normal 71 2 2 3 2 2 5" xfId="19415" xr:uid="{00000000-0005-0000-0000-000003920000}"/>
    <cellStyle name="Normal 71 2 2 3 2 3" xfId="5966" xr:uid="{00000000-0005-0000-0000-000004920000}"/>
    <cellStyle name="Normal 71 2 2 3 2 3 2" xfId="16018" xr:uid="{00000000-0005-0000-0000-000005920000}"/>
    <cellStyle name="Normal 71 2 2 3 2 3 2 2" xfId="46349" xr:uid="{00000000-0005-0000-0000-000006920000}"/>
    <cellStyle name="Normal 71 2 2 3 2 3 2 3" xfId="31116" xr:uid="{00000000-0005-0000-0000-000007920000}"/>
    <cellStyle name="Normal 71 2 2 3 2 3 3" xfId="10998" xr:uid="{00000000-0005-0000-0000-000008920000}"/>
    <cellStyle name="Normal 71 2 2 3 2 3 3 2" xfId="41332" xr:uid="{00000000-0005-0000-0000-000009920000}"/>
    <cellStyle name="Normal 71 2 2 3 2 3 3 3" xfId="26099" xr:uid="{00000000-0005-0000-0000-00000A920000}"/>
    <cellStyle name="Normal 71 2 2 3 2 3 4" xfId="36319" xr:uid="{00000000-0005-0000-0000-00000B920000}"/>
    <cellStyle name="Normal 71 2 2 3 2 3 5" xfId="21086" xr:uid="{00000000-0005-0000-0000-00000C920000}"/>
    <cellStyle name="Normal 71 2 2 3 2 4" xfId="12676" xr:uid="{00000000-0005-0000-0000-00000D920000}"/>
    <cellStyle name="Normal 71 2 2 3 2 4 2" xfId="43007" xr:uid="{00000000-0005-0000-0000-00000E920000}"/>
    <cellStyle name="Normal 71 2 2 3 2 4 3" xfId="27774" xr:uid="{00000000-0005-0000-0000-00000F920000}"/>
    <cellStyle name="Normal 71 2 2 3 2 5" xfId="7655" xr:uid="{00000000-0005-0000-0000-000010920000}"/>
    <cellStyle name="Normal 71 2 2 3 2 5 2" xfId="37990" xr:uid="{00000000-0005-0000-0000-000011920000}"/>
    <cellStyle name="Normal 71 2 2 3 2 5 3" xfId="22757" xr:uid="{00000000-0005-0000-0000-000012920000}"/>
    <cellStyle name="Normal 71 2 2 3 2 6" xfId="32978" xr:uid="{00000000-0005-0000-0000-000013920000}"/>
    <cellStyle name="Normal 71 2 2 3 2 7" xfId="17744" xr:uid="{00000000-0005-0000-0000-000014920000}"/>
    <cellStyle name="Normal 71 2 2 3 3" xfId="3437" xr:uid="{00000000-0005-0000-0000-000015920000}"/>
    <cellStyle name="Normal 71 2 2 3 3 2" xfId="13511" xr:uid="{00000000-0005-0000-0000-000016920000}"/>
    <cellStyle name="Normal 71 2 2 3 3 2 2" xfId="43842" xr:uid="{00000000-0005-0000-0000-000017920000}"/>
    <cellStyle name="Normal 71 2 2 3 3 2 3" xfId="28609" xr:uid="{00000000-0005-0000-0000-000018920000}"/>
    <cellStyle name="Normal 71 2 2 3 3 3" xfId="8491" xr:uid="{00000000-0005-0000-0000-000019920000}"/>
    <cellStyle name="Normal 71 2 2 3 3 3 2" xfId="38825" xr:uid="{00000000-0005-0000-0000-00001A920000}"/>
    <cellStyle name="Normal 71 2 2 3 3 3 3" xfId="23592" xr:uid="{00000000-0005-0000-0000-00001B920000}"/>
    <cellStyle name="Normal 71 2 2 3 3 4" xfId="33812" xr:uid="{00000000-0005-0000-0000-00001C920000}"/>
    <cellStyle name="Normal 71 2 2 3 3 5" xfId="18579" xr:uid="{00000000-0005-0000-0000-00001D920000}"/>
    <cellStyle name="Normal 71 2 2 3 4" xfId="5130" xr:uid="{00000000-0005-0000-0000-00001E920000}"/>
    <cellStyle name="Normal 71 2 2 3 4 2" xfId="15182" xr:uid="{00000000-0005-0000-0000-00001F920000}"/>
    <cellStyle name="Normal 71 2 2 3 4 2 2" xfId="45513" xr:uid="{00000000-0005-0000-0000-000020920000}"/>
    <cellStyle name="Normal 71 2 2 3 4 2 3" xfId="30280" xr:uid="{00000000-0005-0000-0000-000021920000}"/>
    <cellStyle name="Normal 71 2 2 3 4 3" xfId="10162" xr:uid="{00000000-0005-0000-0000-000022920000}"/>
    <cellStyle name="Normal 71 2 2 3 4 3 2" xfId="40496" xr:uid="{00000000-0005-0000-0000-000023920000}"/>
    <cellStyle name="Normal 71 2 2 3 4 3 3" xfId="25263" xr:uid="{00000000-0005-0000-0000-000024920000}"/>
    <cellStyle name="Normal 71 2 2 3 4 4" xfId="35483" xr:uid="{00000000-0005-0000-0000-000025920000}"/>
    <cellStyle name="Normal 71 2 2 3 4 5" xfId="20250" xr:uid="{00000000-0005-0000-0000-000026920000}"/>
    <cellStyle name="Normal 71 2 2 3 5" xfId="11840" xr:uid="{00000000-0005-0000-0000-000027920000}"/>
    <cellStyle name="Normal 71 2 2 3 5 2" xfId="42171" xr:uid="{00000000-0005-0000-0000-000028920000}"/>
    <cellStyle name="Normal 71 2 2 3 5 3" xfId="26938" xr:uid="{00000000-0005-0000-0000-000029920000}"/>
    <cellStyle name="Normal 71 2 2 3 6" xfId="6819" xr:uid="{00000000-0005-0000-0000-00002A920000}"/>
    <cellStyle name="Normal 71 2 2 3 6 2" xfId="37154" xr:uid="{00000000-0005-0000-0000-00002B920000}"/>
    <cellStyle name="Normal 71 2 2 3 6 3" xfId="21921" xr:uid="{00000000-0005-0000-0000-00002C920000}"/>
    <cellStyle name="Normal 71 2 2 3 7" xfId="32142" xr:uid="{00000000-0005-0000-0000-00002D920000}"/>
    <cellStyle name="Normal 71 2 2 3 8" xfId="16908" xr:uid="{00000000-0005-0000-0000-00002E920000}"/>
    <cellStyle name="Normal 71 2 2 4" xfId="2166" xr:uid="{00000000-0005-0000-0000-00002F920000}"/>
    <cellStyle name="Normal 71 2 2 4 2" xfId="3856" xr:uid="{00000000-0005-0000-0000-000030920000}"/>
    <cellStyle name="Normal 71 2 2 4 2 2" xfId="13929" xr:uid="{00000000-0005-0000-0000-000031920000}"/>
    <cellStyle name="Normal 71 2 2 4 2 2 2" xfId="44260" xr:uid="{00000000-0005-0000-0000-000032920000}"/>
    <cellStyle name="Normal 71 2 2 4 2 2 3" xfId="29027" xr:uid="{00000000-0005-0000-0000-000033920000}"/>
    <cellStyle name="Normal 71 2 2 4 2 3" xfId="8909" xr:uid="{00000000-0005-0000-0000-000034920000}"/>
    <cellStyle name="Normal 71 2 2 4 2 3 2" xfId="39243" xr:uid="{00000000-0005-0000-0000-000035920000}"/>
    <cellStyle name="Normal 71 2 2 4 2 3 3" xfId="24010" xr:uid="{00000000-0005-0000-0000-000036920000}"/>
    <cellStyle name="Normal 71 2 2 4 2 4" xfId="34230" xr:uid="{00000000-0005-0000-0000-000037920000}"/>
    <cellStyle name="Normal 71 2 2 4 2 5" xfId="18997" xr:uid="{00000000-0005-0000-0000-000038920000}"/>
    <cellStyle name="Normal 71 2 2 4 3" xfId="5548" xr:uid="{00000000-0005-0000-0000-000039920000}"/>
    <cellStyle name="Normal 71 2 2 4 3 2" xfId="15600" xr:uid="{00000000-0005-0000-0000-00003A920000}"/>
    <cellStyle name="Normal 71 2 2 4 3 2 2" xfId="45931" xr:uid="{00000000-0005-0000-0000-00003B920000}"/>
    <cellStyle name="Normal 71 2 2 4 3 2 3" xfId="30698" xr:uid="{00000000-0005-0000-0000-00003C920000}"/>
    <cellStyle name="Normal 71 2 2 4 3 3" xfId="10580" xr:uid="{00000000-0005-0000-0000-00003D920000}"/>
    <cellStyle name="Normal 71 2 2 4 3 3 2" xfId="40914" xr:uid="{00000000-0005-0000-0000-00003E920000}"/>
    <cellStyle name="Normal 71 2 2 4 3 3 3" xfId="25681" xr:uid="{00000000-0005-0000-0000-00003F920000}"/>
    <cellStyle name="Normal 71 2 2 4 3 4" xfId="35901" xr:uid="{00000000-0005-0000-0000-000040920000}"/>
    <cellStyle name="Normal 71 2 2 4 3 5" xfId="20668" xr:uid="{00000000-0005-0000-0000-000041920000}"/>
    <cellStyle name="Normal 71 2 2 4 4" xfId="12258" xr:uid="{00000000-0005-0000-0000-000042920000}"/>
    <cellStyle name="Normal 71 2 2 4 4 2" xfId="42589" xr:uid="{00000000-0005-0000-0000-000043920000}"/>
    <cellStyle name="Normal 71 2 2 4 4 3" xfId="27356" xr:uid="{00000000-0005-0000-0000-000044920000}"/>
    <cellStyle name="Normal 71 2 2 4 5" xfId="7237" xr:uid="{00000000-0005-0000-0000-000045920000}"/>
    <cellStyle name="Normal 71 2 2 4 5 2" xfId="37572" xr:uid="{00000000-0005-0000-0000-000046920000}"/>
    <cellStyle name="Normal 71 2 2 4 5 3" xfId="22339" xr:uid="{00000000-0005-0000-0000-000047920000}"/>
    <cellStyle name="Normal 71 2 2 4 6" xfId="32560" xr:uid="{00000000-0005-0000-0000-000048920000}"/>
    <cellStyle name="Normal 71 2 2 4 7" xfId="17326" xr:uid="{00000000-0005-0000-0000-000049920000}"/>
    <cellStyle name="Normal 71 2 2 5" xfId="3019" xr:uid="{00000000-0005-0000-0000-00004A920000}"/>
    <cellStyle name="Normal 71 2 2 5 2" xfId="13093" xr:uid="{00000000-0005-0000-0000-00004B920000}"/>
    <cellStyle name="Normal 71 2 2 5 2 2" xfId="43424" xr:uid="{00000000-0005-0000-0000-00004C920000}"/>
    <cellStyle name="Normal 71 2 2 5 2 3" xfId="28191" xr:uid="{00000000-0005-0000-0000-00004D920000}"/>
    <cellStyle name="Normal 71 2 2 5 3" xfId="8073" xr:uid="{00000000-0005-0000-0000-00004E920000}"/>
    <cellStyle name="Normal 71 2 2 5 3 2" xfId="38407" xr:uid="{00000000-0005-0000-0000-00004F920000}"/>
    <cellStyle name="Normal 71 2 2 5 3 3" xfId="23174" xr:uid="{00000000-0005-0000-0000-000050920000}"/>
    <cellStyle name="Normal 71 2 2 5 4" xfId="33394" xr:uid="{00000000-0005-0000-0000-000051920000}"/>
    <cellStyle name="Normal 71 2 2 5 5" xfId="18161" xr:uid="{00000000-0005-0000-0000-000052920000}"/>
    <cellStyle name="Normal 71 2 2 6" xfId="4712" xr:uid="{00000000-0005-0000-0000-000053920000}"/>
    <cellStyle name="Normal 71 2 2 6 2" xfId="14764" xr:uid="{00000000-0005-0000-0000-000054920000}"/>
    <cellStyle name="Normal 71 2 2 6 2 2" xfId="45095" xr:uid="{00000000-0005-0000-0000-000055920000}"/>
    <cellStyle name="Normal 71 2 2 6 2 3" xfId="29862" xr:uid="{00000000-0005-0000-0000-000056920000}"/>
    <cellStyle name="Normal 71 2 2 6 3" xfId="9744" xr:uid="{00000000-0005-0000-0000-000057920000}"/>
    <cellStyle name="Normal 71 2 2 6 3 2" xfId="40078" xr:uid="{00000000-0005-0000-0000-000058920000}"/>
    <cellStyle name="Normal 71 2 2 6 3 3" xfId="24845" xr:uid="{00000000-0005-0000-0000-000059920000}"/>
    <cellStyle name="Normal 71 2 2 6 4" xfId="35065" xr:uid="{00000000-0005-0000-0000-00005A920000}"/>
    <cellStyle name="Normal 71 2 2 6 5" xfId="19832" xr:uid="{00000000-0005-0000-0000-00005B920000}"/>
    <cellStyle name="Normal 71 2 2 7" xfId="11422" xr:uid="{00000000-0005-0000-0000-00005C920000}"/>
    <cellStyle name="Normal 71 2 2 7 2" xfId="41753" xr:uid="{00000000-0005-0000-0000-00005D920000}"/>
    <cellStyle name="Normal 71 2 2 7 3" xfId="26520" xr:uid="{00000000-0005-0000-0000-00005E920000}"/>
    <cellStyle name="Normal 71 2 2 8" xfId="6401" xr:uid="{00000000-0005-0000-0000-00005F920000}"/>
    <cellStyle name="Normal 71 2 2 8 2" xfId="36736" xr:uid="{00000000-0005-0000-0000-000060920000}"/>
    <cellStyle name="Normal 71 2 2 8 3" xfId="21503" xr:uid="{00000000-0005-0000-0000-000061920000}"/>
    <cellStyle name="Normal 71 2 2 9" xfId="31724" xr:uid="{00000000-0005-0000-0000-000062920000}"/>
    <cellStyle name="Normal 71 2 3" xfId="1428" xr:uid="{00000000-0005-0000-0000-000063920000}"/>
    <cellStyle name="Normal 71 2 3 2" xfId="1849" xr:uid="{00000000-0005-0000-0000-000064920000}"/>
    <cellStyle name="Normal 71 2 3 2 2" xfId="2688" xr:uid="{00000000-0005-0000-0000-000065920000}"/>
    <cellStyle name="Normal 71 2 3 2 2 2" xfId="4378" xr:uid="{00000000-0005-0000-0000-000066920000}"/>
    <cellStyle name="Normal 71 2 3 2 2 2 2" xfId="14451" xr:uid="{00000000-0005-0000-0000-000067920000}"/>
    <cellStyle name="Normal 71 2 3 2 2 2 2 2" xfId="44782" xr:uid="{00000000-0005-0000-0000-000068920000}"/>
    <cellStyle name="Normal 71 2 3 2 2 2 2 3" xfId="29549" xr:uid="{00000000-0005-0000-0000-000069920000}"/>
    <cellStyle name="Normal 71 2 3 2 2 2 3" xfId="9431" xr:uid="{00000000-0005-0000-0000-00006A920000}"/>
    <cellStyle name="Normal 71 2 3 2 2 2 3 2" xfId="39765" xr:uid="{00000000-0005-0000-0000-00006B920000}"/>
    <cellStyle name="Normal 71 2 3 2 2 2 3 3" xfId="24532" xr:uid="{00000000-0005-0000-0000-00006C920000}"/>
    <cellStyle name="Normal 71 2 3 2 2 2 4" xfId="34752" xr:uid="{00000000-0005-0000-0000-00006D920000}"/>
    <cellStyle name="Normal 71 2 3 2 2 2 5" xfId="19519" xr:uid="{00000000-0005-0000-0000-00006E920000}"/>
    <cellStyle name="Normal 71 2 3 2 2 3" xfId="6070" xr:uid="{00000000-0005-0000-0000-00006F920000}"/>
    <cellStyle name="Normal 71 2 3 2 2 3 2" xfId="16122" xr:uid="{00000000-0005-0000-0000-000070920000}"/>
    <cellStyle name="Normal 71 2 3 2 2 3 2 2" xfId="46453" xr:uid="{00000000-0005-0000-0000-000071920000}"/>
    <cellStyle name="Normal 71 2 3 2 2 3 2 3" xfId="31220" xr:uid="{00000000-0005-0000-0000-000072920000}"/>
    <cellStyle name="Normal 71 2 3 2 2 3 3" xfId="11102" xr:uid="{00000000-0005-0000-0000-000073920000}"/>
    <cellStyle name="Normal 71 2 3 2 2 3 3 2" xfId="41436" xr:uid="{00000000-0005-0000-0000-000074920000}"/>
    <cellStyle name="Normal 71 2 3 2 2 3 3 3" xfId="26203" xr:uid="{00000000-0005-0000-0000-000075920000}"/>
    <cellStyle name="Normal 71 2 3 2 2 3 4" xfId="36423" xr:uid="{00000000-0005-0000-0000-000076920000}"/>
    <cellStyle name="Normal 71 2 3 2 2 3 5" xfId="21190" xr:uid="{00000000-0005-0000-0000-000077920000}"/>
    <cellStyle name="Normal 71 2 3 2 2 4" xfId="12780" xr:uid="{00000000-0005-0000-0000-000078920000}"/>
    <cellStyle name="Normal 71 2 3 2 2 4 2" xfId="43111" xr:uid="{00000000-0005-0000-0000-000079920000}"/>
    <cellStyle name="Normal 71 2 3 2 2 4 3" xfId="27878" xr:uid="{00000000-0005-0000-0000-00007A920000}"/>
    <cellStyle name="Normal 71 2 3 2 2 5" xfId="7759" xr:uid="{00000000-0005-0000-0000-00007B920000}"/>
    <cellStyle name="Normal 71 2 3 2 2 5 2" xfId="38094" xr:uid="{00000000-0005-0000-0000-00007C920000}"/>
    <cellStyle name="Normal 71 2 3 2 2 5 3" xfId="22861" xr:uid="{00000000-0005-0000-0000-00007D920000}"/>
    <cellStyle name="Normal 71 2 3 2 2 6" xfId="33082" xr:uid="{00000000-0005-0000-0000-00007E920000}"/>
    <cellStyle name="Normal 71 2 3 2 2 7" xfId="17848" xr:uid="{00000000-0005-0000-0000-00007F920000}"/>
    <cellStyle name="Normal 71 2 3 2 3" xfId="3541" xr:uid="{00000000-0005-0000-0000-000080920000}"/>
    <cellStyle name="Normal 71 2 3 2 3 2" xfId="13615" xr:uid="{00000000-0005-0000-0000-000081920000}"/>
    <cellStyle name="Normal 71 2 3 2 3 2 2" xfId="43946" xr:uid="{00000000-0005-0000-0000-000082920000}"/>
    <cellStyle name="Normal 71 2 3 2 3 2 3" xfId="28713" xr:uid="{00000000-0005-0000-0000-000083920000}"/>
    <cellStyle name="Normal 71 2 3 2 3 3" xfId="8595" xr:uid="{00000000-0005-0000-0000-000084920000}"/>
    <cellStyle name="Normal 71 2 3 2 3 3 2" xfId="38929" xr:uid="{00000000-0005-0000-0000-000085920000}"/>
    <cellStyle name="Normal 71 2 3 2 3 3 3" xfId="23696" xr:uid="{00000000-0005-0000-0000-000086920000}"/>
    <cellStyle name="Normal 71 2 3 2 3 4" xfId="33916" xr:uid="{00000000-0005-0000-0000-000087920000}"/>
    <cellStyle name="Normal 71 2 3 2 3 5" xfId="18683" xr:uid="{00000000-0005-0000-0000-000088920000}"/>
    <cellStyle name="Normal 71 2 3 2 4" xfId="5234" xr:uid="{00000000-0005-0000-0000-000089920000}"/>
    <cellStyle name="Normal 71 2 3 2 4 2" xfId="15286" xr:uid="{00000000-0005-0000-0000-00008A920000}"/>
    <cellStyle name="Normal 71 2 3 2 4 2 2" xfId="45617" xr:uid="{00000000-0005-0000-0000-00008B920000}"/>
    <cellStyle name="Normal 71 2 3 2 4 2 3" xfId="30384" xr:uid="{00000000-0005-0000-0000-00008C920000}"/>
    <cellStyle name="Normal 71 2 3 2 4 3" xfId="10266" xr:uid="{00000000-0005-0000-0000-00008D920000}"/>
    <cellStyle name="Normal 71 2 3 2 4 3 2" xfId="40600" xr:uid="{00000000-0005-0000-0000-00008E920000}"/>
    <cellStyle name="Normal 71 2 3 2 4 3 3" xfId="25367" xr:uid="{00000000-0005-0000-0000-00008F920000}"/>
    <cellStyle name="Normal 71 2 3 2 4 4" xfId="35587" xr:uid="{00000000-0005-0000-0000-000090920000}"/>
    <cellStyle name="Normal 71 2 3 2 4 5" xfId="20354" xr:uid="{00000000-0005-0000-0000-000091920000}"/>
    <cellStyle name="Normal 71 2 3 2 5" xfId="11944" xr:uid="{00000000-0005-0000-0000-000092920000}"/>
    <cellStyle name="Normal 71 2 3 2 5 2" xfId="42275" xr:uid="{00000000-0005-0000-0000-000093920000}"/>
    <cellStyle name="Normal 71 2 3 2 5 3" xfId="27042" xr:uid="{00000000-0005-0000-0000-000094920000}"/>
    <cellStyle name="Normal 71 2 3 2 6" xfId="6923" xr:uid="{00000000-0005-0000-0000-000095920000}"/>
    <cellStyle name="Normal 71 2 3 2 6 2" xfId="37258" xr:uid="{00000000-0005-0000-0000-000096920000}"/>
    <cellStyle name="Normal 71 2 3 2 6 3" xfId="22025" xr:uid="{00000000-0005-0000-0000-000097920000}"/>
    <cellStyle name="Normal 71 2 3 2 7" xfId="32246" xr:uid="{00000000-0005-0000-0000-000098920000}"/>
    <cellStyle name="Normal 71 2 3 2 8" xfId="17012" xr:uid="{00000000-0005-0000-0000-000099920000}"/>
    <cellStyle name="Normal 71 2 3 3" xfId="2270" xr:uid="{00000000-0005-0000-0000-00009A920000}"/>
    <cellStyle name="Normal 71 2 3 3 2" xfId="3960" xr:uid="{00000000-0005-0000-0000-00009B920000}"/>
    <cellStyle name="Normal 71 2 3 3 2 2" xfId="14033" xr:uid="{00000000-0005-0000-0000-00009C920000}"/>
    <cellStyle name="Normal 71 2 3 3 2 2 2" xfId="44364" xr:uid="{00000000-0005-0000-0000-00009D920000}"/>
    <cellStyle name="Normal 71 2 3 3 2 2 3" xfId="29131" xr:uid="{00000000-0005-0000-0000-00009E920000}"/>
    <cellStyle name="Normal 71 2 3 3 2 3" xfId="9013" xr:uid="{00000000-0005-0000-0000-00009F920000}"/>
    <cellStyle name="Normal 71 2 3 3 2 3 2" xfId="39347" xr:uid="{00000000-0005-0000-0000-0000A0920000}"/>
    <cellStyle name="Normal 71 2 3 3 2 3 3" xfId="24114" xr:uid="{00000000-0005-0000-0000-0000A1920000}"/>
    <cellStyle name="Normal 71 2 3 3 2 4" xfId="34334" xr:uid="{00000000-0005-0000-0000-0000A2920000}"/>
    <cellStyle name="Normal 71 2 3 3 2 5" xfId="19101" xr:uid="{00000000-0005-0000-0000-0000A3920000}"/>
    <cellStyle name="Normal 71 2 3 3 3" xfId="5652" xr:uid="{00000000-0005-0000-0000-0000A4920000}"/>
    <cellStyle name="Normal 71 2 3 3 3 2" xfId="15704" xr:uid="{00000000-0005-0000-0000-0000A5920000}"/>
    <cellStyle name="Normal 71 2 3 3 3 2 2" xfId="46035" xr:uid="{00000000-0005-0000-0000-0000A6920000}"/>
    <cellStyle name="Normal 71 2 3 3 3 2 3" xfId="30802" xr:uid="{00000000-0005-0000-0000-0000A7920000}"/>
    <cellStyle name="Normal 71 2 3 3 3 3" xfId="10684" xr:uid="{00000000-0005-0000-0000-0000A8920000}"/>
    <cellStyle name="Normal 71 2 3 3 3 3 2" xfId="41018" xr:uid="{00000000-0005-0000-0000-0000A9920000}"/>
    <cellStyle name="Normal 71 2 3 3 3 3 3" xfId="25785" xr:uid="{00000000-0005-0000-0000-0000AA920000}"/>
    <cellStyle name="Normal 71 2 3 3 3 4" xfId="36005" xr:uid="{00000000-0005-0000-0000-0000AB920000}"/>
    <cellStyle name="Normal 71 2 3 3 3 5" xfId="20772" xr:uid="{00000000-0005-0000-0000-0000AC920000}"/>
    <cellStyle name="Normal 71 2 3 3 4" xfId="12362" xr:uid="{00000000-0005-0000-0000-0000AD920000}"/>
    <cellStyle name="Normal 71 2 3 3 4 2" xfId="42693" xr:uid="{00000000-0005-0000-0000-0000AE920000}"/>
    <cellStyle name="Normal 71 2 3 3 4 3" xfId="27460" xr:uid="{00000000-0005-0000-0000-0000AF920000}"/>
    <cellStyle name="Normal 71 2 3 3 5" xfId="7341" xr:uid="{00000000-0005-0000-0000-0000B0920000}"/>
    <cellStyle name="Normal 71 2 3 3 5 2" xfId="37676" xr:uid="{00000000-0005-0000-0000-0000B1920000}"/>
    <cellStyle name="Normal 71 2 3 3 5 3" xfId="22443" xr:uid="{00000000-0005-0000-0000-0000B2920000}"/>
    <cellStyle name="Normal 71 2 3 3 6" xfId="32664" xr:uid="{00000000-0005-0000-0000-0000B3920000}"/>
    <cellStyle name="Normal 71 2 3 3 7" xfId="17430" xr:uid="{00000000-0005-0000-0000-0000B4920000}"/>
    <cellStyle name="Normal 71 2 3 4" xfId="3123" xr:uid="{00000000-0005-0000-0000-0000B5920000}"/>
    <cellStyle name="Normal 71 2 3 4 2" xfId="13197" xr:uid="{00000000-0005-0000-0000-0000B6920000}"/>
    <cellStyle name="Normal 71 2 3 4 2 2" xfId="43528" xr:uid="{00000000-0005-0000-0000-0000B7920000}"/>
    <cellStyle name="Normal 71 2 3 4 2 3" xfId="28295" xr:uid="{00000000-0005-0000-0000-0000B8920000}"/>
    <cellStyle name="Normal 71 2 3 4 3" xfId="8177" xr:uid="{00000000-0005-0000-0000-0000B9920000}"/>
    <cellStyle name="Normal 71 2 3 4 3 2" xfId="38511" xr:uid="{00000000-0005-0000-0000-0000BA920000}"/>
    <cellStyle name="Normal 71 2 3 4 3 3" xfId="23278" xr:uid="{00000000-0005-0000-0000-0000BB920000}"/>
    <cellStyle name="Normal 71 2 3 4 4" xfId="33498" xr:uid="{00000000-0005-0000-0000-0000BC920000}"/>
    <cellStyle name="Normal 71 2 3 4 5" xfId="18265" xr:uid="{00000000-0005-0000-0000-0000BD920000}"/>
    <cellStyle name="Normal 71 2 3 5" xfId="4816" xr:uid="{00000000-0005-0000-0000-0000BE920000}"/>
    <cellStyle name="Normal 71 2 3 5 2" xfId="14868" xr:uid="{00000000-0005-0000-0000-0000BF920000}"/>
    <cellStyle name="Normal 71 2 3 5 2 2" xfId="45199" xr:uid="{00000000-0005-0000-0000-0000C0920000}"/>
    <cellStyle name="Normal 71 2 3 5 2 3" xfId="29966" xr:uid="{00000000-0005-0000-0000-0000C1920000}"/>
    <cellStyle name="Normal 71 2 3 5 3" xfId="9848" xr:uid="{00000000-0005-0000-0000-0000C2920000}"/>
    <cellStyle name="Normal 71 2 3 5 3 2" xfId="40182" xr:uid="{00000000-0005-0000-0000-0000C3920000}"/>
    <cellStyle name="Normal 71 2 3 5 3 3" xfId="24949" xr:uid="{00000000-0005-0000-0000-0000C4920000}"/>
    <cellStyle name="Normal 71 2 3 5 4" xfId="35169" xr:uid="{00000000-0005-0000-0000-0000C5920000}"/>
    <cellStyle name="Normal 71 2 3 5 5" xfId="19936" xr:uid="{00000000-0005-0000-0000-0000C6920000}"/>
    <cellStyle name="Normal 71 2 3 6" xfId="11526" xr:uid="{00000000-0005-0000-0000-0000C7920000}"/>
    <cellStyle name="Normal 71 2 3 6 2" xfId="41857" xr:uid="{00000000-0005-0000-0000-0000C8920000}"/>
    <cellStyle name="Normal 71 2 3 6 3" xfId="26624" xr:uid="{00000000-0005-0000-0000-0000C9920000}"/>
    <cellStyle name="Normal 71 2 3 7" xfId="6505" xr:uid="{00000000-0005-0000-0000-0000CA920000}"/>
    <cellStyle name="Normal 71 2 3 7 2" xfId="36840" xr:uid="{00000000-0005-0000-0000-0000CB920000}"/>
    <cellStyle name="Normal 71 2 3 7 3" xfId="21607" xr:uid="{00000000-0005-0000-0000-0000CC920000}"/>
    <cellStyle name="Normal 71 2 3 8" xfId="31828" xr:uid="{00000000-0005-0000-0000-0000CD920000}"/>
    <cellStyle name="Normal 71 2 3 9" xfId="16594" xr:uid="{00000000-0005-0000-0000-0000CE920000}"/>
    <cellStyle name="Normal 71 2 4" xfId="1641" xr:uid="{00000000-0005-0000-0000-0000CF920000}"/>
    <cellStyle name="Normal 71 2 4 2" xfId="2480" xr:uid="{00000000-0005-0000-0000-0000D0920000}"/>
    <cellStyle name="Normal 71 2 4 2 2" xfId="4170" xr:uid="{00000000-0005-0000-0000-0000D1920000}"/>
    <cellStyle name="Normal 71 2 4 2 2 2" xfId="14243" xr:uid="{00000000-0005-0000-0000-0000D2920000}"/>
    <cellStyle name="Normal 71 2 4 2 2 2 2" xfId="44574" xr:uid="{00000000-0005-0000-0000-0000D3920000}"/>
    <cellStyle name="Normal 71 2 4 2 2 2 3" xfId="29341" xr:uid="{00000000-0005-0000-0000-0000D4920000}"/>
    <cellStyle name="Normal 71 2 4 2 2 3" xfId="9223" xr:uid="{00000000-0005-0000-0000-0000D5920000}"/>
    <cellStyle name="Normal 71 2 4 2 2 3 2" xfId="39557" xr:uid="{00000000-0005-0000-0000-0000D6920000}"/>
    <cellStyle name="Normal 71 2 4 2 2 3 3" xfId="24324" xr:uid="{00000000-0005-0000-0000-0000D7920000}"/>
    <cellStyle name="Normal 71 2 4 2 2 4" xfId="34544" xr:uid="{00000000-0005-0000-0000-0000D8920000}"/>
    <cellStyle name="Normal 71 2 4 2 2 5" xfId="19311" xr:uid="{00000000-0005-0000-0000-0000D9920000}"/>
    <cellStyle name="Normal 71 2 4 2 3" xfId="5862" xr:uid="{00000000-0005-0000-0000-0000DA920000}"/>
    <cellStyle name="Normal 71 2 4 2 3 2" xfId="15914" xr:uid="{00000000-0005-0000-0000-0000DB920000}"/>
    <cellStyle name="Normal 71 2 4 2 3 2 2" xfId="46245" xr:uid="{00000000-0005-0000-0000-0000DC920000}"/>
    <cellStyle name="Normal 71 2 4 2 3 2 3" xfId="31012" xr:uid="{00000000-0005-0000-0000-0000DD920000}"/>
    <cellStyle name="Normal 71 2 4 2 3 3" xfId="10894" xr:uid="{00000000-0005-0000-0000-0000DE920000}"/>
    <cellStyle name="Normal 71 2 4 2 3 3 2" xfId="41228" xr:uid="{00000000-0005-0000-0000-0000DF920000}"/>
    <cellStyle name="Normal 71 2 4 2 3 3 3" xfId="25995" xr:uid="{00000000-0005-0000-0000-0000E0920000}"/>
    <cellStyle name="Normal 71 2 4 2 3 4" xfId="36215" xr:uid="{00000000-0005-0000-0000-0000E1920000}"/>
    <cellStyle name="Normal 71 2 4 2 3 5" xfId="20982" xr:uid="{00000000-0005-0000-0000-0000E2920000}"/>
    <cellStyle name="Normal 71 2 4 2 4" xfId="12572" xr:uid="{00000000-0005-0000-0000-0000E3920000}"/>
    <cellStyle name="Normal 71 2 4 2 4 2" xfId="42903" xr:uid="{00000000-0005-0000-0000-0000E4920000}"/>
    <cellStyle name="Normal 71 2 4 2 4 3" xfId="27670" xr:uid="{00000000-0005-0000-0000-0000E5920000}"/>
    <cellStyle name="Normal 71 2 4 2 5" xfId="7551" xr:uid="{00000000-0005-0000-0000-0000E6920000}"/>
    <cellStyle name="Normal 71 2 4 2 5 2" xfId="37886" xr:uid="{00000000-0005-0000-0000-0000E7920000}"/>
    <cellStyle name="Normal 71 2 4 2 5 3" xfId="22653" xr:uid="{00000000-0005-0000-0000-0000E8920000}"/>
    <cellStyle name="Normal 71 2 4 2 6" xfId="32874" xr:uid="{00000000-0005-0000-0000-0000E9920000}"/>
    <cellStyle name="Normal 71 2 4 2 7" xfId="17640" xr:uid="{00000000-0005-0000-0000-0000EA920000}"/>
    <cellStyle name="Normal 71 2 4 3" xfId="3333" xr:uid="{00000000-0005-0000-0000-0000EB920000}"/>
    <cellStyle name="Normal 71 2 4 3 2" xfId="13407" xr:uid="{00000000-0005-0000-0000-0000EC920000}"/>
    <cellStyle name="Normal 71 2 4 3 2 2" xfId="43738" xr:uid="{00000000-0005-0000-0000-0000ED920000}"/>
    <cellStyle name="Normal 71 2 4 3 2 3" xfId="28505" xr:uid="{00000000-0005-0000-0000-0000EE920000}"/>
    <cellStyle name="Normal 71 2 4 3 3" xfId="8387" xr:uid="{00000000-0005-0000-0000-0000EF920000}"/>
    <cellStyle name="Normal 71 2 4 3 3 2" xfId="38721" xr:uid="{00000000-0005-0000-0000-0000F0920000}"/>
    <cellStyle name="Normal 71 2 4 3 3 3" xfId="23488" xr:uid="{00000000-0005-0000-0000-0000F1920000}"/>
    <cellStyle name="Normal 71 2 4 3 4" xfId="33708" xr:uid="{00000000-0005-0000-0000-0000F2920000}"/>
    <cellStyle name="Normal 71 2 4 3 5" xfId="18475" xr:uid="{00000000-0005-0000-0000-0000F3920000}"/>
    <cellStyle name="Normal 71 2 4 4" xfId="5026" xr:uid="{00000000-0005-0000-0000-0000F4920000}"/>
    <cellStyle name="Normal 71 2 4 4 2" xfId="15078" xr:uid="{00000000-0005-0000-0000-0000F5920000}"/>
    <cellStyle name="Normal 71 2 4 4 2 2" xfId="45409" xr:uid="{00000000-0005-0000-0000-0000F6920000}"/>
    <cellStyle name="Normal 71 2 4 4 2 3" xfId="30176" xr:uid="{00000000-0005-0000-0000-0000F7920000}"/>
    <cellStyle name="Normal 71 2 4 4 3" xfId="10058" xr:uid="{00000000-0005-0000-0000-0000F8920000}"/>
    <cellStyle name="Normal 71 2 4 4 3 2" xfId="40392" xr:uid="{00000000-0005-0000-0000-0000F9920000}"/>
    <cellStyle name="Normal 71 2 4 4 3 3" xfId="25159" xr:uid="{00000000-0005-0000-0000-0000FA920000}"/>
    <cellStyle name="Normal 71 2 4 4 4" xfId="35379" xr:uid="{00000000-0005-0000-0000-0000FB920000}"/>
    <cellStyle name="Normal 71 2 4 4 5" xfId="20146" xr:uid="{00000000-0005-0000-0000-0000FC920000}"/>
    <cellStyle name="Normal 71 2 4 5" xfId="11736" xr:uid="{00000000-0005-0000-0000-0000FD920000}"/>
    <cellStyle name="Normal 71 2 4 5 2" xfId="42067" xr:uid="{00000000-0005-0000-0000-0000FE920000}"/>
    <cellStyle name="Normal 71 2 4 5 3" xfId="26834" xr:uid="{00000000-0005-0000-0000-0000FF920000}"/>
    <cellStyle name="Normal 71 2 4 6" xfId="6715" xr:uid="{00000000-0005-0000-0000-000000930000}"/>
    <cellStyle name="Normal 71 2 4 6 2" xfId="37050" xr:uid="{00000000-0005-0000-0000-000001930000}"/>
    <cellStyle name="Normal 71 2 4 6 3" xfId="21817" xr:uid="{00000000-0005-0000-0000-000002930000}"/>
    <cellStyle name="Normal 71 2 4 7" xfId="32038" xr:uid="{00000000-0005-0000-0000-000003930000}"/>
    <cellStyle name="Normal 71 2 4 8" xfId="16804" xr:uid="{00000000-0005-0000-0000-000004930000}"/>
    <cellStyle name="Normal 71 2 5" xfId="2062" xr:uid="{00000000-0005-0000-0000-000005930000}"/>
    <cellStyle name="Normal 71 2 5 2" xfId="3752" xr:uid="{00000000-0005-0000-0000-000006930000}"/>
    <cellStyle name="Normal 71 2 5 2 2" xfId="13825" xr:uid="{00000000-0005-0000-0000-000007930000}"/>
    <cellStyle name="Normal 71 2 5 2 2 2" xfId="44156" xr:uid="{00000000-0005-0000-0000-000008930000}"/>
    <cellStyle name="Normal 71 2 5 2 2 3" xfId="28923" xr:uid="{00000000-0005-0000-0000-000009930000}"/>
    <cellStyle name="Normal 71 2 5 2 3" xfId="8805" xr:uid="{00000000-0005-0000-0000-00000A930000}"/>
    <cellStyle name="Normal 71 2 5 2 3 2" xfId="39139" xr:uid="{00000000-0005-0000-0000-00000B930000}"/>
    <cellStyle name="Normal 71 2 5 2 3 3" xfId="23906" xr:uid="{00000000-0005-0000-0000-00000C930000}"/>
    <cellStyle name="Normal 71 2 5 2 4" xfId="34126" xr:uid="{00000000-0005-0000-0000-00000D930000}"/>
    <cellStyle name="Normal 71 2 5 2 5" xfId="18893" xr:uid="{00000000-0005-0000-0000-00000E930000}"/>
    <cellStyle name="Normal 71 2 5 3" xfId="5444" xr:uid="{00000000-0005-0000-0000-00000F930000}"/>
    <cellStyle name="Normal 71 2 5 3 2" xfId="15496" xr:uid="{00000000-0005-0000-0000-000010930000}"/>
    <cellStyle name="Normal 71 2 5 3 2 2" xfId="45827" xr:uid="{00000000-0005-0000-0000-000011930000}"/>
    <cellStyle name="Normal 71 2 5 3 2 3" xfId="30594" xr:uid="{00000000-0005-0000-0000-000012930000}"/>
    <cellStyle name="Normal 71 2 5 3 3" xfId="10476" xr:uid="{00000000-0005-0000-0000-000013930000}"/>
    <cellStyle name="Normal 71 2 5 3 3 2" xfId="40810" xr:uid="{00000000-0005-0000-0000-000014930000}"/>
    <cellStyle name="Normal 71 2 5 3 3 3" xfId="25577" xr:uid="{00000000-0005-0000-0000-000015930000}"/>
    <cellStyle name="Normal 71 2 5 3 4" xfId="35797" xr:uid="{00000000-0005-0000-0000-000016930000}"/>
    <cellStyle name="Normal 71 2 5 3 5" xfId="20564" xr:uid="{00000000-0005-0000-0000-000017930000}"/>
    <cellStyle name="Normal 71 2 5 4" xfId="12154" xr:uid="{00000000-0005-0000-0000-000018930000}"/>
    <cellStyle name="Normal 71 2 5 4 2" xfId="42485" xr:uid="{00000000-0005-0000-0000-000019930000}"/>
    <cellStyle name="Normal 71 2 5 4 3" xfId="27252" xr:uid="{00000000-0005-0000-0000-00001A930000}"/>
    <cellStyle name="Normal 71 2 5 5" xfId="7133" xr:uid="{00000000-0005-0000-0000-00001B930000}"/>
    <cellStyle name="Normal 71 2 5 5 2" xfId="37468" xr:uid="{00000000-0005-0000-0000-00001C930000}"/>
    <cellStyle name="Normal 71 2 5 5 3" xfId="22235" xr:uid="{00000000-0005-0000-0000-00001D930000}"/>
    <cellStyle name="Normal 71 2 5 6" xfId="32456" xr:uid="{00000000-0005-0000-0000-00001E930000}"/>
    <cellStyle name="Normal 71 2 5 7" xfId="17222" xr:uid="{00000000-0005-0000-0000-00001F930000}"/>
    <cellStyle name="Normal 71 2 6" xfId="2915" xr:uid="{00000000-0005-0000-0000-000020930000}"/>
    <cellStyle name="Normal 71 2 6 2" xfId="12989" xr:uid="{00000000-0005-0000-0000-000021930000}"/>
    <cellStyle name="Normal 71 2 6 2 2" xfId="43320" xr:uid="{00000000-0005-0000-0000-000022930000}"/>
    <cellStyle name="Normal 71 2 6 2 3" xfId="28087" xr:uid="{00000000-0005-0000-0000-000023930000}"/>
    <cellStyle name="Normal 71 2 6 3" xfId="7969" xr:uid="{00000000-0005-0000-0000-000024930000}"/>
    <cellStyle name="Normal 71 2 6 3 2" xfId="38303" xr:uid="{00000000-0005-0000-0000-000025930000}"/>
    <cellStyle name="Normal 71 2 6 3 3" xfId="23070" xr:uid="{00000000-0005-0000-0000-000026930000}"/>
    <cellStyle name="Normal 71 2 6 4" xfId="33290" xr:uid="{00000000-0005-0000-0000-000027930000}"/>
    <cellStyle name="Normal 71 2 6 5" xfId="18057" xr:uid="{00000000-0005-0000-0000-000028930000}"/>
    <cellStyle name="Normal 71 2 7" xfId="4608" xr:uid="{00000000-0005-0000-0000-000029930000}"/>
    <cellStyle name="Normal 71 2 7 2" xfId="14660" xr:uid="{00000000-0005-0000-0000-00002A930000}"/>
    <cellStyle name="Normal 71 2 7 2 2" xfId="44991" xr:uid="{00000000-0005-0000-0000-00002B930000}"/>
    <cellStyle name="Normal 71 2 7 2 3" xfId="29758" xr:uid="{00000000-0005-0000-0000-00002C930000}"/>
    <cellStyle name="Normal 71 2 7 3" xfId="9640" xr:uid="{00000000-0005-0000-0000-00002D930000}"/>
    <cellStyle name="Normal 71 2 7 3 2" xfId="39974" xr:uid="{00000000-0005-0000-0000-00002E930000}"/>
    <cellStyle name="Normal 71 2 7 3 3" xfId="24741" xr:uid="{00000000-0005-0000-0000-00002F930000}"/>
    <cellStyle name="Normal 71 2 7 4" xfId="34961" xr:uid="{00000000-0005-0000-0000-000030930000}"/>
    <cellStyle name="Normal 71 2 7 5" xfId="19728" xr:uid="{00000000-0005-0000-0000-000031930000}"/>
    <cellStyle name="Normal 71 2 8" xfId="11318" xr:uid="{00000000-0005-0000-0000-000032930000}"/>
    <cellStyle name="Normal 71 2 8 2" xfId="41649" xr:uid="{00000000-0005-0000-0000-000033930000}"/>
    <cellStyle name="Normal 71 2 8 3" xfId="26416" xr:uid="{00000000-0005-0000-0000-000034930000}"/>
    <cellStyle name="Normal 71 2 9" xfId="6297" xr:uid="{00000000-0005-0000-0000-000035930000}"/>
    <cellStyle name="Normal 71 2 9 2" xfId="36632" xr:uid="{00000000-0005-0000-0000-000036930000}"/>
    <cellStyle name="Normal 71 2 9 3" xfId="21399" xr:uid="{00000000-0005-0000-0000-000037930000}"/>
    <cellStyle name="Normal 71 3" xfId="1261" xr:uid="{00000000-0005-0000-0000-000038930000}"/>
    <cellStyle name="Normal 71 3 10" xfId="16438" xr:uid="{00000000-0005-0000-0000-000039930000}"/>
    <cellStyle name="Normal 71 3 2" xfId="1480" xr:uid="{00000000-0005-0000-0000-00003A930000}"/>
    <cellStyle name="Normal 71 3 2 2" xfId="1901" xr:uid="{00000000-0005-0000-0000-00003B930000}"/>
    <cellStyle name="Normal 71 3 2 2 2" xfId="2740" xr:uid="{00000000-0005-0000-0000-00003C930000}"/>
    <cellStyle name="Normal 71 3 2 2 2 2" xfId="4430" xr:uid="{00000000-0005-0000-0000-00003D930000}"/>
    <cellStyle name="Normal 71 3 2 2 2 2 2" xfId="14503" xr:uid="{00000000-0005-0000-0000-00003E930000}"/>
    <cellStyle name="Normal 71 3 2 2 2 2 2 2" xfId="44834" xr:uid="{00000000-0005-0000-0000-00003F930000}"/>
    <cellStyle name="Normal 71 3 2 2 2 2 2 3" xfId="29601" xr:uid="{00000000-0005-0000-0000-000040930000}"/>
    <cellStyle name="Normal 71 3 2 2 2 2 3" xfId="9483" xr:uid="{00000000-0005-0000-0000-000041930000}"/>
    <cellStyle name="Normal 71 3 2 2 2 2 3 2" xfId="39817" xr:uid="{00000000-0005-0000-0000-000042930000}"/>
    <cellStyle name="Normal 71 3 2 2 2 2 3 3" xfId="24584" xr:uid="{00000000-0005-0000-0000-000043930000}"/>
    <cellStyle name="Normal 71 3 2 2 2 2 4" xfId="34804" xr:uid="{00000000-0005-0000-0000-000044930000}"/>
    <cellStyle name="Normal 71 3 2 2 2 2 5" xfId="19571" xr:uid="{00000000-0005-0000-0000-000045930000}"/>
    <cellStyle name="Normal 71 3 2 2 2 3" xfId="6122" xr:uid="{00000000-0005-0000-0000-000046930000}"/>
    <cellStyle name="Normal 71 3 2 2 2 3 2" xfId="16174" xr:uid="{00000000-0005-0000-0000-000047930000}"/>
    <cellStyle name="Normal 71 3 2 2 2 3 2 2" xfId="46505" xr:uid="{00000000-0005-0000-0000-000048930000}"/>
    <cellStyle name="Normal 71 3 2 2 2 3 2 3" xfId="31272" xr:uid="{00000000-0005-0000-0000-000049930000}"/>
    <cellStyle name="Normal 71 3 2 2 2 3 3" xfId="11154" xr:uid="{00000000-0005-0000-0000-00004A930000}"/>
    <cellStyle name="Normal 71 3 2 2 2 3 3 2" xfId="41488" xr:uid="{00000000-0005-0000-0000-00004B930000}"/>
    <cellStyle name="Normal 71 3 2 2 2 3 3 3" xfId="26255" xr:uid="{00000000-0005-0000-0000-00004C930000}"/>
    <cellStyle name="Normal 71 3 2 2 2 3 4" xfId="36475" xr:uid="{00000000-0005-0000-0000-00004D930000}"/>
    <cellStyle name="Normal 71 3 2 2 2 3 5" xfId="21242" xr:uid="{00000000-0005-0000-0000-00004E930000}"/>
    <cellStyle name="Normal 71 3 2 2 2 4" xfId="12832" xr:uid="{00000000-0005-0000-0000-00004F930000}"/>
    <cellStyle name="Normal 71 3 2 2 2 4 2" xfId="43163" xr:uid="{00000000-0005-0000-0000-000050930000}"/>
    <cellStyle name="Normal 71 3 2 2 2 4 3" xfId="27930" xr:uid="{00000000-0005-0000-0000-000051930000}"/>
    <cellStyle name="Normal 71 3 2 2 2 5" xfId="7811" xr:uid="{00000000-0005-0000-0000-000052930000}"/>
    <cellStyle name="Normal 71 3 2 2 2 5 2" xfId="38146" xr:uid="{00000000-0005-0000-0000-000053930000}"/>
    <cellStyle name="Normal 71 3 2 2 2 5 3" xfId="22913" xr:uid="{00000000-0005-0000-0000-000054930000}"/>
    <cellStyle name="Normal 71 3 2 2 2 6" xfId="33134" xr:uid="{00000000-0005-0000-0000-000055930000}"/>
    <cellStyle name="Normal 71 3 2 2 2 7" xfId="17900" xr:uid="{00000000-0005-0000-0000-000056930000}"/>
    <cellStyle name="Normal 71 3 2 2 3" xfId="3593" xr:uid="{00000000-0005-0000-0000-000057930000}"/>
    <cellStyle name="Normal 71 3 2 2 3 2" xfId="13667" xr:uid="{00000000-0005-0000-0000-000058930000}"/>
    <cellStyle name="Normal 71 3 2 2 3 2 2" xfId="43998" xr:uid="{00000000-0005-0000-0000-000059930000}"/>
    <cellStyle name="Normal 71 3 2 2 3 2 3" xfId="28765" xr:uid="{00000000-0005-0000-0000-00005A930000}"/>
    <cellStyle name="Normal 71 3 2 2 3 3" xfId="8647" xr:uid="{00000000-0005-0000-0000-00005B930000}"/>
    <cellStyle name="Normal 71 3 2 2 3 3 2" xfId="38981" xr:uid="{00000000-0005-0000-0000-00005C930000}"/>
    <cellStyle name="Normal 71 3 2 2 3 3 3" xfId="23748" xr:uid="{00000000-0005-0000-0000-00005D930000}"/>
    <cellStyle name="Normal 71 3 2 2 3 4" xfId="33968" xr:uid="{00000000-0005-0000-0000-00005E930000}"/>
    <cellStyle name="Normal 71 3 2 2 3 5" xfId="18735" xr:uid="{00000000-0005-0000-0000-00005F930000}"/>
    <cellStyle name="Normal 71 3 2 2 4" xfId="5286" xr:uid="{00000000-0005-0000-0000-000060930000}"/>
    <cellStyle name="Normal 71 3 2 2 4 2" xfId="15338" xr:uid="{00000000-0005-0000-0000-000061930000}"/>
    <cellStyle name="Normal 71 3 2 2 4 2 2" xfId="45669" xr:uid="{00000000-0005-0000-0000-000062930000}"/>
    <cellStyle name="Normal 71 3 2 2 4 2 3" xfId="30436" xr:uid="{00000000-0005-0000-0000-000063930000}"/>
    <cellStyle name="Normal 71 3 2 2 4 3" xfId="10318" xr:uid="{00000000-0005-0000-0000-000064930000}"/>
    <cellStyle name="Normal 71 3 2 2 4 3 2" xfId="40652" xr:uid="{00000000-0005-0000-0000-000065930000}"/>
    <cellStyle name="Normal 71 3 2 2 4 3 3" xfId="25419" xr:uid="{00000000-0005-0000-0000-000066930000}"/>
    <cellStyle name="Normal 71 3 2 2 4 4" xfId="35639" xr:uid="{00000000-0005-0000-0000-000067930000}"/>
    <cellStyle name="Normal 71 3 2 2 4 5" xfId="20406" xr:uid="{00000000-0005-0000-0000-000068930000}"/>
    <cellStyle name="Normal 71 3 2 2 5" xfId="11996" xr:uid="{00000000-0005-0000-0000-000069930000}"/>
    <cellStyle name="Normal 71 3 2 2 5 2" xfId="42327" xr:uid="{00000000-0005-0000-0000-00006A930000}"/>
    <cellStyle name="Normal 71 3 2 2 5 3" xfId="27094" xr:uid="{00000000-0005-0000-0000-00006B930000}"/>
    <cellStyle name="Normal 71 3 2 2 6" xfId="6975" xr:uid="{00000000-0005-0000-0000-00006C930000}"/>
    <cellStyle name="Normal 71 3 2 2 6 2" xfId="37310" xr:uid="{00000000-0005-0000-0000-00006D930000}"/>
    <cellStyle name="Normal 71 3 2 2 6 3" xfId="22077" xr:uid="{00000000-0005-0000-0000-00006E930000}"/>
    <cellStyle name="Normal 71 3 2 2 7" xfId="32298" xr:uid="{00000000-0005-0000-0000-00006F930000}"/>
    <cellStyle name="Normal 71 3 2 2 8" xfId="17064" xr:uid="{00000000-0005-0000-0000-000070930000}"/>
    <cellStyle name="Normal 71 3 2 3" xfId="2322" xr:uid="{00000000-0005-0000-0000-000071930000}"/>
    <cellStyle name="Normal 71 3 2 3 2" xfId="4012" xr:uid="{00000000-0005-0000-0000-000072930000}"/>
    <cellStyle name="Normal 71 3 2 3 2 2" xfId="14085" xr:uid="{00000000-0005-0000-0000-000073930000}"/>
    <cellStyle name="Normal 71 3 2 3 2 2 2" xfId="44416" xr:uid="{00000000-0005-0000-0000-000074930000}"/>
    <cellStyle name="Normal 71 3 2 3 2 2 3" xfId="29183" xr:uid="{00000000-0005-0000-0000-000075930000}"/>
    <cellStyle name="Normal 71 3 2 3 2 3" xfId="9065" xr:uid="{00000000-0005-0000-0000-000076930000}"/>
    <cellStyle name="Normal 71 3 2 3 2 3 2" xfId="39399" xr:uid="{00000000-0005-0000-0000-000077930000}"/>
    <cellStyle name="Normal 71 3 2 3 2 3 3" xfId="24166" xr:uid="{00000000-0005-0000-0000-000078930000}"/>
    <cellStyle name="Normal 71 3 2 3 2 4" xfId="34386" xr:uid="{00000000-0005-0000-0000-000079930000}"/>
    <cellStyle name="Normal 71 3 2 3 2 5" xfId="19153" xr:uid="{00000000-0005-0000-0000-00007A930000}"/>
    <cellStyle name="Normal 71 3 2 3 3" xfId="5704" xr:uid="{00000000-0005-0000-0000-00007B930000}"/>
    <cellStyle name="Normal 71 3 2 3 3 2" xfId="15756" xr:uid="{00000000-0005-0000-0000-00007C930000}"/>
    <cellStyle name="Normal 71 3 2 3 3 2 2" xfId="46087" xr:uid="{00000000-0005-0000-0000-00007D930000}"/>
    <cellStyle name="Normal 71 3 2 3 3 2 3" xfId="30854" xr:uid="{00000000-0005-0000-0000-00007E930000}"/>
    <cellStyle name="Normal 71 3 2 3 3 3" xfId="10736" xr:uid="{00000000-0005-0000-0000-00007F930000}"/>
    <cellStyle name="Normal 71 3 2 3 3 3 2" xfId="41070" xr:uid="{00000000-0005-0000-0000-000080930000}"/>
    <cellStyle name="Normal 71 3 2 3 3 3 3" xfId="25837" xr:uid="{00000000-0005-0000-0000-000081930000}"/>
    <cellStyle name="Normal 71 3 2 3 3 4" xfId="36057" xr:uid="{00000000-0005-0000-0000-000082930000}"/>
    <cellStyle name="Normal 71 3 2 3 3 5" xfId="20824" xr:uid="{00000000-0005-0000-0000-000083930000}"/>
    <cellStyle name="Normal 71 3 2 3 4" xfId="12414" xr:uid="{00000000-0005-0000-0000-000084930000}"/>
    <cellStyle name="Normal 71 3 2 3 4 2" xfId="42745" xr:uid="{00000000-0005-0000-0000-000085930000}"/>
    <cellStyle name="Normal 71 3 2 3 4 3" xfId="27512" xr:uid="{00000000-0005-0000-0000-000086930000}"/>
    <cellStyle name="Normal 71 3 2 3 5" xfId="7393" xr:uid="{00000000-0005-0000-0000-000087930000}"/>
    <cellStyle name="Normal 71 3 2 3 5 2" xfId="37728" xr:uid="{00000000-0005-0000-0000-000088930000}"/>
    <cellStyle name="Normal 71 3 2 3 5 3" xfId="22495" xr:uid="{00000000-0005-0000-0000-000089930000}"/>
    <cellStyle name="Normal 71 3 2 3 6" xfId="32716" xr:uid="{00000000-0005-0000-0000-00008A930000}"/>
    <cellStyle name="Normal 71 3 2 3 7" xfId="17482" xr:uid="{00000000-0005-0000-0000-00008B930000}"/>
    <cellStyle name="Normal 71 3 2 4" xfId="3175" xr:uid="{00000000-0005-0000-0000-00008C930000}"/>
    <cellStyle name="Normal 71 3 2 4 2" xfId="13249" xr:uid="{00000000-0005-0000-0000-00008D930000}"/>
    <cellStyle name="Normal 71 3 2 4 2 2" xfId="43580" xr:uid="{00000000-0005-0000-0000-00008E930000}"/>
    <cellStyle name="Normal 71 3 2 4 2 3" xfId="28347" xr:uid="{00000000-0005-0000-0000-00008F930000}"/>
    <cellStyle name="Normal 71 3 2 4 3" xfId="8229" xr:uid="{00000000-0005-0000-0000-000090930000}"/>
    <cellStyle name="Normal 71 3 2 4 3 2" xfId="38563" xr:uid="{00000000-0005-0000-0000-000091930000}"/>
    <cellStyle name="Normal 71 3 2 4 3 3" xfId="23330" xr:uid="{00000000-0005-0000-0000-000092930000}"/>
    <cellStyle name="Normal 71 3 2 4 4" xfId="33550" xr:uid="{00000000-0005-0000-0000-000093930000}"/>
    <cellStyle name="Normal 71 3 2 4 5" xfId="18317" xr:uid="{00000000-0005-0000-0000-000094930000}"/>
    <cellStyle name="Normal 71 3 2 5" xfId="4868" xr:uid="{00000000-0005-0000-0000-000095930000}"/>
    <cellStyle name="Normal 71 3 2 5 2" xfId="14920" xr:uid="{00000000-0005-0000-0000-000096930000}"/>
    <cellStyle name="Normal 71 3 2 5 2 2" xfId="45251" xr:uid="{00000000-0005-0000-0000-000097930000}"/>
    <cellStyle name="Normal 71 3 2 5 2 3" xfId="30018" xr:uid="{00000000-0005-0000-0000-000098930000}"/>
    <cellStyle name="Normal 71 3 2 5 3" xfId="9900" xr:uid="{00000000-0005-0000-0000-000099930000}"/>
    <cellStyle name="Normal 71 3 2 5 3 2" xfId="40234" xr:uid="{00000000-0005-0000-0000-00009A930000}"/>
    <cellStyle name="Normal 71 3 2 5 3 3" xfId="25001" xr:uid="{00000000-0005-0000-0000-00009B930000}"/>
    <cellStyle name="Normal 71 3 2 5 4" xfId="35221" xr:uid="{00000000-0005-0000-0000-00009C930000}"/>
    <cellStyle name="Normal 71 3 2 5 5" xfId="19988" xr:uid="{00000000-0005-0000-0000-00009D930000}"/>
    <cellStyle name="Normal 71 3 2 6" xfId="11578" xr:uid="{00000000-0005-0000-0000-00009E930000}"/>
    <cellStyle name="Normal 71 3 2 6 2" xfId="41909" xr:uid="{00000000-0005-0000-0000-00009F930000}"/>
    <cellStyle name="Normal 71 3 2 6 3" xfId="26676" xr:uid="{00000000-0005-0000-0000-0000A0930000}"/>
    <cellStyle name="Normal 71 3 2 7" xfId="6557" xr:uid="{00000000-0005-0000-0000-0000A1930000}"/>
    <cellStyle name="Normal 71 3 2 7 2" xfId="36892" xr:uid="{00000000-0005-0000-0000-0000A2930000}"/>
    <cellStyle name="Normal 71 3 2 7 3" xfId="21659" xr:uid="{00000000-0005-0000-0000-0000A3930000}"/>
    <cellStyle name="Normal 71 3 2 8" xfId="31880" xr:uid="{00000000-0005-0000-0000-0000A4930000}"/>
    <cellStyle name="Normal 71 3 2 9" xfId="16646" xr:uid="{00000000-0005-0000-0000-0000A5930000}"/>
    <cellStyle name="Normal 71 3 3" xfId="1693" xr:uid="{00000000-0005-0000-0000-0000A6930000}"/>
    <cellStyle name="Normal 71 3 3 2" xfId="2532" xr:uid="{00000000-0005-0000-0000-0000A7930000}"/>
    <cellStyle name="Normal 71 3 3 2 2" xfId="4222" xr:uid="{00000000-0005-0000-0000-0000A8930000}"/>
    <cellStyle name="Normal 71 3 3 2 2 2" xfId="14295" xr:uid="{00000000-0005-0000-0000-0000A9930000}"/>
    <cellStyle name="Normal 71 3 3 2 2 2 2" xfId="44626" xr:uid="{00000000-0005-0000-0000-0000AA930000}"/>
    <cellStyle name="Normal 71 3 3 2 2 2 3" xfId="29393" xr:uid="{00000000-0005-0000-0000-0000AB930000}"/>
    <cellStyle name="Normal 71 3 3 2 2 3" xfId="9275" xr:uid="{00000000-0005-0000-0000-0000AC930000}"/>
    <cellStyle name="Normal 71 3 3 2 2 3 2" xfId="39609" xr:uid="{00000000-0005-0000-0000-0000AD930000}"/>
    <cellStyle name="Normal 71 3 3 2 2 3 3" xfId="24376" xr:uid="{00000000-0005-0000-0000-0000AE930000}"/>
    <cellStyle name="Normal 71 3 3 2 2 4" xfId="34596" xr:uid="{00000000-0005-0000-0000-0000AF930000}"/>
    <cellStyle name="Normal 71 3 3 2 2 5" xfId="19363" xr:uid="{00000000-0005-0000-0000-0000B0930000}"/>
    <cellStyle name="Normal 71 3 3 2 3" xfId="5914" xr:uid="{00000000-0005-0000-0000-0000B1930000}"/>
    <cellStyle name="Normal 71 3 3 2 3 2" xfId="15966" xr:uid="{00000000-0005-0000-0000-0000B2930000}"/>
    <cellStyle name="Normal 71 3 3 2 3 2 2" xfId="46297" xr:uid="{00000000-0005-0000-0000-0000B3930000}"/>
    <cellStyle name="Normal 71 3 3 2 3 2 3" xfId="31064" xr:uid="{00000000-0005-0000-0000-0000B4930000}"/>
    <cellStyle name="Normal 71 3 3 2 3 3" xfId="10946" xr:uid="{00000000-0005-0000-0000-0000B5930000}"/>
    <cellStyle name="Normal 71 3 3 2 3 3 2" xfId="41280" xr:uid="{00000000-0005-0000-0000-0000B6930000}"/>
    <cellStyle name="Normal 71 3 3 2 3 3 3" xfId="26047" xr:uid="{00000000-0005-0000-0000-0000B7930000}"/>
    <cellStyle name="Normal 71 3 3 2 3 4" xfId="36267" xr:uid="{00000000-0005-0000-0000-0000B8930000}"/>
    <cellStyle name="Normal 71 3 3 2 3 5" xfId="21034" xr:uid="{00000000-0005-0000-0000-0000B9930000}"/>
    <cellStyle name="Normal 71 3 3 2 4" xfId="12624" xr:uid="{00000000-0005-0000-0000-0000BA930000}"/>
    <cellStyle name="Normal 71 3 3 2 4 2" xfId="42955" xr:uid="{00000000-0005-0000-0000-0000BB930000}"/>
    <cellStyle name="Normal 71 3 3 2 4 3" xfId="27722" xr:uid="{00000000-0005-0000-0000-0000BC930000}"/>
    <cellStyle name="Normal 71 3 3 2 5" xfId="7603" xr:uid="{00000000-0005-0000-0000-0000BD930000}"/>
    <cellStyle name="Normal 71 3 3 2 5 2" xfId="37938" xr:uid="{00000000-0005-0000-0000-0000BE930000}"/>
    <cellStyle name="Normal 71 3 3 2 5 3" xfId="22705" xr:uid="{00000000-0005-0000-0000-0000BF930000}"/>
    <cellStyle name="Normal 71 3 3 2 6" xfId="32926" xr:uid="{00000000-0005-0000-0000-0000C0930000}"/>
    <cellStyle name="Normal 71 3 3 2 7" xfId="17692" xr:uid="{00000000-0005-0000-0000-0000C1930000}"/>
    <cellStyle name="Normal 71 3 3 3" xfId="3385" xr:uid="{00000000-0005-0000-0000-0000C2930000}"/>
    <cellStyle name="Normal 71 3 3 3 2" xfId="13459" xr:uid="{00000000-0005-0000-0000-0000C3930000}"/>
    <cellStyle name="Normal 71 3 3 3 2 2" xfId="43790" xr:uid="{00000000-0005-0000-0000-0000C4930000}"/>
    <cellStyle name="Normal 71 3 3 3 2 3" xfId="28557" xr:uid="{00000000-0005-0000-0000-0000C5930000}"/>
    <cellStyle name="Normal 71 3 3 3 3" xfId="8439" xr:uid="{00000000-0005-0000-0000-0000C6930000}"/>
    <cellStyle name="Normal 71 3 3 3 3 2" xfId="38773" xr:uid="{00000000-0005-0000-0000-0000C7930000}"/>
    <cellStyle name="Normal 71 3 3 3 3 3" xfId="23540" xr:uid="{00000000-0005-0000-0000-0000C8930000}"/>
    <cellStyle name="Normal 71 3 3 3 4" xfId="33760" xr:uid="{00000000-0005-0000-0000-0000C9930000}"/>
    <cellStyle name="Normal 71 3 3 3 5" xfId="18527" xr:uid="{00000000-0005-0000-0000-0000CA930000}"/>
    <cellStyle name="Normal 71 3 3 4" xfId="5078" xr:uid="{00000000-0005-0000-0000-0000CB930000}"/>
    <cellStyle name="Normal 71 3 3 4 2" xfId="15130" xr:uid="{00000000-0005-0000-0000-0000CC930000}"/>
    <cellStyle name="Normal 71 3 3 4 2 2" xfId="45461" xr:uid="{00000000-0005-0000-0000-0000CD930000}"/>
    <cellStyle name="Normal 71 3 3 4 2 3" xfId="30228" xr:uid="{00000000-0005-0000-0000-0000CE930000}"/>
    <cellStyle name="Normal 71 3 3 4 3" xfId="10110" xr:uid="{00000000-0005-0000-0000-0000CF930000}"/>
    <cellStyle name="Normal 71 3 3 4 3 2" xfId="40444" xr:uid="{00000000-0005-0000-0000-0000D0930000}"/>
    <cellStyle name="Normal 71 3 3 4 3 3" xfId="25211" xr:uid="{00000000-0005-0000-0000-0000D1930000}"/>
    <cellStyle name="Normal 71 3 3 4 4" xfId="35431" xr:uid="{00000000-0005-0000-0000-0000D2930000}"/>
    <cellStyle name="Normal 71 3 3 4 5" xfId="20198" xr:uid="{00000000-0005-0000-0000-0000D3930000}"/>
    <cellStyle name="Normal 71 3 3 5" xfId="11788" xr:uid="{00000000-0005-0000-0000-0000D4930000}"/>
    <cellStyle name="Normal 71 3 3 5 2" xfId="42119" xr:uid="{00000000-0005-0000-0000-0000D5930000}"/>
    <cellStyle name="Normal 71 3 3 5 3" xfId="26886" xr:uid="{00000000-0005-0000-0000-0000D6930000}"/>
    <cellStyle name="Normal 71 3 3 6" xfId="6767" xr:uid="{00000000-0005-0000-0000-0000D7930000}"/>
    <cellStyle name="Normal 71 3 3 6 2" xfId="37102" xr:uid="{00000000-0005-0000-0000-0000D8930000}"/>
    <cellStyle name="Normal 71 3 3 6 3" xfId="21869" xr:uid="{00000000-0005-0000-0000-0000D9930000}"/>
    <cellStyle name="Normal 71 3 3 7" xfId="32090" xr:uid="{00000000-0005-0000-0000-0000DA930000}"/>
    <cellStyle name="Normal 71 3 3 8" xfId="16856" xr:uid="{00000000-0005-0000-0000-0000DB930000}"/>
    <cellStyle name="Normal 71 3 4" xfId="2114" xr:uid="{00000000-0005-0000-0000-0000DC930000}"/>
    <cellStyle name="Normal 71 3 4 2" xfId="3804" xr:uid="{00000000-0005-0000-0000-0000DD930000}"/>
    <cellStyle name="Normal 71 3 4 2 2" xfId="13877" xr:uid="{00000000-0005-0000-0000-0000DE930000}"/>
    <cellStyle name="Normal 71 3 4 2 2 2" xfId="44208" xr:uid="{00000000-0005-0000-0000-0000DF930000}"/>
    <cellStyle name="Normal 71 3 4 2 2 3" xfId="28975" xr:uid="{00000000-0005-0000-0000-0000E0930000}"/>
    <cellStyle name="Normal 71 3 4 2 3" xfId="8857" xr:uid="{00000000-0005-0000-0000-0000E1930000}"/>
    <cellStyle name="Normal 71 3 4 2 3 2" xfId="39191" xr:uid="{00000000-0005-0000-0000-0000E2930000}"/>
    <cellStyle name="Normal 71 3 4 2 3 3" xfId="23958" xr:uid="{00000000-0005-0000-0000-0000E3930000}"/>
    <cellStyle name="Normal 71 3 4 2 4" xfId="34178" xr:uid="{00000000-0005-0000-0000-0000E4930000}"/>
    <cellStyle name="Normal 71 3 4 2 5" xfId="18945" xr:uid="{00000000-0005-0000-0000-0000E5930000}"/>
    <cellStyle name="Normal 71 3 4 3" xfId="5496" xr:uid="{00000000-0005-0000-0000-0000E6930000}"/>
    <cellStyle name="Normal 71 3 4 3 2" xfId="15548" xr:uid="{00000000-0005-0000-0000-0000E7930000}"/>
    <cellStyle name="Normal 71 3 4 3 2 2" xfId="45879" xr:uid="{00000000-0005-0000-0000-0000E8930000}"/>
    <cellStyle name="Normal 71 3 4 3 2 3" xfId="30646" xr:uid="{00000000-0005-0000-0000-0000E9930000}"/>
    <cellStyle name="Normal 71 3 4 3 3" xfId="10528" xr:uid="{00000000-0005-0000-0000-0000EA930000}"/>
    <cellStyle name="Normal 71 3 4 3 3 2" xfId="40862" xr:uid="{00000000-0005-0000-0000-0000EB930000}"/>
    <cellStyle name="Normal 71 3 4 3 3 3" xfId="25629" xr:uid="{00000000-0005-0000-0000-0000EC930000}"/>
    <cellStyle name="Normal 71 3 4 3 4" xfId="35849" xr:uid="{00000000-0005-0000-0000-0000ED930000}"/>
    <cellStyle name="Normal 71 3 4 3 5" xfId="20616" xr:uid="{00000000-0005-0000-0000-0000EE930000}"/>
    <cellStyle name="Normal 71 3 4 4" xfId="12206" xr:uid="{00000000-0005-0000-0000-0000EF930000}"/>
    <cellStyle name="Normal 71 3 4 4 2" xfId="42537" xr:uid="{00000000-0005-0000-0000-0000F0930000}"/>
    <cellStyle name="Normal 71 3 4 4 3" xfId="27304" xr:uid="{00000000-0005-0000-0000-0000F1930000}"/>
    <cellStyle name="Normal 71 3 4 5" xfId="7185" xr:uid="{00000000-0005-0000-0000-0000F2930000}"/>
    <cellStyle name="Normal 71 3 4 5 2" xfId="37520" xr:uid="{00000000-0005-0000-0000-0000F3930000}"/>
    <cellStyle name="Normal 71 3 4 5 3" xfId="22287" xr:uid="{00000000-0005-0000-0000-0000F4930000}"/>
    <cellStyle name="Normal 71 3 4 6" xfId="32508" xr:uid="{00000000-0005-0000-0000-0000F5930000}"/>
    <cellStyle name="Normal 71 3 4 7" xfId="17274" xr:uid="{00000000-0005-0000-0000-0000F6930000}"/>
    <cellStyle name="Normal 71 3 5" xfId="2967" xr:uid="{00000000-0005-0000-0000-0000F7930000}"/>
    <cellStyle name="Normal 71 3 5 2" xfId="13041" xr:uid="{00000000-0005-0000-0000-0000F8930000}"/>
    <cellStyle name="Normal 71 3 5 2 2" xfId="43372" xr:uid="{00000000-0005-0000-0000-0000F9930000}"/>
    <cellStyle name="Normal 71 3 5 2 3" xfId="28139" xr:uid="{00000000-0005-0000-0000-0000FA930000}"/>
    <cellStyle name="Normal 71 3 5 3" xfId="8021" xr:uid="{00000000-0005-0000-0000-0000FB930000}"/>
    <cellStyle name="Normal 71 3 5 3 2" xfId="38355" xr:uid="{00000000-0005-0000-0000-0000FC930000}"/>
    <cellStyle name="Normal 71 3 5 3 3" xfId="23122" xr:uid="{00000000-0005-0000-0000-0000FD930000}"/>
    <cellStyle name="Normal 71 3 5 4" xfId="33342" xr:uid="{00000000-0005-0000-0000-0000FE930000}"/>
    <cellStyle name="Normal 71 3 5 5" xfId="18109" xr:uid="{00000000-0005-0000-0000-0000FF930000}"/>
    <cellStyle name="Normal 71 3 6" xfId="4660" xr:uid="{00000000-0005-0000-0000-000000940000}"/>
    <cellStyle name="Normal 71 3 6 2" xfId="14712" xr:uid="{00000000-0005-0000-0000-000001940000}"/>
    <cellStyle name="Normal 71 3 6 2 2" xfId="45043" xr:uid="{00000000-0005-0000-0000-000002940000}"/>
    <cellStyle name="Normal 71 3 6 2 3" xfId="29810" xr:uid="{00000000-0005-0000-0000-000003940000}"/>
    <cellStyle name="Normal 71 3 6 3" xfId="9692" xr:uid="{00000000-0005-0000-0000-000004940000}"/>
    <cellStyle name="Normal 71 3 6 3 2" xfId="40026" xr:uid="{00000000-0005-0000-0000-000005940000}"/>
    <cellStyle name="Normal 71 3 6 3 3" xfId="24793" xr:uid="{00000000-0005-0000-0000-000006940000}"/>
    <cellStyle name="Normal 71 3 6 4" xfId="35013" xr:uid="{00000000-0005-0000-0000-000007940000}"/>
    <cellStyle name="Normal 71 3 6 5" xfId="19780" xr:uid="{00000000-0005-0000-0000-000008940000}"/>
    <cellStyle name="Normal 71 3 7" xfId="11370" xr:uid="{00000000-0005-0000-0000-000009940000}"/>
    <cellStyle name="Normal 71 3 7 2" xfId="41701" xr:uid="{00000000-0005-0000-0000-00000A940000}"/>
    <cellStyle name="Normal 71 3 7 3" xfId="26468" xr:uid="{00000000-0005-0000-0000-00000B940000}"/>
    <cellStyle name="Normal 71 3 8" xfId="6349" xr:uid="{00000000-0005-0000-0000-00000C940000}"/>
    <cellStyle name="Normal 71 3 8 2" xfId="36684" xr:uid="{00000000-0005-0000-0000-00000D940000}"/>
    <cellStyle name="Normal 71 3 8 3" xfId="21451" xr:uid="{00000000-0005-0000-0000-00000E940000}"/>
    <cellStyle name="Normal 71 3 9" xfId="31673" xr:uid="{00000000-0005-0000-0000-00000F940000}"/>
    <cellStyle name="Normal 71 4" xfId="1374" xr:uid="{00000000-0005-0000-0000-000010940000}"/>
    <cellStyle name="Normal 71 4 2" xfId="1797" xr:uid="{00000000-0005-0000-0000-000011940000}"/>
    <cellStyle name="Normal 71 4 2 2" xfId="2636" xr:uid="{00000000-0005-0000-0000-000012940000}"/>
    <cellStyle name="Normal 71 4 2 2 2" xfId="4326" xr:uid="{00000000-0005-0000-0000-000013940000}"/>
    <cellStyle name="Normal 71 4 2 2 2 2" xfId="14399" xr:uid="{00000000-0005-0000-0000-000014940000}"/>
    <cellStyle name="Normal 71 4 2 2 2 2 2" xfId="44730" xr:uid="{00000000-0005-0000-0000-000015940000}"/>
    <cellStyle name="Normal 71 4 2 2 2 2 3" xfId="29497" xr:uid="{00000000-0005-0000-0000-000016940000}"/>
    <cellStyle name="Normal 71 4 2 2 2 3" xfId="9379" xr:uid="{00000000-0005-0000-0000-000017940000}"/>
    <cellStyle name="Normal 71 4 2 2 2 3 2" xfId="39713" xr:uid="{00000000-0005-0000-0000-000018940000}"/>
    <cellStyle name="Normal 71 4 2 2 2 3 3" xfId="24480" xr:uid="{00000000-0005-0000-0000-000019940000}"/>
    <cellStyle name="Normal 71 4 2 2 2 4" xfId="34700" xr:uid="{00000000-0005-0000-0000-00001A940000}"/>
    <cellStyle name="Normal 71 4 2 2 2 5" xfId="19467" xr:uid="{00000000-0005-0000-0000-00001B940000}"/>
    <cellStyle name="Normal 71 4 2 2 3" xfId="6018" xr:uid="{00000000-0005-0000-0000-00001C940000}"/>
    <cellStyle name="Normal 71 4 2 2 3 2" xfId="16070" xr:uid="{00000000-0005-0000-0000-00001D940000}"/>
    <cellStyle name="Normal 71 4 2 2 3 2 2" xfId="46401" xr:uid="{00000000-0005-0000-0000-00001E940000}"/>
    <cellStyle name="Normal 71 4 2 2 3 2 3" xfId="31168" xr:uid="{00000000-0005-0000-0000-00001F940000}"/>
    <cellStyle name="Normal 71 4 2 2 3 3" xfId="11050" xr:uid="{00000000-0005-0000-0000-000020940000}"/>
    <cellStyle name="Normal 71 4 2 2 3 3 2" xfId="41384" xr:uid="{00000000-0005-0000-0000-000021940000}"/>
    <cellStyle name="Normal 71 4 2 2 3 3 3" xfId="26151" xr:uid="{00000000-0005-0000-0000-000022940000}"/>
    <cellStyle name="Normal 71 4 2 2 3 4" xfId="36371" xr:uid="{00000000-0005-0000-0000-000023940000}"/>
    <cellStyle name="Normal 71 4 2 2 3 5" xfId="21138" xr:uid="{00000000-0005-0000-0000-000024940000}"/>
    <cellStyle name="Normal 71 4 2 2 4" xfId="12728" xr:uid="{00000000-0005-0000-0000-000025940000}"/>
    <cellStyle name="Normal 71 4 2 2 4 2" xfId="43059" xr:uid="{00000000-0005-0000-0000-000026940000}"/>
    <cellStyle name="Normal 71 4 2 2 4 3" xfId="27826" xr:uid="{00000000-0005-0000-0000-000027940000}"/>
    <cellStyle name="Normal 71 4 2 2 5" xfId="7707" xr:uid="{00000000-0005-0000-0000-000028940000}"/>
    <cellStyle name="Normal 71 4 2 2 5 2" xfId="38042" xr:uid="{00000000-0005-0000-0000-000029940000}"/>
    <cellStyle name="Normal 71 4 2 2 5 3" xfId="22809" xr:uid="{00000000-0005-0000-0000-00002A940000}"/>
    <cellStyle name="Normal 71 4 2 2 6" xfId="33030" xr:uid="{00000000-0005-0000-0000-00002B940000}"/>
    <cellStyle name="Normal 71 4 2 2 7" xfId="17796" xr:uid="{00000000-0005-0000-0000-00002C940000}"/>
    <cellStyle name="Normal 71 4 2 3" xfId="3489" xr:uid="{00000000-0005-0000-0000-00002D940000}"/>
    <cellStyle name="Normal 71 4 2 3 2" xfId="13563" xr:uid="{00000000-0005-0000-0000-00002E940000}"/>
    <cellStyle name="Normal 71 4 2 3 2 2" xfId="43894" xr:uid="{00000000-0005-0000-0000-00002F940000}"/>
    <cellStyle name="Normal 71 4 2 3 2 3" xfId="28661" xr:uid="{00000000-0005-0000-0000-000030940000}"/>
    <cellStyle name="Normal 71 4 2 3 3" xfId="8543" xr:uid="{00000000-0005-0000-0000-000031940000}"/>
    <cellStyle name="Normal 71 4 2 3 3 2" xfId="38877" xr:uid="{00000000-0005-0000-0000-000032940000}"/>
    <cellStyle name="Normal 71 4 2 3 3 3" xfId="23644" xr:uid="{00000000-0005-0000-0000-000033940000}"/>
    <cellStyle name="Normal 71 4 2 3 4" xfId="33864" xr:uid="{00000000-0005-0000-0000-000034940000}"/>
    <cellStyle name="Normal 71 4 2 3 5" xfId="18631" xr:uid="{00000000-0005-0000-0000-000035940000}"/>
    <cellStyle name="Normal 71 4 2 4" xfId="5182" xr:uid="{00000000-0005-0000-0000-000036940000}"/>
    <cellStyle name="Normal 71 4 2 4 2" xfId="15234" xr:uid="{00000000-0005-0000-0000-000037940000}"/>
    <cellStyle name="Normal 71 4 2 4 2 2" xfId="45565" xr:uid="{00000000-0005-0000-0000-000038940000}"/>
    <cellStyle name="Normal 71 4 2 4 2 3" xfId="30332" xr:uid="{00000000-0005-0000-0000-000039940000}"/>
    <cellStyle name="Normal 71 4 2 4 3" xfId="10214" xr:uid="{00000000-0005-0000-0000-00003A940000}"/>
    <cellStyle name="Normal 71 4 2 4 3 2" xfId="40548" xr:uid="{00000000-0005-0000-0000-00003B940000}"/>
    <cellStyle name="Normal 71 4 2 4 3 3" xfId="25315" xr:uid="{00000000-0005-0000-0000-00003C940000}"/>
    <cellStyle name="Normal 71 4 2 4 4" xfId="35535" xr:uid="{00000000-0005-0000-0000-00003D940000}"/>
    <cellStyle name="Normal 71 4 2 4 5" xfId="20302" xr:uid="{00000000-0005-0000-0000-00003E940000}"/>
    <cellStyle name="Normal 71 4 2 5" xfId="11892" xr:uid="{00000000-0005-0000-0000-00003F940000}"/>
    <cellStyle name="Normal 71 4 2 5 2" xfId="42223" xr:uid="{00000000-0005-0000-0000-000040940000}"/>
    <cellStyle name="Normal 71 4 2 5 3" xfId="26990" xr:uid="{00000000-0005-0000-0000-000041940000}"/>
    <cellStyle name="Normal 71 4 2 6" xfId="6871" xr:uid="{00000000-0005-0000-0000-000042940000}"/>
    <cellStyle name="Normal 71 4 2 6 2" xfId="37206" xr:uid="{00000000-0005-0000-0000-000043940000}"/>
    <cellStyle name="Normal 71 4 2 6 3" xfId="21973" xr:uid="{00000000-0005-0000-0000-000044940000}"/>
    <cellStyle name="Normal 71 4 2 7" xfId="32194" xr:uid="{00000000-0005-0000-0000-000045940000}"/>
    <cellStyle name="Normal 71 4 2 8" xfId="16960" xr:uid="{00000000-0005-0000-0000-000046940000}"/>
    <cellStyle name="Normal 71 4 3" xfId="2218" xr:uid="{00000000-0005-0000-0000-000047940000}"/>
    <cellStyle name="Normal 71 4 3 2" xfId="3908" xr:uid="{00000000-0005-0000-0000-000048940000}"/>
    <cellStyle name="Normal 71 4 3 2 2" xfId="13981" xr:uid="{00000000-0005-0000-0000-000049940000}"/>
    <cellStyle name="Normal 71 4 3 2 2 2" xfId="44312" xr:uid="{00000000-0005-0000-0000-00004A940000}"/>
    <cellStyle name="Normal 71 4 3 2 2 3" xfId="29079" xr:uid="{00000000-0005-0000-0000-00004B940000}"/>
    <cellStyle name="Normal 71 4 3 2 3" xfId="8961" xr:uid="{00000000-0005-0000-0000-00004C940000}"/>
    <cellStyle name="Normal 71 4 3 2 3 2" xfId="39295" xr:uid="{00000000-0005-0000-0000-00004D940000}"/>
    <cellStyle name="Normal 71 4 3 2 3 3" xfId="24062" xr:uid="{00000000-0005-0000-0000-00004E940000}"/>
    <cellStyle name="Normal 71 4 3 2 4" xfId="34282" xr:uid="{00000000-0005-0000-0000-00004F940000}"/>
    <cellStyle name="Normal 71 4 3 2 5" xfId="19049" xr:uid="{00000000-0005-0000-0000-000050940000}"/>
    <cellStyle name="Normal 71 4 3 3" xfId="5600" xr:uid="{00000000-0005-0000-0000-000051940000}"/>
    <cellStyle name="Normal 71 4 3 3 2" xfId="15652" xr:uid="{00000000-0005-0000-0000-000052940000}"/>
    <cellStyle name="Normal 71 4 3 3 2 2" xfId="45983" xr:uid="{00000000-0005-0000-0000-000053940000}"/>
    <cellStyle name="Normal 71 4 3 3 2 3" xfId="30750" xr:uid="{00000000-0005-0000-0000-000054940000}"/>
    <cellStyle name="Normal 71 4 3 3 3" xfId="10632" xr:uid="{00000000-0005-0000-0000-000055940000}"/>
    <cellStyle name="Normal 71 4 3 3 3 2" xfId="40966" xr:uid="{00000000-0005-0000-0000-000056940000}"/>
    <cellStyle name="Normal 71 4 3 3 3 3" xfId="25733" xr:uid="{00000000-0005-0000-0000-000057940000}"/>
    <cellStyle name="Normal 71 4 3 3 4" xfId="35953" xr:uid="{00000000-0005-0000-0000-000058940000}"/>
    <cellStyle name="Normal 71 4 3 3 5" xfId="20720" xr:uid="{00000000-0005-0000-0000-000059940000}"/>
    <cellStyle name="Normal 71 4 3 4" xfId="12310" xr:uid="{00000000-0005-0000-0000-00005A940000}"/>
    <cellStyle name="Normal 71 4 3 4 2" xfId="42641" xr:uid="{00000000-0005-0000-0000-00005B940000}"/>
    <cellStyle name="Normal 71 4 3 4 3" xfId="27408" xr:uid="{00000000-0005-0000-0000-00005C940000}"/>
    <cellStyle name="Normal 71 4 3 5" xfId="7289" xr:uid="{00000000-0005-0000-0000-00005D940000}"/>
    <cellStyle name="Normal 71 4 3 5 2" xfId="37624" xr:uid="{00000000-0005-0000-0000-00005E940000}"/>
    <cellStyle name="Normal 71 4 3 5 3" xfId="22391" xr:uid="{00000000-0005-0000-0000-00005F940000}"/>
    <cellStyle name="Normal 71 4 3 6" xfId="32612" xr:uid="{00000000-0005-0000-0000-000060940000}"/>
    <cellStyle name="Normal 71 4 3 7" xfId="17378" xr:uid="{00000000-0005-0000-0000-000061940000}"/>
    <cellStyle name="Normal 71 4 4" xfId="3071" xr:uid="{00000000-0005-0000-0000-000062940000}"/>
    <cellStyle name="Normal 71 4 4 2" xfId="13145" xr:uid="{00000000-0005-0000-0000-000063940000}"/>
    <cellStyle name="Normal 71 4 4 2 2" xfId="43476" xr:uid="{00000000-0005-0000-0000-000064940000}"/>
    <cellStyle name="Normal 71 4 4 2 3" xfId="28243" xr:uid="{00000000-0005-0000-0000-000065940000}"/>
    <cellStyle name="Normal 71 4 4 3" xfId="8125" xr:uid="{00000000-0005-0000-0000-000066940000}"/>
    <cellStyle name="Normal 71 4 4 3 2" xfId="38459" xr:uid="{00000000-0005-0000-0000-000067940000}"/>
    <cellStyle name="Normal 71 4 4 3 3" xfId="23226" xr:uid="{00000000-0005-0000-0000-000068940000}"/>
    <cellStyle name="Normal 71 4 4 4" xfId="33446" xr:uid="{00000000-0005-0000-0000-000069940000}"/>
    <cellStyle name="Normal 71 4 4 5" xfId="18213" xr:uid="{00000000-0005-0000-0000-00006A940000}"/>
    <cellStyle name="Normal 71 4 5" xfId="4764" xr:uid="{00000000-0005-0000-0000-00006B940000}"/>
    <cellStyle name="Normal 71 4 5 2" xfId="14816" xr:uid="{00000000-0005-0000-0000-00006C940000}"/>
    <cellStyle name="Normal 71 4 5 2 2" xfId="45147" xr:uid="{00000000-0005-0000-0000-00006D940000}"/>
    <cellStyle name="Normal 71 4 5 2 3" xfId="29914" xr:uid="{00000000-0005-0000-0000-00006E940000}"/>
    <cellStyle name="Normal 71 4 5 3" xfId="9796" xr:uid="{00000000-0005-0000-0000-00006F940000}"/>
    <cellStyle name="Normal 71 4 5 3 2" xfId="40130" xr:uid="{00000000-0005-0000-0000-000070940000}"/>
    <cellStyle name="Normal 71 4 5 3 3" xfId="24897" xr:uid="{00000000-0005-0000-0000-000071940000}"/>
    <cellStyle name="Normal 71 4 5 4" xfId="35117" xr:uid="{00000000-0005-0000-0000-000072940000}"/>
    <cellStyle name="Normal 71 4 5 5" xfId="19884" xr:uid="{00000000-0005-0000-0000-000073940000}"/>
    <cellStyle name="Normal 71 4 6" xfId="11474" xr:uid="{00000000-0005-0000-0000-000074940000}"/>
    <cellStyle name="Normal 71 4 6 2" xfId="41805" xr:uid="{00000000-0005-0000-0000-000075940000}"/>
    <cellStyle name="Normal 71 4 6 3" xfId="26572" xr:uid="{00000000-0005-0000-0000-000076940000}"/>
    <cellStyle name="Normal 71 4 7" xfId="6453" xr:uid="{00000000-0005-0000-0000-000077940000}"/>
    <cellStyle name="Normal 71 4 7 2" xfId="36788" xr:uid="{00000000-0005-0000-0000-000078940000}"/>
    <cellStyle name="Normal 71 4 7 3" xfId="21555" xr:uid="{00000000-0005-0000-0000-000079940000}"/>
    <cellStyle name="Normal 71 4 8" xfId="31776" xr:uid="{00000000-0005-0000-0000-00007A940000}"/>
    <cellStyle name="Normal 71 4 9" xfId="16542" xr:uid="{00000000-0005-0000-0000-00007B940000}"/>
    <cellStyle name="Normal 71 5" xfId="1587" xr:uid="{00000000-0005-0000-0000-00007C940000}"/>
    <cellStyle name="Normal 71 5 2" xfId="2428" xr:uid="{00000000-0005-0000-0000-00007D940000}"/>
    <cellStyle name="Normal 71 5 2 2" xfId="4118" xr:uid="{00000000-0005-0000-0000-00007E940000}"/>
    <cellStyle name="Normal 71 5 2 2 2" xfId="14191" xr:uid="{00000000-0005-0000-0000-00007F940000}"/>
    <cellStyle name="Normal 71 5 2 2 2 2" xfId="44522" xr:uid="{00000000-0005-0000-0000-000080940000}"/>
    <cellStyle name="Normal 71 5 2 2 2 3" xfId="29289" xr:uid="{00000000-0005-0000-0000-000081940000}"/>
    <cellStyle name="Normal 71 5 2 2 3" xfId="9171" xr:uid="{00000000-0005-0000-0000-000082940000}"/>
    <cellStyle name="Normal 71 5 2 2 3 2" xfId="39505" xr:uid="{00000000-0005-0000-0000-000083940000}"/>
    <cellStyle name="Normal 71 5 2 2 3 3" xfId="24272" xr:uid="{00000000-0005-0000-0000-000084940000}"/>
    <cellStyle name="Normal 71 5 2 2 4" xfId="34492" xr:uid="{00000000-0005-0000-0000-000085940000}"/>
    <cellStyle name="Normal 71 5 2 2 5" xfId="19259" xr:uid="{00000000-0005-0000-0000-000086940000}"/>
    <cellStyle name="Normal 71 5 2 3" xfId="5810" xr:uid="{00000000-0005-0000-0000-000087940000}"/>
    <cellStyle name="Normal 71 5 2 3 2" xfId="15862" xr:uid="{00000000-0005-0000-0000-000088940000}"/>
    <cellStyle name="Normal 71 5 2 3 2 2" xfId="46193" xr:uid="{00000000-0005-0000-0000-000089940000}"/>
    <cellStyle name="Normal 71 5 2 3 2 3" xfId="30960" xr:uid="{00000000-0005-0000-0000-00008A940000}"/>
    <cellStyle name="Normal 71 5 2 3 3" xfId="10842" xr:uid="{00000000-0005-0000-0000-00008B940000}"/>
    <cellStyle name="Normal 71 5 2 3 3 2" xfId="41176" xr:uid="{00000000-0005-0000-0000-00008C940000}"/>
    <cellStyle name="Normal 71 5 2 3 3 3" xfId="25943" xr:uid="{00000000-0005-0000-0000-00008D940000}"/>
    <cellStyle name="Normal 71 5 2 3 4" xfId="36163" xr:uid="{00000000-0005-0000-0000-00008E940000}"/>
    <cellStyle name="Normal 71 5 2 3 5" xfId="20930" xr:uid="{00000000-0005-0000-0000-00008F940000}"/>
    <cellStyle name="Normal 71 5 2 4" xfId="12520" xr:uid="{00000000-0005-0000-0000-000090940000}"/>
    <cellStyle name="Normal 71 5 2 4 2" xfId="42851" xr:uid="{00000000-0005-0000-0000-000091940000}"/>
    <cellStyle name="Normal 71 5 2 4 3" xfId="27618" xr:uid="{00000000-0005-0000-0000-000092940000}"/>
    <cellStyle name="Normal 71 5 2 5" xfId="7499" xr:uid="{00000000-0005-0000-0000-000093940000}"/>
    <cellStyle name="Normal 71 5 2 5 2" xfId="37834" xr:uid="{00000000-0005-0000-0000-000094940000}"/>
    <cellStyle name="Normal 71 5 2 5 3" xfId="22601" xr:uid="{00000000-0005-0000-0000-000095940000}"/>
    <cellStyle name="Normal 71 5 2 6" xfId="32822" xr:uid="{00000000-0005-0000-0000-000096940000}"/>
    <cellStyle name="Normal 71 5 2 7" xfId="17588" xr:uid="{00000000-0005-0000-0000-000097940000}"/>
    <cellStyle name="Normal 71 5 3" xfId="3281" xr:uid="{00000000-0005-0000-0000-000098940000}"/>
    <cellStyle name="Normal 71 5 3 2" xfId="13355" xr:uid="{00000000-0005-0000-0000-000099940000}"/>
    <cellStyle name="Normal 71 5 3 2 2" xfId="43686" xr:uid="{00000000-0005-0000-0000-00009A940000}"/>
    <cellStyle name="Normal 71 5 3 2 3" xfId="28453" xr:uid="{00000000-0005-0000-0000-00009B940000}"/>
    <cellStyle name="Normal 71 5 3 3" xfId="8335" xr:uid="{00000000-0005-0000-0000-00009C940000}"/>
    <cellStyle name="Normal 71 5 3 3 2" xfId="38669" xr:uid="{00000000-0005-0000-0000-00009D940000}"/>
    <cellStyle name="Normal 71 5 3 3 3" xfId="23436" xr:uid="{00000000-0005-0000-0000-00009E940000}"/>
    <cellStyle name="Normal 71 5 3 4" xfId="33656" xr:uid="{00000000-0005-0000-0000-00009F940000}"/>
    <cellStyle name="Normal 71 5 3 5" xfId="18423" xr:uid="{00000000-0005-0000-0000-0000A0940000}"/>
    <cellStyle name="Normal 71 5 4" xfId="4974" xr:uid="{00000000-0005-0000-0000-0000A1940000}"/>
    <cellStyle name="Normal 71 5 4 2" xfId="15026" xr:uid="{00000000-0005-0000-0000-0000A2940000}"/>
    <cellStyle name="Normal 71 5 4 2 2" xfId="45357" xr:uid="{00000000-0005-0000-0000-0000A3940000}"/>
    <cellStyle name="Normal 71 5 4 2 3" xfId="30124" xr:uid="{00000000-0005-0000-0000-0000A4940000}"/>
    <cellStyle name="Normal 71 5 4 3" xfId="10006" xr:uid="{00000000-0005-0000-0000-0000A5940000}"/>
    <cellStyle name="Normal 71 5 4 3 2" xfId="40340" xr:uid="{00000000-0005-0000-0000-0000A6940000}"/>
    <cellStyle name="Normal 71 5 4 3 3" xfId="25107" xr:uid="{00000000-0005-0000-0000-0000A7940000}"/>
    <cellStyle name="Normal 71 5 4 4" xfId="35327" xr:uid="{00000000-0005-0000-0000-0000A8940000}"/>
    <cellStyle name="Normal 71 5 4 5" xfId="20094" xr:uid="{00000000-0005-0000-0000-0000A9940000}"/>
    <cellStyle name="Normal 71 5 5" xfId="11684" xr:uid="{00000000-0005-0000-0000-0000AA940000}"/>
    <cellStyle name="Normal 71 5 5 2" xfId="42015" xr:uid="{00000000-0005-0000-0000-0000AB940000}"/>
    <cellStyle name="Normal 71 5 5 3" xfId="26782" xr:uid="{00000000-0005-0000-0000-0000AC940000}"/>
    <cellStyle name="Normal 71 5 6" xfId="6663" xr:uid="{00000000-0005-0000-0000-0000AD940000}"/>
    <cellStyle name="Normal 71 5 6 2" xfId="36998" xr:uid="{00000000-0005-0000-0000-0000AE940000}"/>
    <cellStyle name="Normal 71 5 6 3" xfId="21765" xr:uid="{00000000-0005-0000-0000-0000AF940000}"/>
    <cellStyle name="Normal 71 5 7" xfId="31986" xr:uid="{00000000-0005-0000-0000-0000B0940000}"/>
    <cellStyle name="Normal 71 5 8" xfId="16752" xr:uid="{00000000-0005-0000-0000-0000B1940000}"/>
    <cellStyle name="Normal 71 6" xfId="2008" xr:uid="{00000000-0005-0000-0000-0000B2940000}"/>
    <cellStyle name="Normal 71 6 2" xfId="3700" xr:uid="{00000000-0005-0000-0000-0000B3940000}"/>
    <cellStyle name="Normal 71 6 2 2" xfId="13773" xr:uid="{00000000-0005-0000-0000-0000B4940000}"/>
    <cellStyle name="Normal 71 6 2 2 2" xfId="44104" xr:uid="{00000000-0005-0000-0000-0000B5940000}"/>
    <cellStyle name="Normal 71 6 2 2 3" xfId="28871" xr:uid="{00000000-0005-0000-0000-0000B6940000}"/>
    <cellStyle name="Normal 71 6 2 3" xfId="8753" xr:uid="{00000000-0005-0000-0000-0000B7940000}"/>
    <cellStyle name="Normal 71 6 2 3 2" xfId="39087" xr:uid="{00000000-0005-0000-0000-0000B8940000}"/>
    <cellStyle name="Normal 71 6 2 3 3" xfId="23854" xr:uid="{00000000-0005-0000-0000-0000B9940000}"/>
    <cellStyle name="Normal 71 6 2 4" xfId="34074" xr:uid="{00000000-0005-0000-0000-0000BA940000}"/>
    <cellStyle name="Normal 71 6 2 5" xfId="18841" xr:uid="{00000000-0005-0000-0000-0000BB940000}"/>
    <cellStyle name="Normal 71 6 3" xfId="5392" xr:uid="{00000000-0005-0000-0000-0000BC940000}"/>
    <cellStyle name="Normal 71 6 3 2" xfId="15444" xr:uid="{00000000-0005-0000-0000-0000BD940000}"/>
    <cellStyle name="Normal 71 6 3 2 2" xfId="45775" xr:uid="{00000000-0005-0000-0000-0000BE940000}"/>
    <cellStyle name="Normal 71 6 3 2 3" xfId="30542" xr:uid="{00000000-0005-0000-0000-0000BF940000}"/>
    <cellStyle name="Normal 71 6 3 3" xfId="10424" xr:uid="{00000000-0005-0000-0000-0000C0940000}"/>
    <cellStyle name="Normal 71 6 3 3 2" xfId="40758" xr:uid="{00000000-0005-0000-0000-0000C1940000}"/>
    <cellStyle name="Normal 71 6 3 3 3" xfId="25525" xr:uid="{00000000-0005-0000-0000-0000C2940000}"/>
    <cellStyle name="Normal 71 6 3 4" xfId="35745" xr:uid="{00000000-0005-0000-0000-0000C3940000}"/>
    <cellStyle name="Normal 71 6 3 5" xfId="20512" xr:uid="{00000000-0005-0000-0000-0000C4940000}"/>
    <cellStyle name="Normal 71 6 4" xfId="12102" xr:uid="{00000000-0005-0000-0000-0000C5940000}"/>
    <cellStyle name="Normal 71 6 4 2" xfId="42433" xr:uid="{00000000-0005-0000-0000-0000C6940000}"/>
    <cellStyle name="Normal 71 6 4 3" xfId="27200" xr:uid="{00000000-0005-0000-0000-0000C7940000}"/>
    <cellStyle name="Normal 71 6 5" xfId="7081" xr:uid="{00000000-0005-0000-0000-0000C8940000}"/>
    <cellStyle name="Normal 71 6 5 2" xfId="37416" xr:uid="{00000000-0005-0000-0000-0000C9940000}"/>
    <cellStyle name="Normal 71 6 5 3" xfId="22183" xr:uid="{00000000-0005-0000-0000-0000CA940000}"/>
    <cellStyle name="Normal 71 6 6" xfId="32404" xr:uid="{00000000-0005-0000-0000-0000CB940000}"/>
    <cellStyle name="Normal 71 6 7" xfId="17170" xr:uid="{00000000-0005-0000-0000-0000CC940000}"/>
    <cellStyle name="Normal 71 7" xfId="2860" xr:uid="{00000000-0005-0000-0000-0000CD940000}"/>
    <cellStyle name="Normal 71 7 2" xfId="12937" xr:uid="{00000000-0005-0000-0000-0000CE940000}"/>
    <cellStyle name="Normal 71 7 2 2" xfId="43268" xr:uid="{00000000-0005-0000-0000-0000CF940000}"/>
    <cellStyle name="Normal 71 7 2 3" xfId="28035" xr:uid="{00000000-0005-0000-0000-0000D0940000}"/>
    <cellStyle name="Normal 71 7 3" xfId="7917" xr:uid="{00000000-0005-0000-0000-0000D1940000}"/>
    <cellStyle name="Normal 71 7 3 2" xfId="38251" xr:uid="{00000000-0005-0000-0000-0000D2940000}"/>
    <cellStyle name="Normal 71 7 3 3" xfId="23018" xr:uid="{00000000-0005-0000-0000-0000D3940000}"/>
    <cellStyle name="Normal 71 7 4" xfId="33238" xr:uid="{00000000-0005-0000-0000-0000D4940000}"/>
    <cellStyle name="Normal 71 7 5" xfId="18005" xr:uid="{00000000-0005-0000-0000-0000D5940000}"/>
    <cellStyle name="Normal 71 8" xfId="4554" xr:uid="{00000000-0005-0000-0000-0000D6940000}"/>
    <cellStyle name="Normal 71 8 2" xfId="14608" xr:uid="{00000000-0005-0000-0000-0000D7940000}"/>
    <cellStyle name="Normal 71 8 2 2" xfId="44939" xr:uid="{00000000-0005-0000-0000-0000D8940000}"/>
    <cellStyle name="Normal 71 8 2 3" xfId="29706" xr:uid="{00000000-0005-0000-0000-0000D9940000}"/>
    <cellStyle name="Normal 71 8 3" xfId="9588" xr:uid="{00000000-0005-0000-0000-0000DA940000}"/>
    <cellStyle name="Normal 71 8 3 2" xfId="39922" xr:uid="{00000000-0005-0000-0000-0000DB940000}"/>
    <cellStyle name="Normal 71 8 3 3" xfId="24689" xr:uid="{00000000-0005-0000-0000-0000DC940000}"/>
    <cellStyle name="Normal 71 8 4" xfId="34909" xr:uid="{00000000-0005-0000-0000-0000DD940000}"/>
    <cellStyle name="Normal 71 8 5" xfId="19676" xr:uid="{00000000-0005-0000-0000-0000DE940000}"/>
    <cellStyle name="Normal 71 9" xfId="11264" xr:uid="{00000000-0005-0000-0000-0000DF940000}"/>
    <cellStyle name="Normal 71 9 2" xfId="41597" xr:uid="{00000000-0005-0000-0000-0000E0940000}"/>
    <cellStyle name="Normal 71 9 3" xfId="26364" xr:uid="{00000000-0005-0000-0000-0000E1940000}"/>
    <cellStyle name="Normal 72" xfId="908" xr:uid="{00000000-0005-0000-0000-0000E2940000}"/>
    <cellStyle name="Normal 72 10" xfId="6244" xr:uid="{00000000-0005-0000-0000-0000E3940000}"/>
    <cellStyle name="Normal 72 10 2" xfId="36581" xr:uid="{00000000-0005-0000-0000-0000E4940000}"/>
    <cellStyle name="Normal 72 10 3" xfId="21348" xr:uid="{00000000-0005-0000-0000-0000E5940000}"/>
    <cellStyle name="Normal 72 11" xfId="31572" xr:uid="{00000000-0005-0000-0000-0000E6940000}"/>
    <cellStyle name="Normal 72 12" xfId="16333" xr:uid="{00000000-0005-0000-0000-0000E7940000}"/>
    <cellStyle name="Normal 72 2" xfId="1208" xr:uid="{00000000-0005-0000-0000-0000E8940000}"/>
    <cellStyle name="Normal 72 2 10" xfId="31623" xr:uid="{00000000-0005-0000-0000-0000E9940000}"/>
    <cellStyle name="Normal 72 2 11" xfId="16387" xr:uid="{00000000-0005-0000-0000-0000EA940000}"/>
    <cellStyle name="Normal 72 2 2" xfId="1316" xr:uid="{00000000-0005-0000-0000-0000EB940000}"/>
    <cellStyle name="Normal 72 2 2 10" xfId="16491" xr:uid="{00000000-0005-0000-0000-0000EC940000}"/>
    <cellStyle name="Normal 72 2 2 2" xfId="1533" xr:uid="{00000000-0005-0000-0000-0000ED940000}"/>
    <cellStyle name="Normal 72 2 2 2 2" xfId="1954" xr:uid="{00000000-0005-0000-0000-0000EE940000}"/>
    <cellStyle name="Normal 72 2 2 2 2 2" xfId="2793" xr:uid="{00000000-0005-0000-0000-0000EF940000}"/>
    <cellStyle name="Normal 72 2 2 2 2 2 2" xfId="4483" xr:uid="{00000000-0005-0000-0000-0000F0940000}"/>
    <cellStyle name="Normal 72 2 2 2 2 2 2 2" xfId="14556" xr:uid="{00000000-0005-0000-0000-0000F1940000}"/>
    <cellStyle name="Normal 72 2 2 2 2 2 2 2 2" xfId="44887" xr:uid="{00000000-0005-0000-0000-0000F2940000}"/>
    <cellStyle name="Normal 72 2 2 2 2 2 2 2 3" xfId="29654" xr:uid="{00000000-0005-0000-0000-0000F3940000}"/>
    <cellStyle name="Normal 72 2 2 2 2 2 2 3" xfId="9536" xr:uid="{00000000-0005-0000-0000-0000F4940000}"/>
    <cellStyle name="Normal 72 2 2 2 2 2 2 3 2" xfId="39870" xr:uid="{00000000-0005-0000-0000-0000F5940000}"/>
    <cellStyle name="Normal 72 2 2 2 2 2 2 3 3" xfId="24637" xr:uid="{00000000-0005-0000-0000-0000F6940000}"/>
    <cellStyle name="Normal 72 2 2 2 2 2 2 4" xfId="34857" xr:uid="{00000000-0005-0000-0000-0000F7940000}"/>
    <cellStyle name="Normal 72 2 2 2 2 2 2 5" xfId="19624" xr:uid="{00000000-0005-0000-0000-0000F8940000}"/>
    <cellStyle name="Normal 72 2 2 2 2 2 3" xfId="6175" xr:uid="{00000000-0005-0000-0000-0000F9940000}"/>
    <cellStyle name="Normal 72 2 2 2 2 2 3 2" xfId="16227" xr:uid="{00000000-0005-0000-0000-0000FA940000}"/>
    <cellStyle name="Normal 72 2 2 2 2 2 3 2 2" xfId="46558" xr:uid="{00000000-0005-0000-0000-0000FB940000}"/>
    <cellStyle name="Normal 72 2 2 2 2 2 3 2 3" xfId="31325" xr:uid="{00000000-0005-0000-0000-0000FC940000}"/>
    <cellStyle name="Normal 72 2 2 2 2 2 3 3" xfId="11207" xr:uid="{00000000-0005-0000-0000-0000FD940000}"/>
    <cellStyle name="Normal 72 2 2 2 2 2 3 3 2" xfId="41541" xr:uid="{00000000-0005-0000-0000-0000FE940000}"/>
    <cellStyle name="Normal 72 2 2 2 2 2 3 3 3" xfId="26308" xr:uid="{00000000-0005-0000-0000-0000FF940000}"/>
    <cellStyle name="Normal 72 2 2 2 2 2 3 4" xfId="36528" xr:uid="{00000000-0005-0000-0000-000000950000}"/>
    <cellStyle name="Normal 72 2 2 2 2 2 3 5" xfId="21295" xr:uid="{00000000-0005-0000-0000-000001950000}"/>
    <cellStyle name="Normal 72 2 2 2 2 2 4" xfId="12885" xr:uid="{00000000-0005-0000-0000-000002950000}"/>
    <cellStyle name="Normal 72 2 2 2 2 2 4 2" xfId="43216" xr:uid="{00000000-0005-0000-0000-000003950000}"/>
    <cellStyle name="Normal 72 2 2 2 2 2 4 3" xfId="27983" xr:uid="{00000000-0005-0000-0000-000004950000}"/>
    <cellStyle name="Normal 72 2 2 2 2 2 5" xfId="7864" xr:uid="{00000000-0005-0000-0000-000005950000}"/>
    <cellStyle name="Normal 72 2 2 2 2 2 5 2" xfId="38199" xr:uid="{00000000-0005-0000-0000-000006950000}"/>
    <cellStyle name="Normal 72 2 2 2 2 2 5 3" xfId="22966" xr:uid="{00000000-0005-0000-0000-000007950000}"/>
    <cellStyle name="Normal 72 2 2 2 2 2 6" xfId="33187" xr:uid="{00000000-0005-0000-0000-000008950000}"/>
    <cellStyle name="Normal 72 2 2 2 2 2 7" xfId="17953" xr:uid="{00000000-0005-0000-0000-000009950000}"/>
    <cellStyle name="Normal 72 2 2 2 2 3" xfId="3646" xr:uid="{00000000-0005-0000-0000-00000A950000}"/>
    <cellStyle name="Normal 72 2 2 2 2 3 2" xfId="13720" xr:uid="{00000000-0005-0000-0000-00000B950000}"/>
    <cellStyle name="Normal 72 2 2 2 2 3 2 2" xfId="44051" xr:uid="{00000000-0005-0000-0000-00000C950000}"/>
    <cellStyle name="Normal 72 2 2 2 2 3 2 3" xfId="28818" xr:uid="{00000000-0005-0000-0000-00000D950000}"/>
    <cellStyle name="Normal 72 2 2 2 2 3 3" xfId="8700" xr:uid="{00000000-0005-0000-0000-00000E950000}"/>
    <cellStyle name="Normal 72 2 2 2 2 3 3 2" xfId="39034" xr:uid="{00000000-0005-0000-0000-00000F950000}"/>
    <cellStyle name="Normal 72 2 2 2 2 3 3 3" xfId="23801" xr:uid="{00000000-0005-0000-0000-000010950000}"/>
    <cellStyle name="Normal 72 2 2 2 2 3 4" xfId="34021" xr:uid="{00000000-0005-0000-0000-000011950000}"/>
    <cellStyle name="Normal 72 2 2 2 2 3 5" xfId="18788" xr:uid="{00000000-0005-0000-0000-000012950000}"/>
    <cellStyle name="Normal 72 2 2 2 2 4" xfId="5339" xr:uid="{00000000-0005-0000-0000-000013950000}"/>
    <cellStyle name="Normal 72 2 2 2 2 4 2" xfId="15391" xr:uid="{00000000-0005-0000-0000-000014950000}"/>
    <cellStyle name="Normal 72 2 2 2 2 4 2 2" xfId="45722" xr:uid="{00000000-0005-0000-0000-000015950000}"/>
    <cellStyle name="Normal 72 2 2 2 2 4 2 3" xfId="30489" xr:uid="{00000000-0005-0000-0000-000016950000}"/>
    <cellStyle name="Normal 72 2 2 2 2 4 3" xfId="10371" xr:uid="{00000000-0005-0000-0000-000017950000}"/>
    <cellStyle name="Normal 72 2 2 2 2 4 3 2" xfId="40705" xr:uid="{00000000-0005-0000-0000-000018950000}"/>
    <cellStyle name="Normal 72 2 2 2 2 4 3 3" xfId="25472" xr:uid="{00000000-0005-0000-0000-000019950000}"/>
    <cellStyle name="Normal 72 2 2 2 2 4 4" xfId="35692" xr:uid="{00000000-0005-0000-0000-00001A950000}"/>
    <cellStyle name="Normal 72 2 2 2 2 4 5" xfId="20459" xr:uid="{00000000-0005-0000-0000-00001B950000}"/>
    <cellStyle name="Normal 72 2 2 2 2 5" xfId="12049" xr:uid="{00000000-0005-0000-0000-00001C950000}"/>
    <cellStyle name="Normal 72 2 2 2 2 5 2" xfId="42380" xr:uid="{00000000-0005-0000-0000-00001D950000}"/>
    <cellStyle name="Normal 72 2 2 2 2 5 3" xfId="27147" xr:uid="{00000000-0005-0000-0000-00001E950000}"/>
    <cellStyle name="Normal 72 2 2 2 2 6" xfId="7028" xr:uid="{00000000-0005-0000-0000-00001F950000}"/>
    <cellStyle name="Normal 72 2 2 2 2 6 2" xfId="37363" xr:uid="{00000000-0005-0000-0000-000020950000}"/>
    <cellStyle name="Normal 72 2 2 2 2 6 3" xfId="22130" xr:uid="{00000000-0005-0000-0000-000021950000}"/>
    <cellStyle name="Normal 72 2 2 2 2 7" xfId="32351" xr:uid="{00000000-0005-0000-0000-000022950000}"/>
    <cellStyle name="Normal 72 2 2 2 2 8" xfId="17117" xr:uid="{00000000-0005-0000-0000-000023950000}"/>
    <cellStyle name="Normal 72 2 2 2 3" xfId="2375" xr:uid="{00000000-0005-0000-0000-000024950000}"/>
    <cellStyle name="Normal 72 2 2 2 3 2" xfId="4065" xr:uid="{00000000-0005-0000-0000-000025950000}"/>
    <cellStyle name="Normal 72 2 2 2 3 2 2" xfId="14138" xr:uid="{00000000-0005-0000-0000-000026950000}"/>
    <cellStyle name="Normal 72 2 2 2 3 2 2 2" xfId="44469" xr:uid="{00000000-0005-0000-0000-000027950000}"/>
    <cellStyle name="Normal 72 2 2 2 3 2 2 3" xfId="29236" xr:uid="{00000000-0005-0000-0000-000028950000}"/>
    <cellStyle name="Normal 72 2 2 2 3 2 3" xfId="9118" xr:uid="{00000000-0005-0000-0000-000029950000}"/>
    <cellStyle name="Normal 72 2 2 2 3 2 3 2" xfId="39452" xr:uid="{00000000-0005-0000-0000-00002A950000}"/>
    <cellStyle name="Normal 72 2 2 2 3 2 3 3" xfId="24219" xr:uid="{00000000-0005-0000-0000-00002B950000}"/>
    <cellStyle name="Normal 72 2 2 2 3 2 4" xfId="34439" xr:uid="{00000000-0005-0000-0000-00002C950000}"/>
    <cellStyle name="Normal 72 2 2 2 3 2 5" xfId="19206" xr:uid="{00000000-0005-0000-0000-00002D950000}"/>
    <cellStyle name="Normal 72 2 2 2 3 3" xfId="5757" xr:uid="{00000000-0005-0000-0000-00002E950000}"/>
    <cellStyle name="Normal 72 2 2 2 3 3 2" xfId="15809" xr:uid="{00000000-0005-0000-0000-00002F950000}"/>
    <cellStyle name="Normal 72 2 2 2 3 3 2 2" xfId="46140" xr:uid="{00000000-0005-0000-0000-000030950000}"/>
    <cellStyle name="Normal 72 2 2 2 3 3 2 3" xfId="30907" xr:uid="{00000000-0005-0000-0000-000031950000}"/>
    <cellStyle name="Normal 72 2 2 2 3 3 3" xfId="10789" xr:uid="{00000000-0005-0000-0000-000032950000}"/>
    <cellStyle name="Normal 72 2 2 2 3 3 3 2" xfId="41123" xr:uid="{00000000-0005-0000-0000-000033950000}"/>
    <cellStyle name="Normal 72 2 2 2 3 3 3 3" xfId="25890" xr:uid="{00000000-0005-0000-0000-000034950000}"/>
    <cellStyle name="Normal 72 2 2 2 3 3 4" xfId="36110" xr:uid="{00000000-0005-0000-0000-000035950000}"/>
    <cellStyle name="Normal 72 2 2 2 3 3 5" xfId="20877" xr:uid="{00000000-0005-0000-0000-000036950000}"/>
    <cellStyle name="Normal 72 2 2 2 3 4" xfId="12467" xr:uid="{00000000-0005-0000-0000-000037950000}"/>
    <cellStyle name="Normal 72 2 2 2 3 4 2" xfId="42798" xr:uid="{00000000-0005-0000-0000-000038950000}"/>
    <cellStyle name="Normal 72 2 2 2 3 4 3" xfId="27565" xr:uid="{00000000-0005-0000-0000-000039950000}"/>
    <cellStyle name="Normal 72 2 2 2 3 5" xfId="7446" xr:uid="{00000000-0005-0000-0000-00003A950000}"/>
    <cellStyle name="Normal 72 2 2 2 3 5 2" xfId="37781" xr:uid="{00000000-0005-0000-0000-00003B950000}"/>
    <cellStyle name="Normal 72 2 2 2 3 5 3" xfId="22548" xr:uid="{00000000-0005-0000-0000-00003C950000}"/>
    <cellStyle name="Normal 72 2 2 2 3 6" xfId="32769" xr:uid="{00000000-0005-0000-0000-00003D950000}"/>
    <cellStyle name="Normal 72 2 2 2 3 7" xfId="17535" xr:uid="{00000000-0005-0000-0000-00003E950000}"/>
    <cellStyle name="Normal 72 2 2 2 4" xfId="3228" xr:uid="{00000000-0005-0000-0000-00003F950000}"/>
    <cellStyle name="Normal 72 2 2 2 4 2" xfId="13302" xr:uid="{00000000-0005-0000-0000-000040950000}"/>
    <cellStyle name="Normal 72 2 2 2 4 2 2" xfId="43633" xr:uid="{00000000-0005-0000-0000-000041950000}"/>
    <cellStyle name="Normal 72 2 2 2 4 2 3" xfId="28400" xr:uid="{00000000-0005-0000-0000-000042950000}"/>
    <cellStyle name="Normal 72 2 2 2 4 3" xfId="8282" xr:uid="{00000000-0005-0000-0000-000043950000}"/>
    <cellStyle name="Normal 72 2 2 2 4 3 2" xfId="38616" xr:uid="{00000000-0005-0000-0000-000044950000}"/>
    <cellStyle name="Normal 72 2 2 2 4 3 3" xfId="23383" xr:uid="{00000000-0005-0000-0000-000045950000}"/>
    <cellStyle name="Normal 72 2 2 2 4 4" xfId="33603" xr:uid="{00000000-0005-0000-0000-000046950000}"/>
    <cellStyle name="Normal 72 2 2 2 4 5" xfId="18370" xr:uid="{00000000-0005-0000-0000-000047950000}"/>
    <cellStyle name="Normal 72 2 2 2 5" xfId="4921" xr:uid="{00000000-0005-0000-0000-000048950000}"/>
    <cellStyle name="Normal 72 2 2 2 5 2" xfId="14973" xr:uid="{00000000-0005-0000-0000-000049950000}"/>
    <cellStyle name="Normal 72 2 2 2 5 2 2" xfId="45304" xr:uid="{00000000-0005-0000-0000-00004A950000}"/>
    <cellStyle name="Normal 72 2 2 2 5 2 3" xfId="30071" xr:uid="{00000000-0005-0000-0000-00004B950000}"/>
    <cellStyle name="Normal 72 2 2 2 5 3" xfId="9953" xr:uid="{00000000-0005-0000-0000-00004C950000}"/>
    <cellStyle name="Normal 72 2 2 2 5 3 2" xfId="40287" xr:uid="{00000000-0005-0000-0000-00004D950000}"/>
    <cellStyle name="Normal 72 2 2 2 5 3 3" xfId="25054" xr:uid="{00000000-0005-0000-0000-00004E950000}"/>
    <cellStyle name="Normal 72 2 2 2 5 4" xfId="35274" xr:uid="{00000000-0005-0000-0000-00004F950000}"/>
    <cellStyle name="Normal 72 2 2 2 5 5" xfId="20041" xr:uid="{00000000-0005-0000-0000-000050950000}"/>
    <cellStyle name="Normal 72 2 2 2 6" xfId="11631" xr:uid="{00000000-0005-0000-0000-000051950000}"/>
    <cellStyle name="Normal 72 2 2 2 6 2" xfId="41962" xr:uid="{00000000-0005-0000-0000-000052950000}"/>
    <cellStyle name="Normal 72 2 2 2 6 3" xfId="26729" xr:uid="{00000000-0005-0000-0000-000053950000}"/>
    <cellStyle name="Normal 72 2 2 2 7" xfId="6610" xr:uid="{00000000-0005-0000-0000-000054950000}"/>
    <cellStyle name="Normal 72 2 2 2 7 2" xfId="36945" xr:uid="{00000000-0005-0000-0000-000055950000}"/>
    <cellStyle name="Normal 72 2 2 2 7 3" xfId="21712" xr:uid="{00000000-0005-0000-0000-000056950000}"/>
    <cellStyle name="Normal 72 2 2 2 8" xfId="31933" xr:uid="{00000000-0005-0000-0000-000057950000}"/>
    <cellStyle name="Normal 72 2 2 2 9" xfId="16699" xr:uid="{00000000-0005-0000-0000-000058950000}"/>
    <cellStyle name="Normal 72 2 2 3" xfId="1746" xr:uid="{00000000-0005-0000-0000-000059950000}"/>
    <cellStyle name="Normal 72 2 2 3 2" xfId="2585" xr:uid="{00000000-0005-0000-0000-00005A950000}"/>
    <cellStyle name="Normal 72 2 2 3 2 2" xfId="4275" xr:uid="{00000000-0005-0000-0000-00005B950000}"/>
    <cellStyle name="Normal 72 2 2 3 2 2 2" xfId="14348" xr:uid="{00000000-0005-0000-0000-00005C950000}"/>
    <cellStyle name="Normal 72 2 2 3 2 2 2 2" xfId="44679" xr:uid="{00000000-0005-0000-0000-00005D950000}"/>
    <cellStyle name="Normal 72 2 2 3 2 2 2 3" xfId="29446" xr:uid="{00000000-0005-0000-0000-00005E950000}"/>
    <cellStyle name="Normal 72 2 2 3 2 2 3" xfId="9328" xr:uid="{00000000-0005-0000-0000-00005F950000}"/>
    <cellStyle name="Normal 72 2 2 3 2 2 3 2" xfId="39662" xr:uid="{00000000-0005-0000-0000-000060950000}"/>
    <cellStyle name="Normal 72 2 2 3 2 2 3 3" xfId="24429" xr:uid="{00000000-0005-0000-0000-000061950000}"/>
    <cellStyle name="Normal 72 2 2 3 2 2 4" xfId="34649" xr:uid="{00000000-0005-0000-0000-000062950000}"/>
    <cellStyle name="Normal 72 2 2 3 2 2 5" xfId="19416" xr:uid="{00000000-0005-0000-0000-000063950000}"/>
    <cellStyle name="Normal 72 2 2 3 2 3" xfId="5967" xr:uid="{00000000-0005-0000-0000-000064950000}"/>
    <cellStyle name="Normal 72 2 2 3 2 3 2" xfId="16019" xr:uid="{00000000-0005-0000-0000-000065950000}"/>
    <cellStyle name="Normal 72 2 2 3 2 3 2 2" xfId="46350" xr:uid="{00000000-0005-0000-0000-000066950000}"/>
    <cellStyle name="Normal 72 2 2 3 2 3 2 3" xfId="31117" xr:uid="{00000000-0005-0000-0000-000067950000}"/>
    <cellStyle name="Normal 72 2 2 3 2 3 3" xfId="10999" xr:uid="{00000000-0005-0000-0000-000068950000}"/>
    <cellStyle name="Normal 72 2 2 3 2 3 3 2" xfId="41333" xr:uid="{00000000-0005-0000-0000-000069950000}"/>
    <cellStyle name="Normal 72 2 2 3 2 3 3 3" xfId="26100" xr:uid="{00000000-0005-0000-0000-00006A950000}"/>
    <cellStyle name="Normal 72 2 2 3 2 3 4" xfId="36320" xr:uid="{00000000-0005-0000-0000-00006B950000}"/>
    <cellStyle name="Normal 72 2 2 3 2 3 5" xfId="21087" xr:uid="{00000000-0005-0000-0000-00006C950000}"/>
    <cellStyle name="Normal 72 2 2 3 2 4" xfId="12677" xr:uid="{00000000-0005-0000-0000-00006D950000}"/>
    <cellStyle name="Normal 72 2 2 3 2 4 2" xfId="43008" xr:uid="{00000000-0005-0000-0000-00006E950000}"/>
    <cellStyle name="Normal 72 2 2 3 2 4 3" xfId="27775" xr:uid="{00000000-0005-0000-0000-00006F950000}"/>
    <cellStyle name="Normal 72 2 2 3 2 5" xfId="7656" xr:uid="{00000000-0005-0000-0000-000070950000}"/>
    <cellStyle name="Normal 72 2 2 3 2 5 2" xfId="37991" xr:uid="{00000000-0005-0000-0000-000071950000}"/>
    <cellStyle name="Normal 72 2 2 3 2 5 3" xfId="22758" xr:uid="{00000000-0005-0000-0000-000072950000}"/>
    <cellStyle name="Normal 72 2 2 3 2 6" xfId="32979" xr:uid="{00000000-0005-0000-0000-000073950000}"/>
    <cellStyle name="Normal 72 2 2 3 2 7" xfId="17745" xr:uid="{00000000-0005-0000-0000-000074950000}"/>
    <cellStyle name="Normal 72 2 2 3 3" xfId="3438" xr:uid="{00000000-0005-0000-0000-000075950000}"/>
    <cellStyle name="Normal 72 2 2 3 3 2" xfId="13512" xr:uid="{00000000-0005-0000-0000-000076950000}"/>
    <cellStyle name="Normal 72 2 2 3 3 2 2" xfId="43843" xr:uid="{00000000-0005-0000-0000-000077950000}"/>
    <cellStyle name="Normal 72 2 2 3 3 2 3" xfId="28610" xr:uid="{00000000-0005-0000-0000-000078950000}"/>
    <cellStyle name="Normal 72 2 2 3 3 3" xfId="8492" xr:uid="{00000000-0005-0000-0000-000079950000}"/>
    <cellStyle name="Normal 72 2 2 3 3 3 2" xfId="38826" xr:uid="{00000000-0005-0000-0000-00007A950000}"/>
    <cellStyle name="Normal 72 2 2 3 3 3 3" xfId="23593" xr:uid="{00000000-0005-0000-0000-00007B950000}"/>
    <cellStyle name="Normal 72 2 2 3 3 4" xfId="33813" xr:uid="{00000000-0005-0000-0000-00007C950000}"/>
    <cellStyle name="Normal 72 2 2 3 3 5" xfId="18580" xr:uid="{00000000-0005-0000-0000-00007D950000}"/>
    <cellStyle name="Normal 72 2 2 3 4" xfId="5131" xr:uid="{00000000-0005-0000-0000-00007E950000}"/>
    <cellStyle name="Normal 72 2 2 3 4 2" xfId="15183" xr:uid="{00000000-0005-0000-0000-00007F950000}"/>
    <cellStyle name="Normal 72 2 2 3 4 2 2" xfId="45514" xr:uid="{00000000-0005-0000-0000-000080950000}"/>
    <cellStyle name="Normal 72 2 2 3 4 2 3" xfId="30281" xr:uid="{00000000-0005-0000-0000-000081950000}"/>
    <cellStyle name="Normal 72 2 2 3 4 3" xfId="10163" xr:uid="{00000000-0005-0000-0000-000082950000}"/>
    <cellStyle name="Normal 72 2 2 3 4 3 2" xfId="40497" xr:uid="{00000000-0005-0000-0000-000083950000}"/>
    <cellStyle name="Normal 72 2 2 3 4 3 3" xfId="25264" xr:uid="{00000000-0005-0000-0000-000084950000}"/>
    <cellStyle name="Normal 72 2 2 3 4 4" xfId="35484" xr:uid="{00000000-0005-0000-0000-000085950000}"/>
    <cellStyle name="Normal 72 2 2 3 4 5" xfId="20251" xr:uid="{00000000-0005-0000-0000-000086950000}"/>
    <cellStyle name="Normal 72 2 2 3 5" xfId="11841" xr:uid="{00000000-0005-0000-0000-000087950000}"/>
    <cellStyle name="Normal 72 2 2 3 5 2" xfId="42172" xr:uid="{00000000-0005-0000-0000-000088950000}"/>
    <cellStyle name="Normal 72 2 2 3 5 3" xfId="26939" xr:uid="{00000000-0005-0000-0000-000089950000}"/>
    <cellStyle name="Normal 72 2 2 3 6" xfId="6820" xr:uid="{00000000-0005-0000-0000-00008A950000}"/>
    <cellStyle name="Normal 72 2 2 3 6 2" xfId="37155" xr:uid="{00000000-0005-0000-0000-00008B950000}"/>
    <cellStyle name="Normal 72 2 2 3 6 3" xfId="21922" xr:uid="{00000000-0005-0000-0000-00008C950000}"/>
    <cellStyle name="Normal 72 2 2 3 7" xfId="32143" xr:uid="{00000000-0005-0000-0000-00008D950000}"/>
    <cellStyle name="Normal 72 2 2 3 8" xfId="16909" xr:uid="{00000000-0005-0000-0000-00008E950000}"/>
    <cellStyle name="Normal 72 2 2 4" xfId="2167" xr:uid="{00000000-0005-0000-0000-00008F950000}"/>
    <cellStyle name="Normal 72 2 2 4 2" xfId="3857" xr:uid="{00000000-0005-0000-0000-000090950000}"/>
    <cellStyle name="Normal 72 2 2 4 2 2" xfId="13930" xr:uid="{00000000-0005-0000-0000-000091950000}"/>
    <cellStyle name="Normal 72 2 2 4 2 2 2" xfId="44261" xr:uid="{00000000-0005-0000-0000-000092950000}"/>
    <cellStyle name="Normal 72 2 2 4 2 2 3" xfId="29028" xr:uid="{00000000-0005-0000-0000-000093950000}"/>
    <cellStyle name="Normal 72 2 2 4 2 3" xfId="8910" xr:uid="{00000000-0005-0000-0000-000094950000}"/>
    <cellStyle name="Normal 72 2 2 4 2 3 2" xfId="39244" xr:uid="{00000000-0005-0000-0000-000095950000}"/>
    <cellStyle name="Normal 72 2 2 4 2 3 3" xfId="24011" xr:uid="{00000000-0005-0000-0000-000096950000}"/>
    <cellStyle name="Normal 72 2 2 4 2 4" xfId="34231" xr:uid="{00000000-0005-0000-0000-000097950000}"/>
    <cellStyle name="Normal 72 2 2 4 2 5" xfId="18998" xr:uid="{00000000-0005-0000-0000-000098950000}"/>
    <cellStyle name="Normal 72 2 2 4 3" xfId="5549" xr:uid="{00000000-0005-0000-0000-000099950000}"/>
    <cellStyle name="Normal 72 2 2 4 3 2" xfId="15601" xr:uid="{00000000-0005-0000-0000-00009A950000}"/>
    <cellStyle name="Normal 72 2 2 4 3 2 2" xfId="45932" xr:uid="{00000000-0005-0000-0000-00009B950000}"/>
    <cellStyle name="Normal 72 2 2 4 3 2 3" xfId="30699" xr:uid="{00000000-0005-0000-0000-00009C950000}"/>
    <cellStyle name="Normal 72 2 2 4 3 3" xfId="10581" xr:uid="{00000000-0005-0000-0000-00009D950000}"/>
    <cellStyle name="Normal 72 2 2 4 3 3 2" xfId="40915" xr:uid="{00000000-0005-0000-0000-00009E950000}"/>
    <cellStyle name="Normal 72 2 2 4 3 3 3" xfId="25682" xr:uid="{00000000-0005-0000-0000-00009F950000}"/>
    <cellStyle name="Normal 72 2 2 4 3 4" xfId="35902" xr:uid="{00000000-0005-0000-0000-0000A0950000}"/>
    <cellStyle name="Normal 72 2 2 4 3 5" xfId="20669" xr:uid="{00000000-0005-0000-0000-0000A1950000}"/>
    <cellStyle name="Normal 72 2 2 4 4" xfId="12259" xr:uid="{00000000-0005-0000-0000-0000A2950000}"/>
    <cellStyle name="Normal 72 2 2 4 4 2" xfId="42590" xr:uid="{00000000-0005-0000-0000-0000A3950000}"/>
    <cellStyle name="Normal 72 2 2 4 4 3" xfId="27357" xr:uid="{00000000-0005-0000-0000-0000A4950000}"/>
    <cellStyle name="Normal 72 2 2 4 5" xfId="7238" xr:uid="{00000000-0005-0000-0000-0000A5950000}"/>
    <cellStyle name="Normal 72 2 2 4 5 2" xfId="37573" xr:uid="{00000000-0005-0000-0000-0000A6950000}"/>
    <cellStyle name="Normal 72 2 2 4 5 3" xfId="22340" xr:uid="{00000000-0005-0000-0000-0000A7950000}"/>
    <cellStyle name="Normal 72 2 2 4 6" xfId="32561" xr:uid="{00000000-0005-0000-0000-0000A8950000}"/>
    <cellStyle name="Normal 72 2 2 4 7" xfId="17327" xr:uid="{00000000-0005-0000-0000-0000A9950000}"/>
    <cellStyle name="Normal 72 2 2 5" xfId="3020" xr:uid="{00000000-0005-0000-0000-0000AA950000}"/>
    <cellStyle name="Normal 72 2 2 5 2" xfId="13094" xr:uid="{00000000-0005-0000-0000-0000AB950000}"/>
    <cellStyle name="Normal 72 2 2 5 2 2" xfId="43425" xr:uid="{00000000-0005-0000-0000-0000AC950000}"/>
    <cellStyle name="Normal 72 2 2 5 2 3" xfId="28192" xr:uid="{00000000-0005-0000-0000-0000AD950000}"/>
    <cellStyle name="Normal 72 2 2 5 3" xfId="8074" xr:uid="{00000000-0005-0000-0000-0000AE950000}"/>
    <cellStyle name="Normal 72 2 2 5 3 2" xfId="38408" xr:uid="{00000000-0005-0000-0000-0000AF950000}"/>
    <cellStyle name="Normal 72 2 2 5 3 3" xfId="23175" xr:uid="{00000000-0005-0000-0000-0000B0950000}"/>
    <cellStyle name="Normal 72 2 2 5 4" xfId="33395" xr:uid="{00000000-0005-0000-0000-0000B1950000}"/>
    <cellStyle name="Normal 72 2 2 5 5" xfId="18162" xr:uid="{00000000-0005-0000-0000-0000B2950000}"/>
    <cellStyle name="Normal 72 2 2 6" xfId="4713" xr:uid="{00000000-0005-0000-0000-0000B3950000}"/>
    <cellStyle name="Normal 72 2 2 6 2" xfId="14765" xr:uid="{00000000-0005-0000-0000-0000B4950000}"/>
    <cellStyle name="Normal 72 2 2 6 2 2" xfId="45096" xr:uid="{00000000-0005-0000-0000-0000B5950000}"/>
    <cellStyle name="Normal 72 2 2 6 2 3" xfId="29863" xr:uid="{00000000-0005-0000-0000-0000B6950000}"/>
    <cellStyle name="Normal 72 2 2 6 3" xfId="9745" xr:uid="{00000000-0005-0000-0000-0000B7950000}"/>
    <cellStyle name="Normal 72 2 2 6 3 2" xfId="40079" xr:uid="{00000000-0005-0000-0000-0000B8950000}"/>
    <cellStyle name="Normal 72 2 2 6 3 3" xfId="24846" xr:uid="{00000000-0005-0000-0000-0000B9950000}"/>
    <cellStyle name="Normal 72 2 2 6 4" xfId="35066" xr:uid="{00000000-0005-0000-0000-0000BA950000}"/>
    <cellStyle name="Normal 72 2 2 6 5" xfId="19833" xr:uid="{00000000-0005-0000-0000-0000BB950000}"/>
    <cellStyle name="Normal 72 2 2 7" xfId="11423" xr:uid="{00000000-0005-0000-0000-0000BC950000}"/>
    <cellStyle name="Normal 72 2 2 7 2" xfId="41754" xr:uid="{00000000-0005-0000-0000-0000BD950000}"/>
    <cellStyle name="Normal 72 2 2 7 3" xfId="26521" xr:uid="{00000000-0005-0000-0000-0000BE950000}"/>
    <cellStyle name="Normal 72 2 2 8" xfId="6402" xr:uid="{00000000-0005-0000-0000-0000BF950000}"/>
    <cellStyle name="Normal 72 2 2 8 2" xfId="36737" xr:uid="{00000000-0005-0000-0000-0000C0950000}"/>
    <cellStyle name="Normal 72 2 2 8 3" xfId="21504" xr:uid="{00000000-0005-0000-0000-0000C1950000}"/>
    <cellStyle name="Normal 72 2 2 9" xfId="31725" xr:uid="{00000000-0005-0000-0000-0000C2950000}"/>
    <cellStyle name="Normal 72 2 3" xfId="1429" xr:uid="{00000000-0005-0000-0000-0000C3950000}"/>
    <cellStyle name="Normal 72 2 3 2" xfId="1850" xr:uid="{00000000-0005-0000-0000-0000C4950000}"/>
    <cellStyle name="Normal 72 2 3 2 2" xfId="2689" xr:uid="{00000000-0005-0000-0000-0000C5950000}"/>
    <cellStyle name="Normal 72 2 3 2 2 2" xfId="4379" xr:uid="{00000000-0005-0000-0000-0000C6950000}"/>
    <cellStyle name="Normal 72 2 3 2 2 2 2" xfId="14452" xr:uid="{00000000-0005-0000-0000-0000C7950000}"/>
    <cellStyle name="Normal 72 2 3 2 2 2 2 2" xfId="44783" xr:uid="{00000000-0005-0000-0000-0000C8950000}"/>
    <cellStyle name="Normal 72 2 3 2 2 2 2 3" xfId="29550" xr:uid="{00000000-0005-0000-0000-0000C9950000}"/>
    <cellStyle name="Normal 72 2 3 2 2 2 3" xfId="9432" xr:uid="{00000000-0005-0000-0000-0000CA950000}"/>
    <cellStyle name="Normal 72 2 3 2 2 2 3 2" xfId="39766" xr:uid="{00000000-0005-0000-0000-0000CB950000}"/>
    <cellStyle name="Normal 72 2 3 2 2 2 3 3" xfId="24533" xr:uid="{00000000-0005-0000-0000-0000CC950000}"/>
    <cellStyle name="Normal 72 2 3 2 2 2 4" xfId="34753" xr:uid="{00000000-0005-0000-0000-0000CD950000}"/>
    <cellStyle name="Normal 72 2 3 2 2 2 5" xfId="19520" xr:uid="{00000000-0005-0000-0000-0000CE950000}"/>
    <cellStyle name="Normal 72 2 3 2 2 3" xfId="6071" xr:uid="{00000000-0005-0000-0000-0000CF950000}"/>
    <cellStyle name="Normal 72 2 3 2 2 3 2" xfId="16123" xr:uid="{00000000-0005-0000-0000-0000D0950000}"/>
    <cellStyle name="Normal 72 2 3 2 2 3 2 2" xfId="46454" xr:uid="{00000000-0005-0000-0000-0000D1950000}"/>
    <cellStyle name="Normal 72 2 3 2 2 3 2 3" xfId="31221" xr:uid="{00000000-0005-0000-0000-0000D2950000}"/>
    <cellStyle name="Normal 72 2 3 2 2 3 3" xfId="11103" xr:uid="{00000000-0005-0000-0000-0000D3950000}"/>
    <cellStyle name="Normal 72 2 3 2 2 3 3 2" xfId="41437" xr:uid="{00000000-0005-0000-0000-0000D4950000}"/>
    <cellStyle name="Normal 72 2 3 2 2 3 3 3" xfId="26204" xr:uid="{00000000-0005-0000-0000-0000D5950000}"/>
    <cellStyle name="Normal 72 2 3 2 2 3 4" xfId="36424" xr:uid="{00000000-0005-0000-0000-0000D6950000}"/>
    <cellStyle name="Normal 72 2 3 2 2 3 5" xfId="21191" xr:uid="{00000000-0005-0000-0000-0000D7950000}"/>
    <cellStyle name="Normal 72 2 3 2 2 4" xfId="12781" xr:uid="{00000000-0005-0000-0000-0000D8950000}"/>
    <cellStyle name="Normal 72 2 3 2 2 4 2" xfId="43112" xr:uid="{00000000-0005-0000-0000-0000D9950000}"/>
    <cellStyle name="Normal 72 2 3 2 2 4 3" xfId="27879" xr:uid="{00000000-0005-0000-0000-0000DA950000}"/>
    <cellStyle name="Normal 72 2 3 2 2 5" xfId="7760" xr:uid="{00000000-0005-0000-0000-0000DB950000}"/>
    <cellStyle name="Normal 72 2 3 2 2 5 2" xfId="38095" xr:uid="{00000000-0005-0000-0000-0000DC950000}"/>
    <cellStyle name="Normal 72 2 3 2 2 5 3" xfId="22862" xr:uid="{00000000-0005-0000-0000-0000DD950000}"/>
    <cellStyle name="Normal 72 2 3 2 2 6" xfId="33083" xr:uid="{00000000-0005-0000-0000-0000DE950000}"/>
    <cellStyle name="Normal 72 2 3 2 2 7" xfId="17849" xr:uid="{00000000-0005-0000-0000-0000DF950000}"/>
    <cellStyle name="Normal 72 2 3 2 3" xfId="3542" xr:uid="{00000000-0005-0000-0000-0000E0950000}"/>
    <cellStyle name="Normal 72 2 3 2 3 2" xfId="13616" xr:uid="{00000000-0005-0000-0000-0000E1950000}"/>
    <cellStyle name="Normal 72 2 3 2 3 2 2" xfId="43947" xr:uid="{00000000-0005-0000-0000-0000E2950000}"/>
    <cellStyle name="Normal 72 2 3 2 3 2 3" xfId="28714" xr:uid="{00000000-0005-0000-0000-0000E3950000}"/>
    <cellStyle name="Normal 72 2 3 2 3 3" xfId="8596" xr:uid="{00000000-0005-0000-0000-0000E4950000}"/>
    <cellStyle name="Normal 72 2 3 2 3 3 2" xfId="38930" xr:uid="{00000000-0005-0000-0000-0000E5950000}"/>
    <cellStyle name="Normal 72 2 3 2 3 3 3" xfId="23697" xr:uid="{00000000-0005-0000-0000-0000E6950000}"/>
    <cellStyle name="Normal 72 2 3 2 3 4" xfId="33917" xr:uid="{00000000-0005-0000-0000-0000E7950000}"/>
    <cellStyle name="Normal 72 2 3 2 3 5" xfId="18684" xr:uid="{00000000-0005-0000-0000-0000E8950000}"/>
    <cellStyle name="Normal 72 2 3 2 4" xfId="5235" xr:uid="{00000000-0005-0000-0000-0000E9950000}"/>
    <cellStyle name="Normal 72 2 3 2 4 2" xfId="15287" xr:uid="{00000000-0005-0000-0000-0000EA950000}"/>
    <cellStyle name="Normal 72 2 3 2 4 2 2" xfId="45618" xr:uid="{00000000-0005-0000-0000-0000EB950000}"/>
    <cellStyle name="Normal 72 2 3 2 4 2 3" xfId="30385" xr:uid="{00000000-0005-0000-0000-0000EC950000}"/>
    <cellStyle name="Normal 72 2 3 2 4 3" xfId="10267" xr:uid="{00000000-0005-0000-0000-0000ED950000}"/>
    <cellStyle name="Normal 72 2 3 2 4 3 2" xfId="40601" xr:uid="{00000000-0005-0000-0000-0000EE950000}"/>
    <cellStyle name="Normal 72 2 3 2 4 3 3" xfId="25368" xr:uid="{00000000-0005-0000-0000-0000EF950000}"/>
    <cellStyle name="Normal 72 2 3 2 4 4" xfId="35588" xr:uid="{00000000-0005-0000-0000-0000F0950000}"/>
    <cellStyle name="Normal 72 2 3 2 4 5" xfId="20355" xr:uid="{00000000-0005-0000-0000-0000F1950000}"/>
    <cellStyle name="Normal 72 2 3 2 5" xfId="11945" xr:uid="{00000000-0005-0000-0000-0000F2950000}"/>
    <cellStyle name="Normal 72 2 3 2 5 2" xfId="42276" xr:uid="{00000000-0005-0000-0000-0000F3950000}"/>
    <cellStyle name="Normal 72 2 3 2 5 3" xfId="27043" xr:uid="{00000000-0005-0000-0000-0000F4950000}"/>
    <cellStyle name="Normal 72 2 3 2 6" xfId="6924" xr:uid="{00000000-0005-0000-0000-0000F5950000}"/>
    <cellStyle name="Normal 72 2 3 2 6 2" xfId="37259" xr:uid="{00000000-0005-0000-0000-0000F6950000}"/>
    <cellStyle name="Normal 72 2 3 2 6 3" xfId="22026" xr:uid="{00000000-0005-0000-0000-0000F7950000}"/>
    <cellStyle name="Normal 72 2 3 2 7" xfId="32247" xr:uid="{00000000-0005-0000-0000-0000F8950000}"/>
    <cellStyle name="Normal 72 2 3 2 8" xfId="17013" xr:uid="{00000000-0005-0000-0000-0000F9950000}"/>
    <cellStyle name="Normal 72 2 3 3" xfId="2271" xr:uid="{00000000-0005-0000-0000-0000FA950000}"/>
    <cellStyle name="Normal 72 2 3 3 2" xfId="3961" xr:uid="{00000000-0005-0000-0000-0000FB950000}"/>
    <cellStyle name="Normal 72 2 3 3 2 2" xfId="14034" xr:uid="{00000000-0005-0000-0000-0000FC950000}"/>
    <cellStyle name="Normal 72 2 3 3 2 2 2" xfId="44365" xr:uid="{00000000-0005-0000-0000-0000FD950000}"/>
    <cellStyle name="Normal 72 2 3 3 2 2 3" xfId="29132" xr:uid="{00000000-0005-0000-0000-0000FE950000}"/>
    <cellStyle name="Normal 72 2 3 3 2 3" xfId="9014" xr:uid="{00000000-0005-0000-0000-0000FF950000}"/>
    <cellStyle name="Normal 72 2 3 3 2 3 2" xfId="39348" xr:uid="{00000000-0005-0000-0000-000000960000}"/>
    <cellStyle name="Normal 72 2 3 3 2 3 3" xfId="24115" xr:uid="{00000000-0005-0000-0000-000001960000}"/>
    <cellStyle name="Normal 72 2 3 3 2 4" xfId="34335" xr:uid="{00000000-0005-0000-0000-000002960000}"/>
    <cellStyle name="Normal 72 2 3 3 2 5" xfId="19102" xr:uid="{00000000-0005-0000-0000-000003960000}"/>
    <cellStyle name="Normal 72 2 3 3 3" xfId="5653" xr:uid="{00000000-0005-0000-0000-000004960000}"/>
    <cellStyle name="Normal 72 2 3 3 3 2" xfId="15705" xr:uid="{00000000-0005-0000-0000-000005960000}"/>
    <cellStyle name="Normal 72 2 3 3 3 2 2" xfId="46036" xr:uid="{00000000-0005-0000-0000-000006960000}"/>
    <cellStyle name="Normal 72 2 3 3 3 2 3" xfId="30803" xr:uid="{00000000-0005-0000-0000-000007960000}"/>
    <cellStyle name="Normal 72 2 3 3 3 3" xfId="10685" xr:uid="{00000000-0005-0000-0000-000008960000}"/>
    <cellStyle name="Normal 72 2 3 3 3 3 2" xfId="41019" xr:uid="{00000000-0005-0000-0000-000009960000}"/>
    <cellStyle name="Normal 72 2 3 3 3 3 3" xfId="25786" xr:uid="{00000000-0005-0000-0000-00000A960000}"/>
    <cellStyle name="Normal 72 2 3 3 3 4" xfId="36006" xr:uid="{00000000-0005-0000-0000-00000B960000}"/>
    <cellStyle name="Normal 72 2 3 3 3 5" xfId="20773" xr:uid="{00000000-0005-0000-0000-00000C960000}"/>
    <cellStyle name="Normal 72 2 3 3 4" xfId="12363" xr:uid="{00000000-0005-0000-0000-00000D960000}"/>
    <cellStyle name="Normal 72 2 3 3 4 2" xfId="42694" xr:uid="{00000000-0005-0000-0000-00000E960000}"/>
    <cellStyle name="Normal 72 2 3 3 4 3" xfId="27461" xr:uid="{00000000-0005-0000-0000-00000F960000}"/>
    <cellStyle name="Normal 72 2 3 3 5" xfId="7342" xr:uid="{00000000-0005-0000-0000-000010960000}"/>
    <cellStyle name="Normal 72 2 3 3 5 2" xfId="37677" xr:uid="{00000000-0005-0000-0000-000011960000}"/>
    <cellStyle name="Normal 72 2 3 3 5 3" xfId="22444" xr:uid="{00000000-0005-0000-0000-000012960000}"/>
    <cellStyle name="Normal 72 2 3 3 6" xfId="32665" xr:uid="{00000000-0005-0000-0000-000013960000}"/>
    <cellStyle name="Normal 72 2 3 3 7" xfId="17431" xr:uid="{00000000-0005-0000-0000-000014960000}"/>
    <cellStyle name="Normal 72 2 3 4" xfId="3124" xr:uid="{00000000-0005-0000-0000-000015960000}"/>
    <cellStyle name="Normal 72 2 3 4 2" xfId="13198" xr:uid="{00000000-0005-0000-0000-000016960000}"/>
    <cellStyle name="Normal 72 2 3 4 2 2" xfId="43529" xr:uid="{00000000-0005-0000-0000-000017960000}"/>
    <cellStyle name="Normal 72 2 3 4 2 3" xfId="28296" xr:uid="{00000000-0005-0000-0000-000018960000}"/>
    <cellStyle name="Normal 72 2 3 4 3" xfId="8178" xr:uid="{00000000-0005-0000-0000-000019960000}"/>
    <cellStyle name="Normal 72 2 3 4 3 2" xfId="38512" xr:uid="{00000000-0005-0000-0000-00001A960000}"/>
    <cellStyle name="Normal 72 2 3 4 3 3" xfId="23279" xr:uid="{00000000-0005-0000-0000-00001B960000}"/>
    <cellStyle name="Normal 72 2 3 4 4" xfId="33499" xr:uid="{00000000-0005-0000-0000-00001C960000}"/>
    <cellStyle name="Normal 72 2 3 4 5" xfId="18266" xr:uid="{00000000-0005-0000-0000-00001D960000}"/>
    <cellStyle name="Normal 72 2 3 5" xfId="4817" xr:uid="{00000000-0005-0000-0000-00001E960000}"/>
    <cellStyle name="Normal 72 2 3 5 2" xfId="14869" xr:uid="{00000000-0005-0000-0000-00001F960000}"/>
    <cellStyle name="Normal 72 2 3 5 2 2" xfId="45200" xr:uid="{00000000-0005-0000-0000-000020960000}"/>
    <cellStyle name="Normal 72 2 3 5 2 3" xfId="29967" xr:uid="{00000000-0005-0000-0000-000021960000}"/>
    <cellStyle name="Normal 72 2 3 5 3" xfId="9849" xr:uid="{00000000-0005-0000-0000-000022960000}"/>
    <cellStyle name="Normal 72 2 3 5 3 2" xfId="40183" xr:uid="{00000000-0005-0000-0000-000023960000}"/>
    <cellStyle name="Normal 72 2 3 5 3 3" xfId="24950" xr:uid="{00000000-0005-0000-0000-000024960000}"/>
    <cellStyle name="Normal 72 2 3 5 4" xfId="35170" xr:uid="{00000000-0005-0000-0000-000025960000}"/>
    <cellStyle name="Normal 72 2 3 5 5" xfId="19937" xr:uid="{00000000-0005-0000-0000-000026960000}"/>
    <cellStyle name="Normal 72 2 3 6" xfId="11527" xr:uid="{00000000-0005-0000-0000-000027960000}"/>
    <cellStyle name="Normal 72 2 3 6 2" xfId="41858" xr:uid="{00000000-0005-0000-0000-000028960000}"/>
    <cellStyle name="Normal 72 2 3 6 3" xfId="26625" xr:uid="{00000000-0005-0000-0000-000029960000}"/>
    <cellStyle name="Normal 72 2 3 7" xfId="6506" xr:uid="{00000000-0005-0000-0000-00002A960000}"/>
    <cellStyle name="Normal 72 2 3 7 2" xfId="36841" xr:uid="{00000000-0005-0000-0000-00002B960000}"/>
    <cellStyle name="Normal 72 2 3 7 3" xfId="21608" xr:uid="{00000000-0005-0000-0000-00002C960000}"/>
    <cellStyle name="Normal 72 2 3 8" xfId="31829" xr:uid="{00000000-0005-0000-0000-00002D960000}"/>
    <cellStyle name="Normal 72 2 3 9" xfId="16595" xr:uid="{00000000-0005-0000-0000-00002E960000}"/>
    <cellStyle name="Normal 72 2 4" xfId="1642" xr:uid="{00000000-0005-0000-0000-00002F960000}"/>
    <cellStyle name="Normal 72 2 4 2" xfId="2481" xr:uid="{00000000-0005-0000-0000-000030960000}"/>
    <cellStyle name="Normal 72 2 4 2 2" xfId="4171" xr:uid="{00000000-0005-0000-0000-000031960000}"/>
    <cellStyle name="Normal 72 2 4 2 2 2" xfId="14244" xr:uid="{00000000-0005-0000-0000-000032960000}"/>
    <cellStyle name="Normal 72 2 4 2 2 2 2" xfId="44575" xr:uid="{00000000-0005-0000-0000-000033960000}"/>
    <cellStyle name="Normal 72 2 4 2 2 2 3" xfId="29342" xr:uid="{00000000-0005-0000-0000-000034960000}"/>
    <cellStyle name="Normal 72 2 4 2 2 3" xfId="9224" xr:uid="{00000000-0005-0000-0000-000035960000}"/>
    <cellStyle name="Normal 72 2 4 2 2 3 2" xfId="39558" xr:uid="{00000000-0005-0000-0000-000036960000}"/>
    <cellStyle name="Normal 72 2 4 2 2 3 3" xfId="24325" xr:uid="{00000000-0005-0000-0000-000037960000}"/>
    <cellStyle name="Normal 72 2 4 2 2 4" xfId="34545" xr:uid="{00000000-0005-0000-0000-000038960000}"/>
    <cellStyle name="Normal 72 2 4 2 2 5" xfId="19312" xr:uid="{00000000-0005-0000-0000-000039960000}"/>
    <cellStyle name="Normal 72 2 4 2 3" xfId="5863" xr:uid="{00000000-0005-0000-0000-00003A960000}"/>
    <cellStyle name="Normal 72 2 4 2 3 2" xfId="15915" xr:uid="{00000000-0005-0000-0000-00003B960000}"/>
    <cellStyle name="Normal 72 2 4 2 3 2 2" xfId="46246" xr:uid="{00000000-0005-0000-0000-00003C960000}"/>
    <cellStyle name="Normal 72 2 4 2 3 2 3" xfId="31013" xr:uid="{00000000-0005-0000-0000-00003D960000}"/>
    <cellStyle name="Normal 72 2 4 2 3 3" xfId="10895" xr:uid="{00000000-0005-0000-0000-00003E960000}"/>
    <cellStyle name="Normal 72 2 4 2 3 3 2" xfId="41229" xr:uid="{00000000-0005-0000-0000-00003F960000}"/>
    <cellStyle name="Normal 72 2 4 2 3 3 3" xfId="25996" xr:uid="{00000000-0005-0000-0000-000040960000}"/>
    <cellStyle name="Normal 72 2 4 2 3 4" xfId="36216" xr:uid="{00000000-0005-0000-0000-000041960000}"/>
    <cellStyle name="Normal 72 2 4 2 3 5" xfId="20983" xr:uid="{00000000-0005-0000-0000-000042960000}"/>
    <cellStyle name="Normal 72 2 4 2 4" xfId="12573" xr:uid="{00000000-0005-0000-0000-000043960000}"/>
    <cellStyle name="Normal 72 2 4 2 4 2" xfId="42904" xr:uid="{00000000-0005-0000-0000-000044960000}"/>
    <cellStyle name="Normal 72 2 4 2 4 3" xfId="27671" xr:uid="{00000000-0005-0000-0000-000045960000}"/>
    <cellStyle name="Normal 72 2 4 2 5" xfId="7552" xr:uid="{00000000-0005-0000-0000-000046960000}"/>
    <cellStyle name="Normal 72 2 4 2 5 2" xfId="37887" xr:uid="{00000000-0005-0000-0000-000047960000}"/>
    <cellStyle name="Normal 72 2 4 2 5 3" xfId="22654" xr:uid="{00000000-0005-0000-0000-000048960000}"/>
    <cellStyle name="Normal 72 2 4 2 6" xfId="32875" xr:uid="{00000000-0005-0000-0000-000049960000}"/>
    <cellStyle name="Normal 72 2 4 2 7" xfId="17641" xr:uid="{00000000-0005-0000-0000-00004A960000}"/>
    <cellStyle name="Normal 72 2 4 3" xfId="3334" xr:uid="{00000000-0005-0000-0000-00004B960000}"/>
    <cellStyle name="Normal 72 2 4 3 2" xfId="13408" xr:uid="{00000000-0005-0000-0000-00004C960000}"/>
    <cellStyle name="Normal 72 2 4 3 2 2" xfId="43739" xr:uid="{00000000-0005-0000-0000-00004D960000}"/>
    <cellStyle name="Normal 72 2 4 3 2 3" xfId="28506" xr:uid="{00000000-0005-0000-0000-00004E960000}"/>
    <cellStyle name="Normal 72 2 4 3 3" xfId="8388" xr:uid="{00000000-0005-0000-0000-00004F960000}"/>
    <cellStyle name="Normal 72 2 4 3 3 2" xfId="38722" xr:uid="{00000000-0005-0000-0000-000050960000}"/>
    <cellStyle name="Normal 72 2 4 3 3 3" xfId="23489" xr:uid="{00000000-0005-0000-0000-000051960000}"/>
    <cellStyle name="Normal 72 2 4 3 4" xfId="33709" xr:uid="{00000000-0005-0000-0000-000052960000}"/>
    <cellStyle name="Normal 72 2 4 3 5" xfId="18476" xr:uid="{00000000-0005-0000-0000-000053960000}"/>
    <cellStyle name="Normal 72 2 4 4" xfId="5027" xr:uid="{00000000-0005-0000-0000-000054960000}"/>
    <cellStyle name="Normal 72 2 4 4 2" xfId="15079" xr:uid="{00000000-0005-0000-0000-000055960000}"/>
    <cellStyle name="Normal 72 2 4 4 2 2" xfId="45410" xr:uid="{00000000-0005-0000-0000-000056960000}"/>
    <cellStyle name="Normal 72 2 4 4 2 3" xfId="30177" xr:uid="{00000000-0005-0000-0000-000057960000}"/>
    <cellStyle name="Normal 72 2 4 4 3" xfId="10059" xr:uid="{00000000-0005-0000-0000-000058960000}"/>
    <cellStyle name="Normal 72 2 4 4 3 2" xfId="40393" xr:uid="{00000000-0005-0000-0000-000059960000}"/>
    <cellStyle name="Normal 72 2 4 4 3 3" xfId="25160" xr:uid="{00000000-0005-0000-0000-00005A960000}"/>
    <cellStyle name="Normal 72 2 4 4 4" xfId="35380" xr:uid="{00000000-0005-0000-0000-00005B960000}"/>
    <cellStyle name="Normal 72 2 4 4 5" xfId="20147" xr:uid="{00000000-0005-0000-0000-00005C960000}"/>
    <cellStyle name="Normal 72 2 4 5" xfId="11737" xr:uid="{00000000-0005-0000-0000-00005D960000}"/>
    <cellStyle name="Normal 72 2 4 5 2" xfId="42068" xr:uid="{00000000-0005-0000-0000-00005E960000}"/>
    <cellStyle name="Normal 72 2 4 5 3" xfId="26835" xr:uid="{00000000-0005-0000-0000-00005F960000}"/>
    <cellStyle name="Normal 72 2 4 6" xfId="6716" xr:uid="{00000000-0005-0000-0000-000060960000}"/>
    <cellStyle name="Normal 72 2 4 6 2" xfId="37051" xr:uid="{00000000-0005-0000-0000-000061960000}"/>
    <cellStyle name="Normal 72 2 4 6 3" xfId="21818" xr:uid="{00000000-0005-0000-0000-000062960000}"/>
    <cellStyle name="Normal 72 2 4 7" xfId="32039" xr:uid="{00000000-0005-0000-0000-000063960000}"/>
    <cellStyle name="Normal 72 2 4 8" xfId="16805" xr:uid="{00000000-0005-0000-0000-000064960000}"/>
    <cellStyle name="Normal 72 2 5" xfId="2063" xr:uid="{00000000-0005-0000-0000-000065960000}"/>
    <cellStyle name="Normal 72 2 5 2" xfId="3753" xr:uid="{00000000-0005-0000-0000-000066960000}"/>
    <cellStyle name="Normal 72 2 5 2 2" xfId="13826" xr:uid="{00000000-0005-0000-0000-000067960000}"/>
    <cellStyle name="Normal 72 2 5 2 2 2" xfId="44157" xr:uid="{00000000-0005-0000-0000-000068960000}"/>
    <cellStyle name="Normal 72 2 5 2 2 3" xfId="28924" xr:uid="{00000000-0005-0000-0000-000069960000}"/>
    <cellStyle name="Normal 72 2 5 2 3" xfId="8806" xr:uid="{00000000-0005-0000-0000-00006A960000}"/>
    <cellStyle name="Normal 72 2 5 2 3 2" xfId="39140" xr:uid="{00000000-0005-0000-0000-00006B960000}"/>
    <cellStyle name="Normal 72 2 5 2 3 3" xfId="23907" xr:uid="{00000000-0005-0000-0000-00006C960000}"/>
    <cellStyle name="Normal 72 2 5 2 4" xfId="34127" xr:uid="{00000000-0005-0000-0000-00006D960000}"/>
    <cellStyle name="Normal 72 2 5 2 5" xfId="18894" xr:uid="{00000000-0005-0000-0000-00006E960000}"/>
    <cellStyle name="Normal 72 2 5 3" xfId="5445" xr:uid="{00000000-0005-0000-0000-00006F960000}"/>
    <cellStyle name="Normal 72 2 5 3 2" xfId="15497" xr:uid="{00000000-0005-0000-0000-000070960000}"/>
    <cellStyle name="Normal 72 2 5 3 2 2" xfId="45828" xr:uid="{00000000-0005-0000-0000-000071960000}"/>
    <cellStyle name="Normal 72 2 5 3 2 3" xfId="30595" xr:uid="{00000000-0005-0000-0000-000072960000}"/>
    <cellStyle name="Normal 72 2 5 3 3" xfId="10477" xr:uid="{00000000-0005-0000-0000-000073960000}"/>
    <cellStyle name="Normal 72 2 5 3 3 2" xfId="40811" xr:uid="{00000000-0005-0000-0000-000074960000}"/>
    <cellStyle name="Normal 72 2 5 3 3 3" xfId="25578" xr:uid="{00000000-0005-0000-0000-000075960000}"/>
    <cellStyle name="Normal 72 2 5 3 4" xfId="35798" xr:uid="{00000000-0005-0000-0000-000076960000}"/>
    <cellStyle name="Normal 72 2 5 3 5" xfId="20565" xr:uid="{00000000-0005-0000-0000-000077960000}"/>
    <cellStyle name="Normal 72 2 5 4" xfId="12155" xr:uid="{00000000-0005-0000-0000-000078960000}"/>
    <cellStyle name="Normal 72 2 5 4 2" xfId="42486" xr:uid="{00000000-0005-0000-0000-000079960000}"/>
    <cellStyle name="Normal 72 2 5 4 3" xfId="27253" xr:uid="{00000000-0005-0000-0000-00007A960000}"/>
    <cellStyle name="Normal 72 2 5 5" xfId="7134" xr:uid="{00000000-0005-0000-0000-00007B960000}"/>
    <cellStyle name="Normal 72 2 5 5 2" xfId="37469" xr:uid="{00000000-0005-0000-0000-00007C960000}"/>
    <cellStyle name="Normal 72 2 5 5 3" xfId="22236" xr:uid="{00000000-0005-0000-0000-00007D960000}"/>
    <cellStyle name="Normal 72 2 5 6" xfId="32457" xr:uid="{00000000-0005-0000-0000-00007E960000}"/>
    <cellStyle name="Normal 72 2 5 7" xfId="17223" xr:uid="{00000000-0005-0000-0000-00007F960000}"/>
    <cellStyle name="Normal 72 2 6" xfId="2916" xr:uid="{00000000-0005-0000-0000-000080960000}"/>
    <cellStyle name="Normal 72 2 6 2" xfId="12990" xr:uid="{00000000-0005-0000-0000-000081960000}"/>
    <cellStyle name="Normal 72 2 6 2 2" xfId="43321" xr:uid="{00000000-0005-0000-0000-000082960000}"/>
    <cellStyle name="Normal 72 2 6 2 3" xfId="28088" xr:uid="{00000000-0005-0000-0000-000083960000}"/>
    <cellStyle name="Normal 72 2 6 3" xfId="7970" xr:uid="{00000000-0005-0000-0000-000084960000}"/>
    <cellStyle name="Normal 72 2 6 3 2" xfId="38304" xr:uid="{00000000-0005-0000-0000-000085960000}"/>
    <cellStyle name="Normal 72 2 6 3 3" xfId="23071" xr:uid="{00000000-0005-0000-0000-000086960000}"/>
    <cellStyle name="Normal 72 2 6 4" xfId="33291" xr:uid="{00000000-0005-0000-0000-000087960000}"/>
    <cellStyle name="Normal 72 2 6 5" xfId="18058" xr:uid="{00000000-0005-0000-0000-000088960000}"/>
    <cellStyle name="Normal 72 2 7" xfId="4609" xr:uid="{00000000-0005-0000-0000-000089960000}"/>
    <cellStyle name="Normal 72 2 7 2" xfId="14661" xr:uid="{00000000-0005-0000-0000-00008A960000}"/>
    <cellStyle name="Normal 72 2 7 2 2" xfId="44992" xr:uid="{00000000-0005-0000-0000-00008B960000}"/>
    <cellStyle name="Normal 72 2 7 2 3" xfId="29759" xr:uid="{00000000-0005-0000-0000-00008C960000}"/>
    <cellStyle name="Normal 72 2 7 3" xfId="9641" xr:uid="{00000000-0005-0000-0000-00008D960000}"/>
    <cellStyle name="Normal 72 2 7 3 2" xfId="39975" xr:uid="{00000000-0005-0000-0000-00008E960000}"/>
    <cellStyle name="Normal 72 2 7 3 3" xfId="24742" xr:uid="{00000000-0005-0000-0000-00008F960000}"/>
    <cellStyle name="Normal 72 2 7 4" xfId="34962" xr:uid="{00000000-0005-0000-0000-000090960000}"/>
    <cellStyle name="Normal 72 2 7 5" xfId="19729" xr:uid="{00000000-0005-0000-0000-000091960000}"/>
    <cellStyle name="Normal 72 2 8" xfId="11319" xr:uid="{00000000-0005-0000-0000-000092960000}"/>
    <cellStyle name="Normal 72 2 8 2" xfId="41650" xr:uid="{00000000-0005-0000-0000-000093960000}"/>
    <cellStyle name="Normal 72 2 8 3" xfId="26417" xr:uid="{00000000-0005-0000-0000-000094960000}"/>
    <cellStyle name="Normal 72 2 9" xfId="6298" xr:uid="{00000000-0005-0000-0000-000095960000}"/>
    <cellStyle name="Normal 72 2 9 2" xfId="36633" xr:uid="{00000000-0005-0000-0000-000096960000}"/>
    <cellStyle name="Normal 72 2 9 3" xfId="21400" xr:uid="{00000000-0005-0000-0000-000097960000}"/>
    <cellStyle name="Normal 72 3" xfId="1262" xr:uid="{00000000-0005-0000-0000-000098960000}"/>
    <cellStyle name="Normal 72 3 10" xfId="16439" xr:uid="{00000000-0005-0000-0000-000099960000}"/>
    <cellStyle name="Normal 72 3 2" xfId="1481" xr:uid="{00000000-0005-0000-0000-00009A960000}"/>
    <cellStyle name="Normal 72 3 2 2" xfId="1902" xr:uid="{00000000-0005-0000-0000-00009B960000}"/>
    <cellStyle name="Normal 72 3 2 2 2" xfId="2741" xr:uid="{00000000-0005-0000-0000-00009C960000}"/>
    <cellStyle name="Normal 72 3 2 2 2 2" xfId="4431" xr:uid="{00000000-0005-0000-0000-00009D960000}"/>
    <cellStyle name="Normal 72 3 2 2 2 2 2" xfId="14504" xr:uid="{00000000-0005-0000-0000-00009E960000}"/>
    <cellStyle name="Normal 72 3 2 2 2 2 2 2" xfId="44835" xr:uid="{00000000-0005-0000-0000-00009F960000}"/>
    <cellStyle name="Normal 72 3 2 2 2 2 2 3" xfId="29602" xr:uid="{00000000-0005-0000-0000-0000A0960000}"/>
    <cellStyle name="Normal 72 3 2 2 2 2 3" xfId="9484" xr:uid="{00000000-0005-0000-0000-0000A1960000}"/>
    <cellStyle name="Normal 72 3 2 2 2 2 3 2" xfId="39818" xr:uid="{00000000-0005-0000-0000-0000A2960000}"/>
    <cellStyle name="Normal 72 3 2 2 2 2 3 3" xfId="24585" xr:uid="{00000000-0005-0000-0000-0000A3960000}"/>
    <cellStyle name="Normal 72 3 2 2 2 2 4" xfId="34805" xr:uid="{00000000-0005-0000-0000-0000A4960000}"/>
    <cellStyle name="Normal 72 3 2 2 2 2 5" xfId="19572" xr:uid="{00000000-0005-0000-0000-0000A5960000}"/>
    <cellStyle name="Normal 72 3 2 2 2 3" xfId="6123" xr:uid="{00000000-0005-0000-0000-0000A6960000}"/>
    <cellStyle name="Normal 72 3 2 2 2 3 2" xfId="16175" xr:uid="{00000000-0005-0000-0000-0000A7960000}"/>
    <cellStyle name="Normal 72 3 2 2 2 3 2 2" xfId="46506" xr:uid="{00000000-0005-0000-0000-0000A8960000}"/>
    <cellStyle name="Normal 72 3 2 2 2 3 2 3" xfId="31273" xr:uid="{00000000-0005-0000-0000-0000A9960000}"/>
    <cellStyle name="Normal 72 3 2 2 2 3 3" xfId="11155" xr:uid="{00000000-0005-0000-0000-0000AA960000}"/>
    <cellStyle name="Normal 72 3 2 2 2 3 3 2" xfId="41489" xr:uid="{00000000-0005-0000-0000-0000AB960000}"/>
    <cellStyle name="Normal 72 3 2 2 2 3 3 3" xfId="26256" xr:uid="{00000000-0005-0000-0000-0000AC960000}"/>
    <cellStyle name="Normal 72 3 2 2 2 3 4" xfId="36476" xr:uid="{00000000-0005-0000-0000-0000AD960000}"/>
    <cellStyle name="Normal 72 3 2 2 2 3 5" xfId="21243" xr:uid="{00000000-0005-0000-0000-0000AE960000}"/>
    <cellStyle name="Normal 72 3 2 2 2 4" xfId="12833" xr:uid="{00000000-0005-0000-0000-0000AF960000}"/>
    <cellStyle name="Normal 72 3 2 2 2 4 2" xfId="43164" xr:uid="{00000000-0005-0000-0000-0000B0960000}"/>
    <cellStyle name="Normal 72 3 2 2 2 4 3" xfId="27931" xr:uid="{00000000-0005-0000-0000-0000B1960000}"/>
    <cellStyle name="Normal 72 3 2 2 2 5" xfId="7812" xr:uid="{00000000-0005-0000-0000-0000B2960000}"/>
    <cellStyle name="Normal 72 3 2 2 2 5 2" xfId="38147" xr:uid="{00000000-0005-0000-0000-0000B3960000}"/>
    <cellStyle name="Normal 72 3 2 2 2 5 3" xfId="22914" xr:uid="{00000000-0005-0000-0000-0000B4960000}"/>
    <cellStyle name="Normal 72 3 2 2 2 6" xfId="33135" xr:uid="{00000000-0005-0000-0000-0000B5960000}"/>
    <cellStyle name="Normal 72 3 2 2 2 7" xfId="17901" xr:uid="{00000000-0005-0000-0000-0000B6960000}"/>
    <cellStyle name="Normal 72 3 2 2 3" xfId="3594" xr:uid="{00000000-0005-0000-0000-0000B7960000}"/>
    <cellStyle name="Normal 72 3 2 2 3 2" xfId="13668" xr:uid="{00000000-0005-0000-0000-0000B8960000}"/>
    <cellStyle name="Normal 72 3 2 2 3 2 2" xfId="43999" xr:uid="{00000000-0005-0000-0000-0000B9960000}"/>
    <cellStyle name="Normal 72 3 2 2 3 2 3" xfId="28766" xr:uid="{00000000-0005-0000-0000-0000BA960000}"/>
    <cellStyle name="Normal 72 3 2 2 3 3" xfId="8648" xr:uid="{00000000-0005-0000-0000-0000BB960000}"/>
    <cellStyle name="Normal 72 3 2 2 3 3 2" xfId="38982" xr:uid="{00000000-0005-0000-0000-0000BC960000}"/>
    <cellStyle name="Normal 72 3 2 2 3 3 3" xfId="23749" xr:uid="{00000000-0005-0000-0000-0000BD960000}"/>
    <cellStyle name="Normal 72 3 2 2 3 4" xfId="33969" xr:uid="{00000000-0005-0000-0000-0000BE960000}"/>
    <cellStyle name="Normal 72 3 2 2 3 5" xfId="18736" xr:uid="{00000000-0005-0000-0000-0000BF960000}"/>
    <cellStyle name="Normal 72 3 2 2 4" xfId="5287" xr:uid="{00000000-0005-0000-0000-0000C0960000}"/>
    <cellStyle name="Normal 72 3 2 2 4 2" xfId="15339" xr:uid="{00000000-0005-0000-0000-0000C1960000}"/>
    <cellStyle name="Normal 72 3 2 2 4 2 2" xfId="45670" xr:uid="{00000000-0005-0000-0000-0000C2960000}"/>
    <cellStyle name="Normal 72 3 2 2 4 2 3" xfId="30437" xr:uid="{00000000-0005-0000-0000-0000C3960000}"/>
    <cellStyle name="Normal 72 3 2 2 4 3" xfId="10319" xr:uid="{00000000-0005-0000-0000-0000C4960000}"/>
    <cellStyle name="Normal 72 3 2 2 4 3 2" xfId="40653" xr:uid="{00000000-0005-0000-0000-0000C5960000}"/>
    <cellStyle name="Normal 72 3 2 2 4 3 3" xfId="25420" xr:uid="{00000000-0005-0000-0000-0000C6960000}"/>
    <cellStyle name="Normal 72 3 2 2 4 4" xfId="35640" xr:uid="{00000000-0005-0000-0000-0000C7960000}"/>
    <cellStyle name="Normal 72 3 2 2 4 5" xfId="20407" xr:uid="{00000000-0005-0000-0000-0000C8960000}"/>
    <cellStyle name="Normal 72 3 2 2 5" xfId="11997" xr:uid="{00000000-0005-0000-0000-0000C9960000}"/>
    <cellStyle name="Normal 72 3 2 2 5 2" xfId="42328" xr:uid="{00000000-0005-0000-0000-0000CA960000}"/>
    <cellStyle name="Normal 72 3 2 2 5 3" xfId="27095" xr:uid="{00000000-0005-0000-0000-0000CB960000}"/>
    <cellStyle name="Normal 72 3 2 2 6" xfId="6976" xr:uid="{00000000-0005-0000-0000-0000CC960000}"/>
    <cellStyle name="Normal 72 3 2 2 6 2" xfId="37311" xr:uid="{00000000-0005-0000-0000-0000CD960000}"/>
    <cellStyle name="Normal 72 3 2 2 6 3" xfId="22078" xr:uid="{00000000-0005-0000-0000-0000CE960000}"/>
    <cellStyle name="Normal 72 3 2 2 7" xfId="32299" xr:uid="{00000000-0005-0000-0000-0000CF960000}"/>
    <cellStyle name="Normal 72 3 2 2 8" xfId="17065" xr:uid="{00000000-0005-0000-0000-0000D0960000}"/>
    <cellStyle name="Normal 72 3 2 3" xfId="2323" xr:uid="{00000000-0005-0000-0000-0000D1960000}"/>
    <cellStyle name="Normal 72 3 2 3 2" xfId="4013" xr:uid="{00000000-0005-0000-0000-0000D2960000}"/>
    <cellStyle name="Normal 72 3 2 3 2 2" xfId="14086" xr:uid="{00000000-0005-0000-0000-0000D3960000}"/>
    <cellStyle name="Normal 72 3 2 3 2 2 2" xfId="44417" xr:uid="{00000000-0005-0000-0000-0000D4960000}"/>
    <cellStyle name="Normal 72 3 2 3 2 2 3" xfId="29184" xr:uid="{00000000-0005-0000-0000-0000D5960000}"/>
    <cellStyle name="Normal 72 3 2 3 2 3" xfId="9066" xr:uid="{00000000-0005-0000-0000-0000D6960000}"/>
    <cellStyle name="Normal 72 3 2 3 2 3 2" xfId="39400" xr:uid="{00000000-0005-0000-0000-0000D7960000}"/>
    <cellStyle name="Normal 72 3 2 3 2 3 3" xfId="24167" xr:uid="{00000000-0005-0000-0000-0000D8960000}"/>
    <cellStyle name="Normal 72 3 2 3 2 4" xfId="34387" xr:uid="{00000000-0005-0000-0000-0000D9960000}"/>
    <cellStyle name="Normal 72 3 2 3 2 5" xfId="19154" xr:uid="{00000000-0005-0000-0000-0000DA960000}"/>
    <cellStyle name="Normal 72 3 2 3 3" xfId="5705" xr:uid="{00000000-0005-0000-0000-0000DB960000}"/>
    <cellStyle name="Normal 72 3 2 3 3 2" xfId="15757" xr:uid="{00000000-0005-0000-0000-0000DC960000}"/>
    <cellStyle name="Normal 72 3 2 3 3 2 2" xfId="46088" xr:uid="{00000000-0005-0000-0000-0000DD960000}"/>
    <cellStyle name="Normal 72 3 2 3 3 2 3" xfId="30855" xr:uid="{00000000-0005-0000-0000-0000DE960000}"/>
    <cellStyle name="Normal 72 3 2 3 3 3" xfId="10737" xr:uid="{00000000-0005-0000-0000-0000DF960000}"/>
    <cellStyle name="Normal 72 3 2 3 3 3 2" xfId="41071" xr:uid="{00000000-0005-0000-0000-0000E0960000}"/>
    <cellStyle name="Normal 72 3 2 3 3 3 3" xfId="25838" xr:uid="{00000000-0005-0000-0000-0000E1960000}"/>
    <cellStyle name="Normal 72 3 2 3 3 4" xfId="36058" xr:uid="{00000000-0005-0000-0000-0000E2960000}"/>
    <cellStyle name="Normal 72 3 2 3 3 5" xfId="20825" xr:uid="{00000000-0005-0000-0000-0000E3960000}"/>
    <cellStyle name="Normal 72 3 2 3 4" xfId="12415" xr:uid="{00000000-0005-0000-0000-0000E4960000}"/>
    <cellStyle name="Normal 72 3 2 3 4 2" xfId="42746" xr:uid="{00000000-0005-0000-0000-0000E5960000}"/>
    <cellStyle name="Normal 72 3 2 3 4 3" xfId="27513" xr:uid="{00000000-0005-0000-0000-0000E6960000}"/>
    <cellStyle name="Normal 72 3 2 3 5" xfId="7394" xr:uid="{00000000-0005-0000-0000-0000E7960000}"/>
    <cellStyle name="Normal 72 3 2 3 5 2" xfId="37729" xr:uid="{00000000-0005-0000-0000-0000E8960000}"/>
    <cellStyle name="Normal 72 3 2 3 5 3" xfId="22496" xr:uid="{00000000-0005-0000-0000-0000E9960000}"/>
    <cellStyle name="Normal 72 3 2 3 6" xfId="32717" xr:uid="{00000000-0005-0000-0000-0000EA960000}"/>
    <cellStyle name="Normal 72 3 2 3 7" xfId="17483" xr:uid="{00000000-0005-0000-0000-0000EB960000}"/>
    <cellStyle name="Normal 72 3 2 4" xfId="3176" xr:uid="{00000000-0005-0000-0000-0000EC960000}"/>
    <cellStyle name="Normal 72 3 2 4 2" xfId="13250" xr:uid="{00000000-0005-0000-0000-0000ED960000}"/>
    <cellStyle name="Normal 72 3 2 4 2 2" xfId="43581" xr:uid="{00000000-0005-0000-0000-0000EE960000}"/>
    <cellStyle name="Normal 72 3 2 4 2 3" xfId="28348" xr:uid="{00000000-0005-0000-0000-0000EF960000}"/>
    <cellStyle name="Normal 72 3 2 4 3" xfId="8230" xr:uid="{00000000-0005-0000-0000-0000F0960000}"/>
    <cellStyle name="Normal 72 3 2 4 3 2" xfId="38564" xr:uid="{00000000-0005-0000-0000-0000F1960000}"/>
    <cellStyle name="Normal 72 3 2 4 3 3" xfId="23331" xr:uid="{00000000-0005-0000-0000-0000F2960000}"/>
    <cellStyle name="Normal 72 3 2 4 4" xfId="33551" xr:uid="{00000000-0005-0000-0000-0000F3960000}"/>
    <cellStyle name="Normal 72 3 2 4 5" xfId="18318" xr:uid="{00000000-0005-0000-0000-0000F4960000}"/>
    <cellStyle name="Normal 72 3 2 5" xfId="4869" xr:uid="{00000000-0005-0000-0000-0000F5960000}"/>
    <cellStyle name="Normal 72 3 2 5 2" xfId="14921" xr:uid="{00000000-0005-0000-0000-0000F6960000}"/>
    <cellStyle name="Normal 72 3 2 5 2 2" xfId="45252" xr:uid="{00000000-0005-0000-0000-0000F7960000}"/>
    <cellStyle name="Normal 72 3 2 5 2 3" xfId="30019" xr:uid="{00000000-0005-0000-0000-0000F8960000}"/>
    <cellStyle name="Normal 72 3 2 5 3" xfId="9901" xr:uid="{00000000-0005-0000-0000-0000F9960000}"/>
    <cellStyle name="Normal 72 3 2 5 3 2" xfId="40235" xr:uid="{00000000-0005-0000-0000-0000FA960000}"/>
    <cellStyle name="Normal 72 3 2 5 3 3" xfId="25002" xr:uid="{00000000-0005-0000-0000-0000FB960000}"/>
    <cellStyle name="Normal 72 3 2 5 4" xfId="35222" xr:uid="{00000000-0005-0000-0000-0000FC960000}"/>
    <cellStyle name="Normal 72 3 2 5 5" xfId="19989" xr:uid="{00000000-0005-0000-0000-0000FD960000}"/>
    <cellStyle name="Normal 72 3 2 6" xfId="11579" xr:uid="{00000000-0005-0000-0000-0000FE960000}"/>
    <cellStyle name="Normal 72 3 2 6 2" xfId="41910" xr:uid="{00000000-0005-0000-0000-0000FF960000}"/>
    <cellStyle name="Normal 72 3 2 6 3" xfId="26677" xr:uid="{00000000-0005-0000-0000-000000970000}"/>
    <cellStyle name="Normal 72 3 2 7" xfId="6558" xr:uid="{00000000-0005-0000-0000-000001970000}"/>
    <cellStyle name="Normal 72 3 2 7 2" xfId="36893" xr:uid="{00000000-0005-0000-0000-000002970000}"/>
    <cellStyle name="Normal 72 3 2 7 3" xfId="21660" xr:uid="{00000000-0005-0000-0000-000003970000}"/>
    <cellStyle name="Normal 72 3 2 8" xfId="31881" xr:uid="{00000000-0005-0000-0000-000004970000}"/>
    <cellStyle name="Normal 72 3 2 9" xfId="16647" xr:uid="{00000000-0005-0000-0000-000005970000}"/>
    <cellStyle name="Normal 72 3 3" xfId="1694" xr:uid="{00000000-0005-0000-0000-000006970000}"/>
    <cellStyle name="Normal 72 3 3 2" xfId="2533" xr:uid="{00000000-0005-0000-0000-000007970000}"/>
    <cellStyle name="Normal 72 3 3 2 2" xfId="4223" xr:uid="{00000000-0005-0000-0000-000008970000}"/>
    <cellStyle name="Normal 72 3 3 2 2 2" xfId="14296" xr:uid="{00000000-0005-0000-0000-000009970000}"/>
    <cellStyle name="Normal 72 3 3 2 2 2 2" xfId="44627" xr:uid="{00000000-0005-0000-0000-00000A970000}"/>
    <cellStyle name="Normal 72 3 3 2 2 2 3" xfId="29394" xr:uid="{00000000-0005-0000-0000-00000B970000}"/>
    <cellStyle name="Normal 72 3 3 2 2 3" xfId="9276" xr:uid="{00000000-0005-0000-0000-00000C970000}"/>
    <cellStyle name="Normal 72 3 3 2 2 3 2" xfId="39610" xr:uid="{00000000-0005-0000-0000-00000D970000}"/>
    <cellStyle name="Normal 72 3 3 2 2 3 3" xfId="24377" xr:uid="{00000000-0005-0000-0000-00000E970000}"/>
    <cellStyle name="Normal 72 3 3 2 2 4" xfId="34597" xr:uid="{00000000-0005-0000-0000-00000F970000}"/>
    <cellStyle name="Normal 72 3 3 2 2 5" xfId="19364" xr:uid="{00000000-0005-0000-0000-000010970000}"/>
    <cellStyle name="Normal 72 3 3 2 3" xfId="5915" xr:uid="{00000000-0005-0000-0000-000011970000}"/>
    <cellStyle name="Normal 72 3 3 2 3 2" xfId="15967" xr:uid="{00000000-0005-0000-0000-000012970000}"/>
    <cellStyle name="Normal 72 3 3 2 3 2 2" xfId="46298" xr:uid="{00000000-0005-0000-0000-000013970000}"/>
    <cellStyle name="Normal 72 3 3 2 3 2 3" xfId="31065" xr:uid="{00000000-0005-0000-0000-000014970000}"/>
    <cellStyle name="Normal 72 3 3 2 3 3" xfId="10947" xr:uid="{00000000-0005-0000-0000-000015970000}"/>
    <cellStyle name="Normal 72 3 3 2 3 3 2" xfId="41281" xr:uid="{00000000-0005-0000-0000-000016970000}"/>
    <cellStyle name="Normal 72 3 3 2 3 3 3" xfId="26048" xr:uid="{00000000-0005-0000-0000-000017970000}"/>
    <cellStyle name="Normal 72 3 3 2 3 4" xfId="36268" xr:uid="{00000000-0005-0000-0000-000018970000}"/>
    <cellStyle name="Normal 72 3 3 2 3 5" xfId="21035" xr:uid="{00000000-0005-0000-0000-000019970000}"/>
    <cellStyle name="Normal 72 3 3 2 4" xfId="12625" xr:uid="{00000000-0005-0000-0000-00001A970000}"/>
    <cellStyle name="Normal 72 3 3 2 4 2" xfId="42956" xr:uid="{00000000-0005-0000-0000-00001B970000}"/>
    <cellStyle name="Normal 72 3 3 2 4 3" xfId="27723" xr:uid="{00000000-0005-0000-0000-00001C970000}"/>
    <cellStyle name="Normal 72 3 3 2 5" xfId="7604" xr:uid="{00000000-0005-0000-0000-00001D970000}"/>
    <cellStyle name="Normal 72 3 3 2 5 2" xfId="37939" xr:uid="{00000000-0005-0000-0000-00001E970000}"/>
    <cellStyle name="Normal 72 3 3 2 5 3" xfId="22706" xr:uid="{00000000-0005-0000-0000-00001F970000}"/>
    <cellStyle name="Normal 72 3 3 2 6" xfId="32927" xr:uid="{00000000-0005-0000-0000-000020970000}"/>
    <cellStyle name="Normal 72 3 3 2 7" xfId="17693" xr:uid="{00000000-0005-0000-0000-000021970000}"/>
    <cellStyle name="Normal 72 3 3 3" xfId="3386" xr:uid="{00000000-0005-0000-0000-000022970000}"/>
    <cellStyle name="Normal 72 3 3 3 2" xfId="13460" xr:uid="{00000000-0005-0000-0000-000023970000}"/>
    <cellStyle name="Normal 72 3 3 3 2 2" xfId="43791" xr:uid="{00000000-0005-0000-0000-000024970000}"/>
    <cellStyle name="Normal 72 3 3 3 2 3" xfId="28558" xr:uid="{00000000-0005-0000-0000-000025970000}"/>
    <cellStyle name="Normal 72 3 3 3 3" xfId="8440" xr:uid="{00000000-0005-0000-0000-000026970000}"/>
    <cellStyle name="Normal 72 3 3 3 3 2" xfId="38774" xr:uid="{00000000-0005-0000-0000-000027970000}"/>
    <cellStyle name="Normal 72 3 3 3 3 3" xfId="23541" xr:uid="{00000000-0005-0000-0000-000028970000}"/>
    <cellStyle name="Normal 72 3 3 3 4" xfId="33761" xr:uid="{00000000-0005-0000-0000-000029970000}"/>
    <cellStyle name="Normal 72 3 3 3 5" xfId="18528" xr:uid="{00000000-0005-0000-0000-00002A970000}"/>
    <cellStyle name="Normal 72 3 3 4" xfId="5079" xr:uid="{00000000-0005-0000-0000-00002B970000}"/>
    <cellStyle name="Normal 72 3 3 4 2" xfId="15131" xr:uid="{00000000-0005-0000-0000-00002C970000}"/>
    <cellStyle name="Normal 72 3 3 4 2 2" xfId="45462" xr:uid="{00000000-0005-0000-0000-00002D970000}"/>
    <cellStyle name="Normal 72 3 3 4 2 3" xfId="30229" xr:uid="{00000000-0005-0000-0000-00002E970000}"/>
    <cellStyle name="Normal 72 3 3 4 3" xfId="10111" xr:uid="{00000000-0005-0000-0000-00002F970000}"/>
    <cellStyle name="Normal 72 3 3 4 3 2" xfId="40445" xr:uid="{00000000-0005-0000-0000-000030970000}"/>
    <cellStyle name="Normal 72 3 3 4 3 3" xfId="25212" xr:uid="{00000000-0005-0000-0000-000031970000}"/>
    <cellStyle name="Normal 72 3 3 4 4" xfId="35432" xr:uid="{00000000-0005-0000-0000-000032970000}"/>
    <cellStyle name="Normal 72 3 3 4 5" xfId="20199" xr:uid="{00000000-0005-0000-0000-000033970000}"/>
    <cellStyle name="Normal 72 3 3 5" xfId="11789" xr:uid="{00000000-0005-0000-0000-000034970000}"/>
    <cellStyle name="Normal 72 3 3 5 2" xfId="42120" xr:uid="{00000000-0005-0000-0000-000035970000}"/>
    <cellStyle name="Normal 72 3 3 5 3" xfId="26887" xr:uid="{00000000-0005-0000-0000-000036970000}"/>
    <cellStyle name="Normal 72 3 3 6" xfId="6768" xr:uid="{00000000-0005-0000-0000-000037970000}"/>
    <cellStyle name="Normal 72 3 3 6 2" xfId="37103" xr:uid="{00000000-0005-0000-0000-000038970000}"/>
    <cellStyle name="Normal 72 3 3 6 3" xfId="21870" xr:uid="{00000000-0005-0000-0000-000039970000}"/>
    <cellStyle name="Normal 72 3 3 7" xfId="32091" xr:uid="{00000000-0005-0000-0000-00003A970000}"/>
    <cellStyle name="Normal 72 3 3 8" xfId="16857" xr:uid="{00000000-0005-0000-0000-00003B970000}"/>
    <cellStyle name="Normal 72 3 4" xfId="2115" xr:uid="{00000000-0005-0000-0000-00003C970000}"/>
    <cellStyle name="Normal 72 3 4 2" xfId="3805" xr:uid="{00000000-0005-0000-0000-00003D970000}"/>
    <cellStyle name="Normal 72 3 4 2 2" xfId="13878" xr:uid="{00000000-0005-0000-0000-00003E970000}"/>
    <cellStyle name="Normal 72 3 4 2 2 2" xfId="44209" xr:uid="{00000000-0005-0000-0000-00003F970000}"/>
    <cellStyle name="Normal 72 3 4 2 2 3" xfId="28976" xr:uid="{00000000-0005-0000-0000-000040970000}"/>
    <cellStyle name="Normal 72 3 4 2 3" xfId="8858" xr:uid="{00000000-0005-0000-0000-000041970000}"/>
    <cellStyle name="Normal 72 3 4 2 3 2" xfId="39192" xr:uid="{00000000-0005-0000-0000-000042970000}"/>
    <cellStyle name="Normal 72 3 4 2 3 3" xfId="23959" xr:uid="{00000000-0005-0000-0000-000043970000}"/>
    <cellStyle name="Normal 72 3 4 2 4" xfId="34179" xr:uid="{00000000-0005-0000-0000-000044970000}"/>
    <cellStyle name="Normal 72 3 4 2 5" xfId="18946" xr:uid="{00000000-0005-0000-0000-000045970000}"/>
    <cellStyle name="Normal 72 3 4 3" xfId="5497" xr:uid="{00000000-0005-0000-0000-000046970000}"/>
    <cellStyle name="Normal 72 3 4 3 2" xfId="15549" xr:uid="{00000000-0005-0000-0000-000047970000}"/>
    <cellStyle name="Normal 72 3 4 3 2 2" xfId="45880" xr:uid="{00000000-0005-0000-0000-000048970000}"/>
    <cellStyle name="Normal 72 3 4 3 2 3" xfId="30647" xr:uid="{00000000-0005-0000-0000-000049970000}"/>
    <cellStyle name="Normal 72 3 4 3 3" xfId="10529" xr:uid="{00000000-0005-0000-0000-00004A970000}"/>
    <cellStyle name="Normal 72 3 4 3 3 2" xfId="40863" xr:uid="{00000000-0005-0000-0000-00004B970000}"/>
    <cellStyle name="Normal 72 3 4 3 3 3" xfId="25630" xr:uid="{00000000-0005-0000-0000-00004C970000}"/>
    <cellStyle name="Normal 72 3 4 3 4" xfId="35850" xr:uid="{00000000-0005-0000-0000-00004D970000}"/>
    <cellStyle name="Normal 72 3 4 3 5" xfId="20617" xr:uid="{00000000-0005-0000-0000-00004E970000}"/>
    <cellStyle name="Normal 72 3 4 4" xfId="12207" xr:uid="{00000000-0005-0000-0000-00004F970000}"/>
    <cellStyle name="Normal 72 3 4 4 2" xfId="42538" xr:uid="{00000000-0005-0000-0000-000050970000}"/>
    <cellStyle name="Normal 72 3 4 4 3" xfId="27305" xr:uid="{00000000-0005-0000-0000-000051970000}"/>
    <cellStyle name="Normal 72 3 4 5" xfId="7186" xr:uid="{00000000-0005-0000-0000-000052970000}"/>
    <cellStyle name="Normal 72 3 4 5 2" xfId="37521" xr:uid="{00000000-0005-0000-0000-000053970000}"/>
    <cellStyle name="Normal 72 3 4 5 3" xfId="22288" xr:uid="{00000000-0005-0000-0000-000054970000}"/>
    <cellStyle name="Normal 72 3 4 6" xfId="32509" xr:uid="{00000000-0005-0000-0000-000055970000}"/>
    <cellStyle name="Normal 72 3 4 7" xfId="17275" xr:uid="{00000000-0005-0000-0000-000056970000}"/>
    <cellStyle name="Normal 72 3 5" xfId="2968" xr:uid="{00000000-0005-0000-0000-000057970000}"/>
    <cellStyle name="Normal 72 3 5 2" xfId="13042" xr:uid="{00000000-0005-0000-0000-000058970000}"/>
    <cellStyle name="Normal 72 3 5 2 2" xfId="43373" xr:uid="{00000000-0005-0000-0000-000059970000}"/>
    <cellStyle name="Normal 72 3 5 2 3" xfId="28140" xr:uid="{00000000-0005-0000-0000-00005A970000}"/>
    <cellStyle name="Normal 72 3 5 3" xfId="8022" xr:uid="{00000000-0005-0000-0000-00005B970000}"/>
    <cellStyle name="Normal 72 3 5 3 2" xfId="38356" xr:uid="{00000000-0005-0000-0000-00005C970000}"/>
    <cellStyle name="Normal 72 3 5 3 3" xfId="23123" xr:uid="{00000000-0005-0000-0000-00005D970000}"/>
    <cellStyle name="Normal 72 3 5 4" xfId="33343" xr:uid="{00000000-0005-0000-0000-00005E970000}"/>
    <cellStyle name="Normal 72 3 5 5" xfId="18110" xr:uid="{00000000-0005-0000-0000-00005F970000}"/>
    <cellStyle name="Normal 72 3 6" xfId="4661" xr:uid="{00000000-0005-0000-0000-000060970000}"/>
    <cellStyle name="Normal 72 3 6 2" xfId="14713" xr:uid="{00000000-0005-0000-0000-000061970000}"/>
    <cellStyle name="Normal 72 3 6 2 2" xfId="45044" xr:uid="{00000000-0005-0000-0000-000062970000}"/>
    <cellStyle name="Normal 72 3 6 2 3" xfId="29811" xr:uid="{00000000-0005-0000-0000-000063970000}"/>
    <cellStyle name="Normal 72 3 6 3" xfId="9693" xr:uid="{00000000-0005-0000-0000-000064970000}"/>
    <cellStyle name="Normal 72 3 6 3 2" xfId="40027" xr:uid="{00000000-0005-0000-0000-000065970000}"/>
    <cellStyle name="Normal 72 3 6 3 3" xfId="24794" xr:uid="{00000000-0005-0000-0000-000066970000}"/>
    <cellStyle name="Normal 72 3 6 4" xfId="35014" xr:uid="{00000000-0005-0000-0000-000067970000}"/>
    <cellStyle name="Normal 72 3 6 5" xfId="19781" xr:uid="{00000000-0005-0000-0000-000068970000}"/>
    <cellStyle name="Normal 72 3 7" xfId="11371" xr:uid="{00000000-0005-0000-0000-000069970000}"/>
    <cellStyle name="Normal 72 3 7 2" xfId="41702" xr:uid="{00000000-0005-0000-0000-00006A970000}"/>
    <cellStyle name="Normal 72 3 7 3" xfId="26469" xr:uid="{00000000-0005-0000-0000-00006B970000}"/>
    <cellStyle name="Normal 72 3 8" xfId="6350" xr:uid="{00000000-0005-0000-0000-00006C970000}"/>
    <cellStyle name="Normal 72 3 8 2" xfId="36685" xr:uid="{00000000-0005-0000-0000-00006D970000}"/>
    <cellStyle name="Normal 72 3 8 3" xfId="21452" xr:uid="{00000000-0005-0000-0000-00006E970000}"/>
    <cellStyle name="Normal 72 3 9" xfId="31674" xr:uid="{00000000-0005-0000-0000-00006F970000}"/>
    <cellStyle name="Normal 72 4" xfId="1375" xr:uid="{00000000-0005-0000-0000-000070970000}"/>
    <cellStyle name="Normal 72 4 2" xfId="1798" xr:uid="{00000000-0005-0000-0000-000071970000}"/>
    <cellStyle name="Normal 72 4 2 2" xfId="2637" xr:uid="{00000000-0005-0000-0000-000072970000}"/>
    <cellStyle name="Normal 72 4 2 2 2" xfId="4327" xr:uid="{00000000-0005-0000-0000-000073970000}"/>
    <cellStyle name="Normal 72 4 2 2 2 2" xfId="14400" xr:uid="{00000000-0005-0000-0000-000074970000}"/>
    <cellStyle name="Normal 72 4 2 2 2 2 2" xfId="44731" xr:uid="{00000000-0005-0000-0000-000075970000}"/>
    <cellStyle name="Normal 72 4 2 2 2 2 3" xfId="29498" xr:uid="{00000000-0005-0000-0000-000076970000}"/>
    <cellStyle name="Normal 72 4 2 2 2 3" xfId="9380" xr:uid="{00000000-0005-0000-0000-000077970000}"/>
    <cellStyle name="Normal 72 4 2 2 2 3 2" xfId="39714" xr:uid="{00000000-0005-0000-0000-000078970000}"/>
    <cellStyle name="Normal 72 4 2 2 2 3 3" xfId="24481" xr:uid="{00000000-0005-0000-0000-000079970000}"/>
    <cellStyle name="Normal 72 4 2 2 2 4" xfId="34701" xr:uid="{00000000-0005-0000-0000-00007A970000}"/>
    <cellStyle name="Normal 72 4 2 2 2 5" xfId="19468" xr:uid="{00000000-0005-0000-0000-00007B970000}"/>
    <cellStyle name="Normal 72 4 2 2 3" xfId="6019" xr:uid="{00000000-0005-0000-0000-00007C970000}"/>
    <cellStyle name="Normal 72 4 2 2 3 2" xfId="16071" xr:uid="{00000000-0005-0000-0000-00007D970000}"/>
    <cellStyle name="Normal 72 4 2 2 3 2 2" xfId="46402" xr:uid="{00000000-0005-0000-0000-00007E970000}"/>
    <cellStyle name="Normal 72 4 2 2 3 2 3" xfId="31169" xr:uid="{00000000-0005-0000-0000-00007F970000}"/>
    <cellStyle name="Normal 72 4 2 2 3 3" xfId="11051" xr:uid="{00000000-0005-0000-0000-000080970000}"/>
    <cellStyle name="Normal 72 4 2 2 3 3 2" xfId="41385" xr:uid="{00000000-0005-0000-0000-000081970000}"/>
    <cellStyle name="Normal 72 4 2 2 3 3 3" xfId="26152" xr:uid="{00000000-0005-0000-0000-000082970000}"/>
    <cellStyle name="Normal 72 4 2 2 3 4" xfId="36372" xr:uid="{00000000-0005-0000-0000-000083970000}"/>
    <cellStyle name="Normal 72 4 2 2 3 5" xfId="21139" xr:uid="{00000000-0005-0000-0000-000084970000}"/>
    <cellStyle name="Normal 72 4 2 2 4" xfId="12729" xr:uid="{00000000-0005-0000-0000-000085970000}"/>
    <cellStyle name="Normal 72 4 2 2 4 2" xfId="43060" xr:uid="{00000000-0005-0000-0000-000086970000}"/>
    <cellStyle name="Normal 72 4 2 2 4 3" xfId="27827" xr:uid="{00000000-0005-0000-0000-000087970000}"/>
    <cellStyle name="Normal 72 4 2 2 5" xfId="7708" xr:uid="{00000000-0005-0000-0000-000088970000}"/>
    <cellStyle name="Normal 72 4 2 2 5 2" xfId="38043" xr:uid="{00000000-0005-0000-0000-000089970000}"/>
    <cellStyle name="Normal 72 4 2 2 5 3" xfId="22810" xr:uid="{00000000-0005-0000-0000-00008A970000}"/>
    <cellStyle name="Normal 72 4 2 2 6" xfId="33031" xr:uid="{00000000-0005-0000-0000-00008B970000}"/>
    <cellStyle name="Normal 72 4 2 2 7" xfId="17797" xr:uid="{00000000-0005-0000-0000-00008C970000}"/>
    <cellStyle name="Normal 72 4 2 3" xfId="3490" xr:uid="{00000000-0005-0000-0000-00008D970000}"/>
    <cellStyle name="Normal 72 4 2 3 2" xfId="13564" xr:uid="{00000000-0005-0000-0000-00008E970000}"/>
    <cellStyle name="Normal 72 4 2 3 2 2" xfId="43895" xr:uid="{00000000-0005-0000-0000-00008F970000}"/>
    <cellStyle name="Normal 72 4 2 3 2 3" xfId="28662" xr:uid="{00000000-0005-0000-0000-000090970000}"/>
    <cellStyle name="Normal 72 4 2 3 3" xfId="8544" xr:uid="{00000000-0005-0000-0000-000091970000}"/>
    <cellStyle name="Normal 72 4 2 3 3 2" xfId="38878" xr:uid="{00000000-0005-0000-0000-000092970000}"/>
    <cellStyle name="Normal 72 4 2 3 3 3" xfId="23645" xr:uid="{00000000-0005-0000-0000-000093970000}"/>
    <cellStyle name="Normal 72 4 2 3 4" xfId="33865" xr:uid="{00000000-0005-0000-0000-000094970000}"/>
    <cellStyle name="Normal 72 4 2 3 5" xfId="18632" xr:uid="{00000000-0005-0000-0000-000095970000}"/>
    <cellStyle name="Normal 72 4 2 4" xfId="5183" xr:uid="{00000000-0005-0000-0000-000096970000}"/>
    <cellStyle name="Normal 72 4 2 4 2" xfId="15235" xr:uid="{00000000-0005-0000-0000-000097970000}"/>
    <cellStyle name="Normal 72 4 2 4 2 2" xfId="45566" xr:uid="{00000000-0005-0000-0000-000098970000}"/>
    <cellStyle name="Normal 72 4 2 4 2 3" xfId="30333" xr:uid="{00000000-0005-0000-0000-000099970000}"/>
    <cellStyle name="Normal 72 4 2 4 3" xfId="10215" xr:uid="{00000000-0005-0000-0000-00009A970000}"/>
    <cellStyle name="Normal 72 4 2 4 3 2" xfId="40549" xr:uid="{00000000-0005-0000-0000-00009B970000}"/>
    <cellStyle name="Normal 72 4 2 4 3 3" xfId="25316" xr:uid="{00000000-0005-0000-0000-00009C970000}"/>
    <cellStyle name="Normal 72 4 2 4 4" xfId="35536" xr:uid="{00000000-0005-0000-0000-00009D970000}"/>
    <cellStyle name="Normal 72 4 2 4 5" xfId="20303" xr:uid="{00000000-0005-0000-0000-00009E970000}"/>
    <cellStyle name="Normal 72 4 2 5" xfId="11893" xr:uid="{00000000-0005-0000-0000-00009F970000}"/>
    <cellStyle name="Normal 72 4 2 5 2" xfId="42224" xr:uid="{00000000-0005-0000-0000-0000A0970000}"/>
    <cellStyle name="Normal 72 4 2 5 3" xfId="26991" xr:uid="{00000000-0005-0000-0000-0000A1970000}"/>
    <cellStyle name="Normal 72 4 2 6" xfId="6872" xr:uid="{00000000-0005-0000-0000-0000A2970000}"/>
    <cellStyle name="Normal 72 4 2 6 2" xfId="37207" xr:uid="{00000000-0005-0000-0000-0000A3970000}"/>
    <cellStyle name="Normal 72 4 2 6 3" xfId="21974" xr:uid="{00000000-0005-0000-0000-0000A4970000}"/>
    <cellStyle name="Normal 72 4 2 7" xfId="32195" xr:uid="{00000000-0005-0000-0000-0000A5970000}"/>
    <cellStyle name="Normal 72 4 2 8" xfId="16961" xr:uid="{00000000-0005-0000-0000-0000A6970000}"/>
    <cellStyle name="Normal 72 4 3" xfId="2219" xr:uid="{00000000-0005-0000-0000-0000A7970000}"/>
    <cellStyle name="Normal 72 4 3 2" xfId="3909" xr:uid="{00000000-0005-0000-0000-0000A8970000}"/>
    <cellStyle name="Normal 72 4 3 2 2" xfId="13982" xr:uid="{00000000-0005-0000-0000-0000A9970000}"/>
    <cellStyle name="Normal 72 4 3 2 2 2" xfId="44313" xr:uid="{00000000-0005-0000-0000-0000AA970000}"/>
    <cellStyle name="Normal 72 4 3 2 2 3" xfId="29080" xr:uid="{00000000-0005-0000-0000-0000AB970000}"/>
    <cellStyle name="Normal 72 4 3 2 3" xfId="8962" xr:uid="{00000000-0005-0000-0000-0000AC970000}"/>
    <cellStyle name="Normal 72 4 3 2 3 2" xfId="39296" xr:uid="{00000000-0005-0000-0000-0000AD970000}"/>
    <cellStyle name="Normal 72 4 3 2 3 3" xfId="24063" xr:uid="{00000000-0005-0000-0000-0000AE970000}"/>
    <cellStyle name="Normal 72 4 3 2 4" xfId="34283" xr:uid="{00000000-0005-0000-0000-0000AF970000}"/>
    <cellStyle name="Normal 72 4 3 2 5" xfId="19050" xr:uid="{00000000-0005-0000-0000-0000B0970000}"/>
    <cellStyle name="Normal 72 4 3 3" xfId="5601" xr:uid="{00000000-0005-0000-0000-0000B1970000}"/>
    <cellStyle name="Normal 72 4 3 3 2" xfId="15653" xr:uid="{00000000-0005-0000-0000-0000B2970000}"/>
    <cellStyle name="Normal 72 4 3 3 2 2" xfId="45984" xr:uid="{00000000-0005-0000-0000-0000B3970000}"/>
    <cellStyle name="Normal 72 4 3 3 2 3" xfId="30751" xr:uid="{00000000-0005-0000-0000-0000B4970000}"/>
    <cellStyle name="Normal 72 4 3 3 3" xfId="10633" xr:uid="{00000000-0005-0000-0000-0000B5970000}"/>
    <cellStyle name="Normal 72 4 3 3 3 2" xfId="40967" xr:uid="{00000000-0005-0000-0000-0000B6970000}"/>
    <cellStyle name="Normal 72 4 3 3 3 3" xfId="25734" xr:uid="{00000000-0005-0000-0000-0000B7970000}"/>
    <cellStyle name="Normal 72 4 3 3 4" xfId="35954" xr:uid="{00000000-0005-0000-0000-0000B8970000}"/>
    <cellStyle name="Normal 72 4 3 3 5" xfId="20721" xr:uid="{00000000-0005-0000-0000-0000B9970000}"/>
    <cellStyle name="Normal 72 4 3 4" xfId="12311" xr:uid="{00000000-0005-0000-0000-0000BA970000}"/>
    <cellStyle name="Normal 72 4 3 4 2" xfId="42642" xr:uid="{00000000-0005-0000-0000-0000BB970000}"/>
    <cellStyle name="Normal 72 4 3 4 3" xfId="27409" xr:uid="{00000000-0005-0000-0000-0000BC970000}"/>
    <cellStyle name="Normal 72 4 3 5" xfId="7290" xr:uid="{00000000-0005-0000-0000-0000BD970000}"/>
    <cellStyle name="Normal 72 4 3 5 2" xfId="37625" xr:uid="{00000000-0005-0000-0000-0000BE970000}"/>
    <cellStyle name="Normal 72 4 3 5 3" xfId="22392" xr:uid="{00000000-0005-0000-0000-0000BF970000}"/>
    <cellStyle name="Normal 72 4 3 6" xfId="32613" xr:uid="{00000000-0005-0000-0000-0000C0970000}"/>
    <cellStyle name="Normal 72 4 3 7" xfId="17379" xr:uid="{00000000-0005-0000-0000-0000C1970000}"/>
    <cellStyle name="Normal 72 4 4" xfId="3072" xr:uid="{00000000-0005-0000-0000-0000C2970000}"/>
    <cellStyle name="Normal 72 4 4 2" xfId="13146" xr:uid="{00000000-0005-0000-0000-0000C3970000}"/>
    <cellStyle name="Normal 72 4 4 2 2" xfId="43477" xr:uid="{00000000-0005-0000-0000-0000C4970000}"/>
    <cellStyle name="Normal 72 4 4 2 3" xfId="28244" xr:uid="{00000000-0005-0000-0000-0000C5970000}"/>
    <cellStyle name="Normal 72 4 4 3" xfId="8126" xr:uid="{00000000-0005-0000-0000-0000C6970000}"/>
    <cellStyle name="Normal 72 4 4 3 2" xfId="38460" xr:uid="{00000000-0005-0000-0000-0000C7970000}"/>
    <cellStyle name="Normal 72 4 4 3 3" xfId="23227" xr:uid="{00000000-0005-0000-0000-0000C8970000}"/>
    <cellStyle name="Normal 72 4 4 4" xfId="33447" xr:uid="{00000000-0005-0000-0000-0000C9970000}"/>
    <cellStyle name="Normal 72 4 4 5" xfId="18214" xr:uid="{00000000-0005-0000-0000-0000CA970000}"/>
    <cellStyle name="Normal 72 4 5" xfId="4765" xr:uid="{00000000-0005-0000-0000-0000CB970000}"/>
    <cellStyle name="Normal 72 4 5 2" xfId="14817" xr:uid="{00000000-0005-0000-0000-0000CC970000}"/>
    <cellStyle name="Normal 72 4 5 2 2" xfId="45148" xr:uid="{00000000-0005-0000-0000-0000CD970000}"/>
    <cellStyle name="Normal 72 4 5 2 3" xfId="29915" xr:uid="{00000000-0005-0000-0000-0000CE970000}"/>
    <cellStyle name="Normal 72 4 5 3" xfId="9797" xr:uid="{00000000-0005-0000-0000-0000CF970000}"/>
    <cellStyle name="Normal 72 4 5 3 2" xfId="40131" xr:uid="{00000000-0005-0000-0000-0000D0970000}"/>
    <cellStyle name="Normal 72 4 5 3 3" xfId="24898" xr:uid="{00000000-0005-0000-0000-0000D1970000}"/>
    <cellStyle name="Normal 72 4 5 4" xfId="35118" xr:uid="{00000000-0005-0000-0000-0000D2970000}"/>
    <cellStyle name="Normal 72 4 5 5" xfId="19885" xr:uid="{00000000-0005-0000-0000-0000D3970000}"/>
    <cellStyle name="Normal 72 4 6" xfId="11475" xr:uid="{00000000-0005-0000-0000-0000D4970000}"/>
    <cellStyle name="Normal 72 4 6 2" xfId="41806" xr:uid="{00000000-0005-0000-0000-0000D5970000}"/>
    <cellStyle name="Normal 72 4 6 3" xfId="26573" xr:uid="{00000000-0005-0000-0000-0000D6970000}"/>
    <cellStyle name="Normal 72 4 7" xfId="6454" xr:uid="{00000000-0005-0000-0000-0000D7970000}"/>
    <cellStyle name="Normal 72 4 7 2" xfId="36789" xr:uid="{00000000-0005-0000-0000-0000D8970000}"/>
    <cellStyle name="Normal 72 4 7 3" xfId="21556" xr:uid="{00000000-0005-0000-0000-0000D9970000}"/>
    <cellStyle name="Normal 72 4 8" xfId="31777" xr:uid="{00000000-0005-0000-0000-0000DA970000}"/>
    <cellStyle name="Normal 72 4 9" xfId="16543" xr:uid="{00000000-0005-0000-0000-0000DB970000}"/>
    <cellStyle name="Normal 72 5" xfId="1588" xr:uid="{00000000-0005-0000-0000-0000DC970000}"/>
    <cellStyle name="Normal 72 5 2" xfId="2429" xr:uid="{00000000-0005-0000-0000-0000DD970000}"/>
    <cellStyle name="Normal 72 5 2 2" xfId="4119" xr:uid="{00000000-0005-0000-0000-0000DE970000}"/>
    <cellStyle name="Normal 72 5 2 2 2" xfId="14192" xr:uid="{00000000-0005-0000-0000-0000DF970000}"/>
    <cellStyle name="Normal 72 5 2 2 2 2" xfId="44523" xr:uid="{00000000-0005-0000-0000-0000E0970000}"/>
    <cellStyle name="Normal 72 5 2 2 2 3" xfId="29290" xr:uid="{00000000-0005-0000-0000-0000E1970000}"/>
    <cellStyle name="Normal 72 5 2 2 3" xfId="9172" xr:uid="{00000000-0005-0000-0000-0000E2970000}"/>
    <cellStyle name="Normal 72 5 2 2 3 2" xfId="39506" xr:uid="{00000000-0005-0000-0000-0000E3970000}"/>
    <cellStyle name="Normal 72 5 2 2 3 3" xfId="24273" xr:uid="{00000000-0005-0000-0000-0000E4970000}"/>
    <cellStyle name="Normal 72 5 2 2 4" xfId="34493" xr:uid="{00000000-0005-0000-0000-0000E5970000}"/>
    <cellStyle name="Normal 72 5 2 2 5" xfId="19260" xr:uid="{00000000-0005-0000-0000-0000E6970000}"/>
    <cellStyle name="Normal 72 5 2 3" xfId="5811" xr:uid="{00000000-0005-0000-0000-0000E7970000}"/>
    <cellStyle name="Normal 72 5 2 3 2" xfId="15863" xr:uid="{00000000-0005-0000-0000-0000E8970000}"/>
    <cellStyle name="Normal 72 5 2 3 2 2" xfId="46194" xr:uid="{00000000-0005-0000-0000-0000E9970000}"/>
    <cellStyle name="Normal 72 5 2 3 2 3" xfId="30961" xr:uid="{00000000-0005-0000-0000-0000EA970000}"/>
    <cellStyle name="Normal 72 5 2 3 3" xfId="10843" xr:uid="{00000000-0005-0000-0000-0000EB970000}"/>
    <cellStyle name="Normal 72 5 2 3 3 2" xfId="41177" xr:uid="{00000000-0005-0000-0000-0000EC970000}"/>
    <cellStyle name="Normal 72 5 2 3 3 3" xfId="25944" xr:uid="{00000000-0005-0000-0000-0000ED970000}"/>
    <cellStyle name="Normal 72 5 2 3 4" xfId="36164" xr:uid="{00000000-0005-0000-0000-0000EE970000}"/>
    <cellStyle name="Normal 72 5 2 3 5" xfId="20931" xr:uid="{00000000-0005-0000-0000-0000EF970000}"/>
    <cellStyle name="Normal 72 5 2 4" xfId="12521" xr:uid="{00000000-0005-0000-0000-0000F0970000}"/>
    <cellStyle name="Normal 72 5 2 4 2" xfId="42852" xr:uid="{00000000-0005-0000-0000-0000F1970000}"/>
    <cellStyle name="Normal 72 5 2 4 3" xfId="27619" xr:uid="{00000000-0005-0000-0000-0000F2970000}"/>
    <cellStyle name="Normal 72 5 2 5" xfId="7500" xr:uid="{00000000-0005-0000-0000-0000F3970000}"/>
    <cellStyle name="Normal 72 5 2 5 2" xfId="37835" xr:uid="{00000000-0005-0000-0000-0000F4970000}"/>
    <cellStyle name="Normal 72 5 2 5 3" xfId="22602" xr:uid="{00000000-0005-0000-0000-0000F5970000}"/>
    <cellStyle name="Normal 72 5 2 6" xfId="32823" xr:uid="{00000000-0005-0000-0000-0000F6970000}"/>
    <cellStyle name="Normal 72 5 2 7" xfId="17589" xr:uid="{00000000-0005-0000-0000-0000F7970000}"/>
    <cellStyle name="Normal 72 5 3" xfId="3282" xr:uid="{00000000-0005-0000-0000-0000F8970000}"/>
    <cellStyle name="Normal 72 5 3 2" xfId="13356" xr:uid="{00000000-0005-0000-0000-0000F9970000}"/>
    <cellStyle name="Normal 72 5 3 2 2" xfId="43687" xr:uid="{00000000-0005-0000-0000-0000FA970000}"/>
    <cellStyle name="Normal 72 5 3 2 3" xfId="28454" xr:uid="{00000000-0005-0000-0000-0000FB970000}"/>
    <cellStyle name="Normal 72 5 3 3" xfId="8336" xr:uid="{00000000-0005-0000-0000-0000FC970000}"/>
    <cellStyle name="Normal 72 5 3 3 2" xfId="38670" xr:uid="{00000000-0005-0000-0000-0000FD970000}"/>
    <cellStyle name="Normal 72 5 3 3 3" xfId="23437" xr:uid="{00000000-0005-0000-0000-0000FE970000}"/>
    <cellStyle name="Normal 72 5 3 4" xfId="33657" xr:uid="{00000000-0005-0000-0000-0000FF970000}"/>
    <cellStyle name="Normal 72 5 3 5" xfId="18424" xr:uid="{00000000-0005-0000-0000-000000980000}"/>
    <cellStyle name="Normal 72 5 4" xfId="4975" xr:uid="{00000000-0005-0000-0000-000001980000}"/>
    <cellStyle name="Normal 72 5 4 2" xfId="15027" xr:uid="{00000000-0005-0000-0000-000002980000}"/>
    <cellStyle name="Normal 72 5 4 2 2" xfId="45358" xr:uid="{00000000-0005-0000-0000-000003980000}"/>
    <cellStyle name="Normal 72 5 4 2 3" xfId="30125" xr:uid="{00000000-0005-0000-0000-000004980000}"/>
    <cellStyle name="Normal 72 5 4 3" xfId="10007" xr:uid="{00000000-0005-0000-0000-000005980000}"/>
    <cellStyle name="Normal 72 5 4 3 2" xfId="40341" xr:uid="{00000000-0005-0000-0000-000006980000}"/>
    <cellStyle name="Normal 72 5 4 3 3" xfId="25108" xr:uid="{00000000-0005-0000-0000-000007980000}"/>
    <cellStyle name="Normal 72 5 4 4" xfId="35328" xr:uid="{00000000-0005-0000-0000-000008980000}"/>
    <cellStyle name="Normal 72 5 4 5" xfId="20095" xr:uid="{00000000-0005-0000-0000-000009980000}"/>
    <cellStyle name="Normal 72 5 5" xfId="11685" xr:uid="{00000000-0005-0000-0000-00000A980000}"/>
    <cellStyle name="Normal 72 5 5 2" xfId="42016" xr:uid="{00000000-0005-0000-0000-00000B980000}"/>
    <cellStyle name="Normal 72 5 5 3" xfId="26783" xr:uid="{00000000-0005-0000-0000-00000C980000}"/>
    <cellStyle name="Normal 72 5 6" xfId="6664" xr:uid="{00000000-0005-0000-0000-00000D980000}"/>
    <cellStyle name="Normal 72 5 6 2" xfId="36999" xr:uid="{00000000-0005-0000-0000-00000E980000}"/>
    <cellStyle name="Normal 72 5 6 3" xfId="21766" xr:uid="{00000000-0005-0000-0000-00000F980000}"/>
    <cellStyle name="Normal 72 5 7" xfId="31987" xr:uid="{00000000-0005-0000-0000-000010980000}"/>
    <cellStyle name="Normal 72 5 8" xfId="16753" xr:uid="{00000000-0005-0000-0000-000011980000}"/>
    <cellStyle name="Normal 72 6" xfId="2009" xr:uid="{00000000-0005-0000-0000-000012980000}"/>
    <cellStyle name="Normal 72 6 2" xfId="3701" xr:uid="{00000000-0005-0000-0000-000013980000}"/>
    <cellStyle name="Normal 72 6 2 2" xfId="13774" xr:uid="{00000000-0005-0000-0000-000014980000}"/>
    <cellStyle name="Normal 72 6 2 2 2" xfId="44105" xr:uid="{00000000-0005-0000-0000-000015980000}"/>
    <cellStyle name="Normal 72 6 2 2 3" xfId="28872" xr:uid="{00000000-0005-0000-0000-000016980000}"/>
    <cellStyle name="Normal 72 6 2 3" xfId="8754" xr:uid="{00000000-0005-0000-0000-000017980000}"/>
    <cellStyle name="Normal 72 6 2 3 2" xfId="39088" xr:uid="{00000000-0005-0000-0000-000018980000}"/>
    <cellStyle name="Normal 72 6 2 3 3" xfId="23855" xr:uid="{00000000-0005-0000-0000-000019980000}"/>
    <cellStyle name="Normal 72 6 2 4" xfId="34075" xr:uid="{00000000-0005-0000-0000-00001A980000}"/>
    <cellStyle name="Normal 72 6 2 5" xfId="18842" xr:uid="{00000000-0005-0000-0000-00001B980000}"/>
    <cellStyle name="Normal 72 6 3" xfId="5393" xr:uid="{00000000-0005-0000-0000-00001C980000}"/>
    <cellStyle name="Normal 72 6 3 2" xfId="15445" xr:uid="{00000000-0005-0000-0000-00001D980000}"/>
    <cellStyle name="Normal 72 6 3 2 2" xfId="45776" xr:uid="{00000000-0005-0000-0000-00001E980000}"/>
    <cellStyle name="Normal 72 6 3 2 3" xfId="30543" xr:uid="{00000000-0005-0000-0000-00001F980000}"/>
    <cellStyle name="Normal 72 6 3 3" xfId="10425" xr:uid="{00000000-0005-0000-0000-000020980000}"/>
    <cellStyle name="Normal 72 6 3 3 2" xfId="40759" xr:uid="{00000000-0005-0000-0000-000021980000}"/>
    <cellStyle name="Normal 72 6 3 3 3" xfId="25526" xr:uid="{00000000-0005-0000-0000-000022980000}"/>
    <cellStyle name="Normal 72 6 3 4" xfId="35746" xr:uid="{00000000-0005-0000-0000-000023980000}"/>
    <cellStyle name="Normal 72 6 3 5" xfId="20513" xr:uid="{00000000-0005-0000-0000-000024980000}"/>
    <cellStyle name="Normal 72 6 4" xfId="12103" xr:uid="{00000000-0005-0000-0000-000025980000}"/>
    <cellStyle name="Normal 72 6 4 2" xfId="42434" xr:uid="{00000000-0005-0000-0000-000026980000}"/>
    <cellStyle name="Normal 72 6 4 3" xfId="27201" xr:uid="{00000000-0005-0000-0000-000027980000}"/>
    <cellStyle name="Normal 72 6 5" xfId="7082" xr:uid="{00000000-0005-0000-0000-000028980000}"/>
    <cellStyle name="Normal 72 6 5 2" xfId="37417" xr:uid="{00000000-0005-0000-0000-000029980000}"/>
    <cellStyle name="Normal 72 6 5 3" xfId="22184" xr:uid="{00000000-0005-0000-0000-00002A980000}"/>
    <cellStyle name="Normal 72 6 6" xfId="32405" xr:uid="{00000000-0005-0000-0000-00002B980000}"/>
    <cellStyle name="Normal 72 6 7" xfId="17171" xr:uid="{00000000-0005-0000-0000-00002C980000}"/>
    <cellStyle name="Normal 72 7" xfId="2861" xr:uid="{00000000-0005-0000-0000-00002D980000}"/>
    <cellStyle name="Normal 72 7 2" xfId="12938" xr:uid="{00000000-0005-0000-0000-00002E980000}"/>
    <cellStyle name="Normal 72 7 2 2" xfId="43269" xr:uid="{00000000-0005-0000-0000-00002F980000}"/>
    <cellStyle name="Normal 72 7 2 3" xfId="28036" xr:uid="{00000000-0005-0000-0000-000030980000}"/>
    <cellStyle name="Normal 72 7 3" xfId="7918" xr:uid="{00000000-0005-0000-0000-000031980000}"/>
    <cellStyle name="Normal 72 7 3 2" xfId="38252" xr:uid="{00000000-0005-0000-0000-000032980000}"/>
    <cellStyle name="Normal 72 7 3 3" xfId="23019" xr:uid="{00000000-0005-0000-0000-000033980000}"/>
    <cellStyle name="Normal 72 7 4" xfId="33239" xr:uid="{00000000-0005-0000-0000-000034980000}"/>
    <cellStyle name="Normal 72 7 5" xfId="18006" xr:uid="{00000000-0005-0000-0000-000035980000}"/>
    <cellStyle name="Normal 72 8" xfId="4555" xr:uid="{00000000-0005-0000-0000-000036980000}"/>
    <cellStyle name="Normal 72 8 2" xfId="14609" xr:uid="{00000000-0005-0000-0000-000037980000}"/>
    <cellStyle name="Normal 72 8 2 2" xfId="44940" xr:uid="{00000000-0005-0000-0000-000038980000}"/>
    <cellStyle name="Normal 72 8 2 3" xfId="29707" xr:uid="{00000000-0005-0000-0000-000039980000}"/>
    <cellStyle name="Normal 72 8 3" xfId="9589" xr:uid="{00000000-0005-0000-0000-00003A980000}"/>
    <cellStyle name="Normal 72 8 3 2" xfId="39923" xr:uid="{00000000-0005-0000-0000-00003B980000}"/>
    <cellStyle name="Normal 72 8 3 3" xfId="24690" xr:uid="{00000000-0005-0000-0000-00003C980000}"/>
    <cellStyle name="Normal 72 8 4" xfId="34910" xr:uid="{00000000-0005-0000-0000-00003D980000}"/>
    <cellStyle name="Normal 72 8 5" xfId="19677" xr:uid="{00000000-0005-0000-0000-00003E980000}"/>
    <cellStyle name="Normal 72 9" xfId="11265" xr:uid="{00000000-0005-0000-0000-00003F980000}"/>
    <cellStyle name="Normal 72 9 2" xfId="41598" xr:uid="{00000000-0005-0000-0000-000040980000}"/>
    <cellStyle name="Normal 72 9 3" xfId="26365" xr:uid="{00000000-0005-0000-0000-000041980000}"/>
    <cellStyle name="Normal 73" xfId="909" xr:uid="{00000000-0005-0000-0000-000042980000}"/>
    <cellStyle name="Normal 73 10" xfId="6245" xr:uid="{00000000-0005-0000-0000-000043980000}"/>
    <cellStyle name="Normal 73 10 2" xfId="36582" xr:uid="{00000000-0005-0000-0000-000044980000}"/>
    <cellStyle name="Normal 73 10 3" xfId="21349" xr:uid="{00000000-0005-0000-0000-000045980000}"/>
    <cellStyle name="Normal 73 11" xfId="31573" xr:uid="{00000000-0005-0000-0000-000046980000}"/>
    <cellStyle name="Normal 73 12" xfId="16334" xr:uid="{00000000-0005-0000-0000-000047980000}"/>
    <cellStyle name="Normal 73 2" xfId="1209" xr:uid="{00000000-0005-0000-0000-000048980000}"/>
    <cellStyle name="Normal 73 2 10" xfId="31624" xr:uid="{00000000-0005-0000-0000-000049980000}"/>
    <cellStyle name="Normal 73 2 11" xfId="16388" xr:uid="{00000000-0005-0000-0000-00004A980000}"/>
    <cellStyle name="Normal 73 2 2" xfId="1317" xr:uid="{00000000-0005-0000-0000-00004B980000}"/>
    <cellStyle name="Normal 73 2 2 10" xfId="16492" xr:uid="{00000000-0005-0000-0000-00004C980000}"/>
    <cellStyle name="Normal 73 2 2 2" xfId="1534" xr:uid="{00000000-0005-0000-0000-00004D980000}"/>
    <cellStyle name="Normal 73 2 2 2 2" xfId="1955" xr:uid="{00000000-0005-0000-0000-00004E980000}"/>
    <cellStyle name="Normal 73 2 2 2 2 2" xfId="2794" xr:uid="{00000000-0005-0000-0000-00004F980000}"/>
    <cellStyle name="Normal 73 2 2 2 2 2 2" xfId="4484" xr:uid="{00000000-0005-0000-0000-000050980000}"/>
    <cellStyle name="Normal 73 2 2 2 2 2 2 2" xfId="14557" xr:uid="{00000000-0005-0000-0000-000051980000}"/>
    <cellStyle name="Normal 73 2 2 2 2 2 2 2 2" xfId="44888" xr:uid="{00000000-0005-0000-0000-000052980000}"/>
    <cellStyle name="Normal 73 2 2 2 2 2 2 2 3" xfId="29655" xr:uid="{00000000-0005-0000-0000-000053980000}"/>
    <cellStyle name="Normal 73 2 2 2 2 2 2 3" xfId="9537" xr:uid="{00000000-0005-0000-0000-000054980000}"/>
    <cellStyle name="Normal 73 2 2 2 2 2 2 3 2" xfId="39871" xr:uid="{00000000-0005-0000-0000-000055980000}"/>
    <cellStyle name="Normal 73 2 2 2 2 2 2 3 3" xfId="24638" xr:uid="{00000000-0005-0000-0000-000056980000}"/>
    <cellStyle name="Normal 73 2 2 2 2 2 2 4" xfId="34858" xr:uid="{00000000-0005-0000-0000-000057980000}"/>
    <cellStyle name="Normal 73 2 2 2 2 2 2 5" xfId="19625" xr:uid="{00000000-0005-0000-0000-000058980000}"/>
    <cellStyle name="Normal 73 2 2 2 2 2 3" xfId="6176" xr:uid="{00000000-0005-0000-0000-000059980000}"/>
    <cellStyle name="Normal 73 2 2 2 2 2 3 2" xfId="16228" xr:uid="{00000000-0005-0000-0000-00005A980000}"/>
    <cellStyle name="Normal 73 2 2 2 2 2 3 2 2" xfId="46559" xr:uid="{00000000-0005-0000-0000-00005B980000}"/>
    <cellStyle name="Normal 73 2 2 2 2 2 3 2 3" xfId="31326" xr:uid="{00000000-0005-0000-0000-00005C980000}"/>
    <cellStyle name="Normal 73 2 2 2 2 2 3 3" xfId="11208" xr:uid="{00000000-0005-0000-0000-00005D980000}"/>
    <cellStyle name="Normal 73 2 2 2 2 2 3 3 2" xfId="41542" xr:uid="{00000000-0005-0000-0000-00005E980000}"/>
    <cellStyle name="Normal 73 2 2 2 2 2 3 3 3" xfId="26309" xr:uid="{00000000-0005-0000-0000-00005F980000}"/>
    <cellStyle name="Normal 73 2 2 2 2 2 3 4" xfId="36529" xr:uid="{00000000-0005-0000-0000-000060980000}"/>
    <cellStyle name="Normal 73 2 2 2 2 2 3 5" xfId="21296" xr:uid="{00000000-0005-0000-0000-000061980000}"/>
    <cellStyle name="Normal 73 2 2 2 2 2 4" xfId="12886" xr:uid="{00000000-0005-0000-0000-000062980000}"/>
    <cellStyle name="Normal 73 2 2 2 2 2 4 2" xfId="43217" xr:uid="{00000000-0005-0000-0000-000063980000}"/>
    <cellStyle name="Normal 73 2 2 2 2 2 4 3" xfId="27984" xr:uid="{00000000-0005-0000-0000-000064980000}"/>
    <cellStyle name="Normal 73 2 2 2 2 2 5" xfId="7865" xr:uid="{00000000-0005-0000-0000-000065980000}"/>
    <cellStyle name="Normal 73 2 2 2 2 2 5 2" xfId="38200" xr:uid="{00000000-0005-0000-0000-000066980000}"/>
    <cellStyle name="Normal 73 2 2 2 2 2 5 3" xfId="22967" xr:uid="{00000000-0005-0000-0000-000067980000}"/>
    <cellStyle name="Normal 73 2 2 2 2 2 6" xfId="33188" xr:uid="{00000000-0005-0000-0000-000068980000}"/>
    <cellStyle name="Normal 73 2 2 2 2 2 7" xfId="17954" xr:uid="{00000000-0005-0000-0000-000069980000}"/>
    <cellStyle name="Normal 73 2 2 2 2 3" xfId="3647" xr:uid="{00000000-0005-0000-0000-00006A980000}"/>
    <cellStyle name="Normal 73 2 2 2 2 3 2" xfId="13721" xr:uid="{00000000-0005-0000-0000-00006B980000}"/>
    <cellStyle name="Normal 73 2 2 2 2 3 2 2" xfId="44052" xr:uid="{00000000-0005-0000-0000-00006C980000}"/>
    <cellStyle name="Normal 73 2 2 2 2 3 2 3" xfId="28819" xr:uid="{00000000-0005-0000-0000-00006D980000}"/>
    <cellStyle name="Normal 73 2 2 2 2 3 3" xfId="8701" xr:uid="{00000000-0005-0000-0000-00006E980000}"/>
    <cellStyle name="Normal 73 2 2 2 2 3 3 2" xfId="39035" xr:uid="{00000000-0005-0000-0000-00006F980000}"/>
    <cellStyle name="Normal 73 2 2 2 2 3 3 3" xfId="23802" xr:uid="{00000000-0005-0000-0000-000070980000}"/>
    <cellStyle name="Normal 73 2 2 2 2 3 4" xfId="34022" xr:uid="{00000000-0005-0000-0000-000071980000}"/>
    <cellStyle name="Normal 73 2 2 2 2 3 5" xfId="18789" xr:uid="{00000000-0005-0000-0000-000072980000}"/>
    <cellStyle name="Normal 73 2 2 2 2 4" xfId="5340" xr:uid="{00000000-0005-0000-0000-000073980000}"/>
    <cellStyle name="Normal 73 2 2 2 2 4 2" xfId="15392" xr:uid="{00000000-0005-0000-0000-000074980000}"/>
    <cellStyle name="Normal 73 2 2 2 2 4 2 2" xfId="45723" xr:uid="{00000000-0005-0000-0000-000075980000}"/>
    <cellStyle name="Normal 73 2 2 2 2 4 2 3" xfId="30490" xr:uid="{00000000-0005-0000-0000-000076980000}"/>
    <cellStyle name="Normal 73 2 2 2 2 4 3" xfId="10372" xr:uid="{00000000-0005-0000-0000-000077980000}"/>
    <cellStyle name="Normal 73 2 2 2 2 4 3 2" xfId="40706" xr:uid="{00000000-0005-0000-0000-000078980000}"/>
    <cellStyle name="Normal 73 2 2 2 2 4 3 3" xfId="25473" xr:uid="{00000000-0005-0000-0000-000079980000}"/>
    <cellStyle name="Normal 73 2 2 2 2 4 4" xfId="35693" xr:uid="{00000000-0005-0000-0000-00007A980000}"/>
    <cellStyle name="Normal 73 2 2 2 2 4 5" xfId="20460" xr:uid="{00000000-0005-0000-0000-00007B980000}"/>
    <cellStyle name="Normal 73 2 2 2 2 5" xfId="12050" xr:uid="{00000000-0005-0000-0000-00007C980000}"/>
    <cellStyle name="Normal 73 2 2 2 2 5 2" xfId="42381" xr:uid="{00000000-0005-0000-0000-00007D980000}"/>
    <cellStyle name="Normal 73 2 2 2 2 5 3" xfId="27148" xr:uid="{00000000-0005-0000-0000-00007E980000}"/>
    <cellStyle name="Normal 73 2 2 2 2 6" xfId="7029" xr:uid="{00000000-0005-0000-0000-00007F980000}"/>
    <cellStyle name="Normal 73 2 2 2 2 6 2" xfId="37364" xr:uid="{00000000-0005-0000-0000-000080980000}"/>
    <cellStyle name="Normal 73 2 2 2 2 6 3" xfId="22131" xr:uid="{00000000-0005-0000-0000-000081980000}"/>
    <cellStyle name="Normal 73 2 2 2 2 7" xfId="32352" xr:uid="{00000000-0005-0000-0000-000082980000}"/>
    <cellStyle name="Normal 73 2 2 2 2 8" xfId="17118" xr:uid="{00000000-0005-0000-0000-000083980000}"/>
    <cellStyle name="Normal 73 2 2 2 3" xfId="2376" xr:uid="{00000000-0005-0000-0000-000084980000}"/>
    <cellStyle name="Normal 73 2 2 2 3 2" xfId="4066" xr:uid="{00000000-0005-0000-0000-000085980000}"/>
    <cellStyle name="Normal 73 2 2 2 3 2 2" xfId="14139" xr:uid="{00000000-0005-0000-0000-000086980000}"/>
    <cellStyle name="Normal 73 2 2 2 3 2 2 2" xfId="44470" xr:uid="{00000000-0005-0000-0000-000087980000}"/>
    <cellStyle name="Normal 73 2 2 2 3 2 2 3" xfId="29237" xr:uid="{00000000-0005-0000-0000-000088980000}"/>
    <cellStyle name="Normal 73 2 2 2 3 2 3" xfId="9119" xr:uid="{00000000-0005-0000-0000-000089980000}"/>
    <cellStyle name="Normal 73 2 2 2 3 2 3 2" xfId="39453" xr:uid="{00000000-0005-0000-0000-00008A980000}"/>
    <cellStyle name="Normal 73 2 2 2 3 2 3 3" xfId="24220" xr:uid="{00000000-0005-0000-0000-00008B980000}"/>
    <cellStyle name="Normal 73 2 2 2 3 2 4" xfId="34440" xr:uid="{00000000-0005-0000-0000-00008C980000}"/>
    <cellStyle name="Normal 73 2 2 2 3 2 5" xfId="19207" xr:uid="{00000000-0005-0000-0000-00008D980000}"/>
    <cellStyle name="Normal 73 2 2 2 3 3" xfId="5758" xr:uid="{00000000-0005-0000-0000-00008E980000}"/>
    <cellStyle name="Normal 73 2 2 2 3 3 2" xfId="15810" xr:uid="{00000000-0005-0000-0000-00008F980000}"/>
    <cellStyle name="Normal 73 2 2 2 3 3 2 2" xfId="46141" xr:uid="{00000000-0005-0000-0000-000090980000}"/>
    <cellStyle name="Normal 73 2 2 2 3 3 2 3" xfId="30908" xr:uid="{00000000-0005-0000-0000-000091980000}"/>
    <cellStyle name="Normal 73 2 2 2 3 3 3" xfId="10790" xr:uid="{00000000-0005-0000-0000-000092980000}"/>
    <cellStyle name="Normal 73 2 2 2 3 3 3 2" xfId="41124" xr:uid="{00000000-0005-0000-0000-000093980000}"/>
    <cellStyle name="Normal 73 2 2 2 3 3 3 3" xfId="25891" xr:uid="{00000000-0005-0000-0000-000094980000}"/>
    <cellStyle name="Normal 73 2 2 2 3 3 4" xfId="36111" xr:uid="{00000000-0005-0000-0000-000095980000}"/>
    <cellStyle name="Normal 73 2 2 2 3 3 5" xfId="20878" xr:uid="{00000000-0005-0000-0000-000096980000}"/>
    <cellStyle name="Normal 73 2 2 2 3 4" xfId="12468" xr:uid="{00000000-0005-0000-0000-000097980000}"/>
    <cellStyle name="Normal 73 2 2 2 3 4 2" xfId="42799" xr:uid="{00000000-0005-0000-0000-000098980000}"/>
    <cellStyle name="Normal 73 2 2 2 3 4 3" xfId="27566" xr:uid="{00000000-0005-0000-0000-000099980000}"/>
    <cellStyle name="Normal 73 2 2 2 3 5" xfId="7447" xr:uid="{00000000-0005-0000-0000-00009A980000}"/>
    <cellStyle name="Normal 73 2 2 2 3 5 2" xfId="37782" xr:uid="{00000000-0005-0000-0000-00009B980000}"/>
    <cellStyle name="Normal 73 2 2 2 3 5 3" xfId="22549" xr:uid="{00000000-0005-0000-0000-00009C980000}"/>
    <cellStyle name="Normal 73 2 2 2 3 6" xfId="32770" xr:uid="{00000000-0005-0000-0000-00009D980000}"/>
    <cellStyle name="Normal 73 2 2 2 3 7" xfId="17536" xr:uid="{00000000-0005-0000-0000-00009E980000}"/>
    <cellStyle name="Normal 73 2 2 2 4" xfId="3229" xr:uid="{00000000-0005-0000-0000-00009F980000}"/>
    <cellStyle name="Normal 73 2 2 2 4 2" xfId="13303" xr:uid="{00000000-0005-0000-0000-0000A0980000}"/>
    <cellStyle name="Normal 73 2 2 2 4 2 2" xfId="43634" xr:uid="{00000000-0005-0000-0000-0000A1980000}"/>
    <cellStyle name="Normal 73 2 2 2 4 2 3" xfId="28401" xr:uid="{00000000-0005-0000-0000-0000A2980000}"/>
    <cellStyle name="Normal 73 2 2 2 4 3" xfId="8283" xr:uid="{00000000-0005-0000-0000-0000A3980000}"/>
    <cellStyle name="Normal 73 2 2 2 4 3 2" xfId="38617" xr:uid="{00000000-0005-0000-0000-0000A4980000}"/>
    <cellStyle name="Normal 73 2 2 2 4 3 3" xfId="23384" xr:uid="{00000000-0005-0000-0000-0000A5980000}"/>
    <cellStyle name="Normal 73 2 2 2 4 4" xfId="33604" xr:uid="{00000000-0005-0000-0000-0000A6980000}"/>
    <cellStyle name="Normal 73 2 2 2 4 5" xfId="18371" xr:uid="{00000000-0005-0000-0000-0000A7980000}"/>
    <cellStyle name="Normal 73 2 2 2 5" xfId="4922" xr:uid="{00000000-0005-0000-0000-0000A8980000}"/>
    <cellStyle name="Normal 73 2 2 2 5 2" xfId="14974" xr:uid="{00000000-0005-0000-0000-0000A9980000}"/>
    <cellStyle name="Normal 73 2 2 2 5 2 2" xfId="45305" xr:uid="{00000000-0005-0000-0000-0000AA980000}"/>
    <cellStyle name="Normal 73 2 2 2 5 2 3" xfId="30072" xr:uid="{00000000-0005-0000-0000-0000AB980000}"/>
    <cellStyle name="Normal 73 2 2 2 5 3" xfId="9954" xr:uid="{00000000-0005-0000-0000-0000AC980000}"/>
    <cellStyle name="Normal 73 2 2 2 5 3 2" xfId="40288" xr:uid="{00000000-0005-0000-0000-0000AD980000}"/>
    <cellStyle name="Normal 73 2 2 2 5 3 3" xfId="25055" xr:uid="{00000000-0005-0000-0000-0000AE980000}"/>
    <cellStyle name="Normal 73 2 2 2 5 4" xfId="35275" xr:uid="{00000000-0005-0000-0000-0000AF980000}"/>
    <cellStyle name="Normal 73 2 2 2 5 5" xfId="20042" xr:uid="{00000000-0005-0000-0000-0000B0980000}"/>
    <cellStyle name="Normal 73 2 2 2 6" xfId="11632" xr:uid="{00000000-0005-0000-0000-0000B1980000}"/>
    <cellStyle name="Normal 73 2 2 2 6 2" xfId="41963" xr:uid="{00000000-0005-0000-0000-0000B2980000}"/>
    <cellStyle name="Normal 73 2 2 2 6 3" xfId="26730" xr:uid="{00000000-0005-0000-0000-0000B3980000}"/>
    <cellStyle name="Normal 73 2 2 2 7" xfId="6611" xr:uid="{00000000-0005-0000-0000-0000B4980000}"/>
    <cellStyle name="Normal 73 2 2 2 7 2" xfId="36946" xr:uid="{00000000-0005-0000-0000-0000B5980000}"/>
    <cellStyle name="Normal 73 2 2 2 7 3" xfId="21713" xr:uid="{00000000-0005-0000-0000-0000B6980000}"/>
    <cellStyle name="Normal 73 2 2 2 8" xfId="31934" xr:uid="{00000000-0005-0000-0000-0000B7980000}"/>
    <cellStyle name="Normal 73 2 2 2 9" xfId="16700" xr:uid="{00000000-0005-0000-0000-0000B8980000}"/>
    <cellStyle name="Normal 73 2 2 3" xfId="1747" xr:uid="{00000000-0005-0000-0000-0000B9980000}"/>
    <cellStyle name="Normal 73 2 2 3 2" xfId="2586" xr:uid="{00000000-0005-0000-0000-0000BA980000}"/>
    <cellStyle name="Normal 73 2 2 3 2 2" xfId="4276" xr:uid="{00000000-0005-0000-0000-0000BB980000}"/>
    <cellStyle name="Normal 73 2 2 3 2 2 2" xfId="14349" xr:uid="{00000000-0005-0000-0000-0000BC980000}"/>
    <cellStyle name="Normal 73 2 2 3 2 2 2 2" xfId="44680" xr:uid="{00000000-0005-0000-0000-0000BD980000}"/>
    <cellStyle name="Normal 73 2 2 3 2 2 2 3" xfId="29447" xr:uid="{00000000-0005-0000-0000-0000BE980000}"/>
    <cellStyle name="Normal 73 2 2 3 2 2 3" xfId="9329" xr:uid="{00000000-0005-0000-0000-0000BF980000}"/>
    <cellStyle name="Normal 73 2 2 3 2 2 3 2" xfId="39663" xr:uid="{00000000-0005-0000-0000-0000C0980000}"/>
    <cellStyle name="Normal 73 2 2 3 2 2 3 3" xfId="24430" xr:uid="{00000000-0005-0000-0000-0000C1980000}"/>
    <cellStyle name="Normal 73 2 2 3 2 2 4" xfId="34650" xr:uid="{00000000-0005-0000-0000-0000C2980000}"/>
    <cellStyle name="Normal 73 2 2 3 2 2 5" xfId="19417" xr:uid="{00000000-0005-0000-0000-0000C3980000}"/>
    <cellStyle name="Normal 73 2 2 3 2 3" xfId="5968" xr:uid="{00000000-0005-0000-0000-0000C4980000}"/>
    <cellStyle name="Normal 73 2 2 3 2 3 2" xfId="16020" xr:uid="{00000000-0005-0000-0000-0000C5980000}"/>
    <cellStyle name="Normal 73 2 2 3 2 3 2 2" xfId="46351" xr:uid="{00000000-0005-0000-0000-0000C6980000}"/>
    <cellStyle name="Normal 73 2 2 3 2 3 2 3" xfId="31118" xr:uid="{00000000-0005-0000-0000-0000C7980000}"/>
    <cellStyle name="Normal 73 2 2 3 2 3 3" xfId="11000" xr:uid="{00000000-0005-0000-0000-0000C8980000}"/>
    <cellStyle name="Normal 73 2 2 3 2 3 3 2" xfId="41334" xr:uid="{00000000-0005-0000-0000-0000C9980000}"/>
    <cellStyle name="Normal 73 2 2 3 2 3 3 3" xfId="26101" xr:uid="{00000000-0005-0000-0000-0000CA980000}"/>
    <cellStyle name="Normal 73 2 2 3 2 3 4" xfId="36321" xr:uid="{00000000-0005-0000-0000-0000CB980000}"/>
    <cellStyle name="Normal 73 2 2 3 2 3 5" xfId="21088" xr:uid="{00000000-0005-0000-0000-0000CC980000}"/>
    <cellStyle name="Normal 73 2 2 3 2 4" xfId="12678" xr:uid="{00000000-0005-0000-0000-0000CD980000}"/>
    <cellStyle name="Normal 73 2 2 3 2 4 2" xfId="43009" xr:uid="{00000000-0005-0000-0000-0000CE980000}"/>
    <cellStyle name="Normal 73 2 2 3 2 4 3" xfId="27776" xr:uid="{00000000-0005-0000-0000-0000CF980000}"/>
    <cellStyle name="Normal 73 2 2 3 2 5" xfId="7657" xr:uid="{00000000-0005-0000-0000-0000D0980000}"/>
    <cellStyle name="Normal 73 2 2 3 2 5 2" xfId="37992" xr:uid="{00000000-0005-0000-0000-0000D1980000}"/>
    <cellStyle name="Normal 73 2 2 3 2 5 3" xfId="22759" xr:uid="{00000000-0005-0000-0000-0000D2980000}"/>
    <cellStyle name="Normal 73 2 2 3 2 6" xfId="32980" xr:uid="{00000000-0005-0000-0000-0000D3980000}"/>
    <cellStyle name="Normal 73 2 2 3 2 7" xfId="17746" xr:uid="{00000000-0005-0000-0000-0000D4980000}"/>
    <cellStyle name="Normal 73 2 2 3 3" xfId="3439" xr:uid="{00000000-0005-0000-0000-0000D5980000}"/>
    <cellStyle name="Normal 73 2 2 3 3 2" xfId="13513" xr:uid="{00000000-0005-0000-0000-0000D6980000}"/>
    <cellStyle name="Normal 73 2 2 3 3 2 2" xfId="43844" xr:uid="{00000000-0005-0000-0000-0000D7980000}"/>
    <cellStyle name="Normal 73 2 2 3 3 2 3" xfId="28611" xr:uid="{00000000-0005-0000-0000-0000D8980000}"/>
    <cellStyle name="Normal 73 2 2 3 3 3" xfId="8493" xr:uid="{00000000-0005-0000-0000-0000D9980000}"/>
    <cellStyle name="Normal 73 2 2 3 3 3 2" xfId="38827" xr:uid="{00000000-0005-0000-0000-0000DA980000}"/>
    <cellStyle name="Normal 73 2 2 3 3 3 3" xfId="23594" xr:uid="{00000000-0005-0000-0000-0000DB980000}"/>
    <cellStyle name="Normal 73 2 2 3 3 4" xfId="33814" xr:uid="{00000000-0005-0000-0000-0000DC980000}"/>
    <cellStyle name="Normal 73 2 2 3 3 5" xfId="18581" xr:uid="{00000000-0005-0000-0000-0000DD980000}"/>
    <cellStyle name="Normal 73 2 2 3 4" xfId="5132" xr:uid="{00000000-0005-0000-0000-0000DE980000}"/>
    <cellStyle name="Normal 73 2 2 3 4 2" xfId="15184" xr:uid="{00000000-0005-0000-0000-0000DF980000}"/>
    <cellStyle name="Normal 73 2 2 3 4 2 2" xfId="45515" xr:uid="{00000000-0005-0000-0000-0000E0980000}"/>
    <cellStyle name="Normal 73 2 2 3 4 2 3" xfId="30282" xr:uid="{00000000-0005-0000-0000-0000E1980000}"/>
    <cellStyle name="Normal 73 2 2 3 4 3" xfId="10164" xr:uid="{00000000-0005-0000-0000-0000E2980000}"/>
    <cellStyle name="Normal 73 2 2 3 4 3 2" xfId="40498" xr:uid="{00000000-0005-0000-0000-0000E3980000}"/>
    <cellStyle name="Normal 73 2 2 3 4 3 3" xfId="25265" xr:uid="{00000000-0005-0000-0000-0000E4980000}"/>
    <cellStyle name="Normal 73 2 2 3 4 4" xfId="35485" xr:uid="{00000000-0005-0000-0000-0000E5980000}"/>
    <cellStyle name="Normal 73 2 2 3 4 5" xfId="20252" xr:uid="{00000000-0005-0000-0000-0000E6980000}"/>
    <cellStyle name="Normal 73 2 2 3 5" xfId="11842" xr:uid="{00000000-0005-0000-0000-0000E7980000}"/>
    <cellStyle name="Normal 73 2 2 3 5 2" xfId="42173" xr:uid="{00000000-0005-0000-0000-0000E8980000}"/>
    <cellStyle name="Normal 73 2 2 3 5 3" xfId="26940" xr:uid="{00000000-0005-0000-0000-0000E9980000}"/>
    <cellStyle name="Normal 73 2 2 3 6" xfId="6821" xr:uid="{00000000-0005-0000-0000-0000EA980000}"/>
    <cellStyle name="Normal 73 2 2 3 6 2" xfId="37156" xr:uid="{00000000-0005-0000-0000-0000EB980000}"/>
    <cellStyle name="Normal 73 2 2 3 6 3" xfId="21923" xr:uid="{00000000-0005-0000-0000-0000EC980000}"/>
    <cellStyle name="Normal 73 2 2 3 7" xfId="32144" xr:uid="{00000000-0005-0000-0000-0000ED980000}"/>
    <cellStyle name="Normal 73 2 2 3 8" xfId="16910" xr:uid="{00000000-0005-0000-0000-0000EE980000}"/>
    <cellStyle name="Normal 73 2 2 4" xfId="2168" xr:uid="{00000000-0005-0000-0000-0000EF980000}"/>
    <cellStyle name="Normal 73 2 2 4 2" xfId="3858" xr:uid="{00000000-0005-0000-0000-0000F0980000}"/>
    <cellStyle name="Normal 73 2 2 4 2 2" xfId="13931" xr:uid="{00000000-0005-0000-0000-0000F1980000}"/>
    <cellStyle name="Normal 73 2 2 4 2 2 2" xfId="44262" xr:uid="{00000000-0005-0000-0000-0000F2980000}"/>
    <cellStyle name="Normal 73 2 2 4 2 2 3" xfId="29029" xr:uid="{00000000-0005-0000-0000-0000F3980000}"/>
    <cellStyle name="Normal 73 2 2 4 2 3" xfId="8911" xr:uid="{00000000-0005-0000-0000-0000F4980000}"/>
    <cellStyle name="Normal 73 2 2 4 2 3 2" xfId="39245" xr:uid="{00000000-0005-0000-0000-0000F5980000}"/>
    <cellStyle name="Normal 73 2 2 4 2 3 3" xfId="24012" xr:uid="{00000000-0005-0000-0000-0000F6980000}"/>
    <cellStyle name="Normal 73 2 2 4 2 4" xfId="34232" xr:uid="{00000000-0005-0000-0000-0000F7980000}"/>
    <cellStyle name="Normal 73 2 2 4 2 5" xfId="18999" xr:uid="{00000000-0005-0000-0000-0000F8980000}"/>
    <cellStyle name="Normal 73 2 2 4 3" xfId="5550" xr:uid="{00000000-0005-0000-0000-0000F9980000}"/>
    <cellStyle name="Normal 73 2 2 4 3 2" xfId="15602" xr:uid="{00000000-0005-0000-0000-0000FA980000}"/>
    <cellStyle name="Normal 73 2 2 4 3 2 2" xfId="45933" xr:uid="{00000000-0005-0000-0000-0000FB980000}"/>
    <cellStyle name="Normal 73 2 2 4 3 2 3" xfId="30700" xr:uid="{00000000-0005-0000-0000-0000FC980000}"/>
    <cellStyle name="Normal 73 2 2 4 3 3" xfId="10582" xr:uid="{00000000-0005-0000-0000-0000FD980000}"/>
    <cellStyle name="Normal 73 2 2 4 3 3 2" xfId="40916" xr:uid="{00000000-0005-0000-0000-0000FE980000}"/>
    <cellStyle name="Normal 73 2 2 4 3 3 3" xfId="25683" xr:uid="{00000000-0005-0000-0000-0000FF980000}"/>
    <cellStyle name="Normal 73 2 2 4 3 4" xfId="35903" xr:uid="{00000000-0005-0000-0000-000000990000}"/>
    <cellStyle name="Normal 73 2 2 4 3 5" xfId="20670" xr:uid="{00000000-0005-0000-0000-000001990000}"/>
    <cellStyle name="Normal 73 2 2 4 4" xfId="12260" xr:uid="{00000000-0005-0000-0000-000002990000}"/>
    <cellStyle name="Normal 73 2 2 4 4 2" xfId="42591" xr:uid="{00000000-0005-0000-0000-000003990000}"/>
    <cellStyle name="Normal 73 2 2 4 4 3" xfId="27358" xr:uid="{00000000-0005-0000-0000-000004990000}"/>
    <cellStyle name="Normal 73 2 2 4 5" xfId="7239" xr:uid="{00000000-0005-0000-0000-000005990000}"/>
    <cellStyle name="Normal 73 2 2 4 5 2" xfId="37574" xr:uid="{00000000-0005-0000-0000-000006990000}"/>
    <cellStyle name="Normal 73 2 2 4 5 3" xfId="22341" xr:uid="{00000000-0005-0000-0000-000007990000}"/>
    <cellStyle name="Normal 73 2 2 4 6" xfId="32562" xr:uid="{00000000-0005-0000-0000-000008990000}"/>
    <cellStyle name="Normal 73 2 2 4 7" xfId="17328" xr:uid="{00000000-0005-0000-0000-000009990000}"/>
    <cellStyle name="Normal 73 2 2 5" xfId="3021" xr:uid="{00000000-0005-0000-0000-00000A990000}"/>
    <cellStyle name="Normal 73 2 2 5 2" xfId="13095" xr:uid="{00000000-0005-0000-0000-00000B990000}"/>
    <cellStyle name="Normal 73 2 2 5 2 2" xfId="43426" xr:uid="{00000000-0005-0000-0000-00000C990000}"/>
    <cellStyle name="Normal 73 2 2 5 2 3" xfId="28193" xr:uid="{00000000-0005-0000-0000-00000D990000}"/>
    <cellStyle name="Normal 73 2 2 5 3" xfId="8075" xr:uid="{00000000-0005-0000-0000-00000E990000}"/>
    <cellStyle name="Normal 73 2 2 5 3 2" xfId="38409" xr:uid="{00000000-0005-0000-0000-00000F990000}"/>
    <cellStyle name="Normal 73 2 2 5 3 3" xfId="23176" xr:uid="{00000000-0005-0000-0000-000010990000}"/>
    <cellStyle name="Normal 73 2 2 5 4" xfId="33396" xr:uid="{00000000-0005-0000-0000-000011990000}"/>
    <cellStyle name="Normal 73 2 2 5 5" xfId="18163" xr:uid="{00000000-0005-0000-0000-000012990000}"/>
    <cellStyle name="Normal 73 2 2 6" xfId="4714" xr:uid="{00000000-0005-0000-0000-000013990000}"/>
    <cellStyle name="Normal 73 2 2 6 2" xfId="14766" xr:uid="{00000000-0005-0000-0000-000014990000}"/>
    <cellStyle name="Normal 73 2 2 6 2 2" xfId="45097" xr:uid="{00000000-0005-0000-0000-000015990000}"/>
    <cellStyle name="Normal 73 2 2 6 2 3" xfId="29864" xr:uid="{00000000-0005-0000-0000-000016990000}"/>
    <cellStyle name="Normal 73 2 2 6 3" xfId="9746" xr:uid="{00000000-0005-0000-0000-000017990000}"/>
    <cellStyle name="Normal 73 2 2 6 3 2" xfId="40080" xr:uid="{00000000-0005-0000-0000-000018990000}"/>
    <cellStyle name="Normal 73 2 2 6 3 3" xfId="24847" xr:uid="{00000000-0005-0000-0000-000019990000}"/>
    <cellStyle name="Normal 73 2 2 6 4" xfId="35067" xr:uid="{00000000-0005-0000-0000-00001A990000}"/>
    <cellStyle name="Normal 73 2 2 6 5" xfId="19834" xr:uid="{00000000-0005-0000-0000-00001B990000}"/>
    <cellStyle name="Normal 73 2 2 7" xfId="11424" xr:uid="{00000000-0005-0000-0000-00001C990000}"/>
    <cellStyle name="Normal 73 2 2 7 2" xfId="41755" xr:uid="{00000000-0005-0000-0000-00001D990000}"/>
    <cellStyle name="Normal 73 2 2 7 3" xfId="26522" xr:uid="{00000000-0005-0000-0000-00001E990000}"/>
    <cellStyle name="Normal 73 2 2 8" xfId="6403" xr:uid="{00000000-0005-0000-0000-00001F990000}"/>
    <cellStyle name="Normal 73 2 2 8 2" xfId="36738" xr:uid="{00000000-0005-0000-0000-000020990000}"/>
    <cellStyle name="Normal 73 2 2 8 3" xfId="21505" xr:uid="{00000000-0005-0000-0000-000021990000}"/>
    <cellStyle name="Normal 73 2 2 9" xfId="31726" xr:uid="{00000000-0005-0000-0000-000022990000}"/>
    <cellStyle name="Normal 73 2 3" xfId="1430" xr:uid="{00000000-0005-0000-0000-000023990000}"/>
    <cellStyle name="Normal 73 2 3 2" xfId="1851" xr:uid="{00000000-0005-0000-0000-000024990000}"/>
    <cellStyle name="Normal 73 2 3 2 2" xfId="2690" xr:uid="{00000000-0005-0000-0000-000025990000}"/>
    <cellStyle name="Normal 73 2 3 2 2 2" xfId="4380" xr:uid="{00000000-0005-0000-0000-000026990000}"/>
    <cellStyle name="Normal 73 2 3 2 2 2 2" xfId="14453" xr:uid="{00000000-0005-0000-0000-000027990000}"/>
    <cellStyle name="Normal 73 2 3 2 2 2 2 2" xfId="44784" xr:uid="{00000000-0005-0000-0000-000028990000}"/>
    <cellStyle name="Normal 73 2 3 2 2 2 2 3" xfId="29551" xr:uid="{00000000-0005-0000-0000-000029990000}"/>
    <cellStyle name="Normal 73 2 3 2 2 2 3" xfId="9433" xr:uid="{00000000-0005-0000-0000-00002A990000}"/>
    <cellStyle name="Normal 73 2 3 2 2 2 3 2" xfId="39767" xr:uid="{00000000-0005-0000-0000-00002B990000}"/>
    <cellStyle name="Normal 73 2 3 2 2 2 3 3" xfId="24534" xr:uid="{00000000-0005-0000-0000-00002C990000}"/>
    <cellStyle name="Normal 73 2 3 2 2 2 4" xfId="34754" xr:uid="{00000000-0005-0000-0000-00002D990000}"/>
    <cellStyle name="Normal 73 2 3 2 2 2 5" xfId="19521" xr:uid="{00000000-0005-0000-0000-00002E990000}"/>
    <cellStyle name="Normal 73 2 3 2 2 3" xfId="6072" xr:uid="{00000000-0005-0000-0000-00002F990000}"/>
    <cellStyle name="Normal 73 2 3 2 2 3 2" xfId="16124" xr:uid="{00000000-0005-0000-0000-000030990000}"/>
    <cellStyle name="Normal 73 2 3 2 2 3 2 2" xfId="46455" xr:uid="{00000000-0005-0000-0000-000031990000}"/>
    <cellStyle name="Normal 73 2 3 2 2 3 2 3" xfId="31222" xr:uid="{00000000-0005-0000-0000-000032990000}"/>
    <cellStyle name="Normal 73 2 3 2 2 3 3" xfId="11104" xr:uid="{00000000-0005-0000-0000-000033990000}"/>
    <cellStyle name="Normal 73 2 3 2 2 3 3 2" xfId="41438" xr:uid="{00000000-0005-0000-0000-000034990000}"/>
    <cellStyle name="Normal 73 2 3 2 2 3 3 3" xfId="26205" xr:uid="{00000000-0005-0000-0000-000035990000}"/>
    <cellStyle name="Normal 73 2 3 2 2 3 4" xfId="36425" xr:uid="{00000000-0005-0000-0000-000036990000}"/>
    <cellStyle name="Normal 73 2 3 2 2 3 5" xfId="21192" xr:uid="{00000000-0005-0000-0000-000037990000}"/>
    <cellStyle name="Normal 73 2 3 2 2 4" xfId="12782" xr:uid="{00000000-0005-0000-0000-000038990000}"/>
    <cellStyle name="Normal 73 2 3 2 2 4 2" xfId="43113" xr:uid="{00000000-0005-0000-0000-000039990000}"/>
    <cellStyle name="Normal 73 2 3 2 2 4 3" xfId="27880" xr:uid="{00000000-0005-0000-0000-00003A990000}"/>
    <cellStyle name="Normal 73 2 3 2 2 5" xfId="7761" xr:uid="{00000000-0005-0000-0000-00003B990000}"/>
    <cellStyle name="Normal 73 2 3 2 2 5 2" xfId="38096" xr:uid="{00000000-0005-0000-0000-00003C990000}"/>
    <cellStyle name="Normal 73 2 3 2 2 5 3" xfId="22863" xr:uid="{00000000-0005-0000-0000-00003D990000}"/>
    <cellStyle name="Normal 73 2 3 2 2 6" xfId="33084" xr:uid="{00000000-0005-0000-0000-00003E990000}"/>
    <cellStyle name="Normal 73 2 3 2 2 7" xfId="17850" xr:uid="{00000000-0005-0000-0000-00003F990000}"/>
    <cellStyle name="Normal 73 2 3 2 3" xfId="3543" xr:uid="{00000000-0005-0000-0000-000040990000}"/>
    <cellStyle name="Normal 73 2 3 2 3 2" xfId="13617" xr:uid="{00000000-0005-0000-0000-000041990000}"/>
    <cellStyle name="Normal 73 2 3 2 3 2 2" xfId="43948" xr:uid="{00000000-0005-0000-0000-000042990000}"/>
    <cellStyle name="Normal 73 2 3 2 3 2 3" xfId="28715" xr:uid="{00000000-0005-0000-0000-000043990000}"/>
    <cellStyle name="Normal 73 2 3 2 3 3" xfId="8597" xr:uid="{00000000-0005-0000-0000-000044990000}"/>
    <cellStyle name="Normal 73 2 3 2 3 3 2" xfId="38931" xr:uid="{00000000-0005-0000-0000-000045990000}"/>
    <cellStyle name="Normal 73 2 3 2 3 3 3" xfId="23698" xr:uid="{00000000-0005-0000-0000-000046990000}"/>
    <cellStyle name="Normal 73 2 3 2 3 4" xfId="33918" xr:uid="{00000000-0005-0000-0000-000047990000}"/>
    <cellStyle name="Normal 73 2 3 2 3 5" xfId="18685" xr:uid="{00000000-0005-0000-0000-000048990000}"/>
    <cellStyle name="Normal 73 2 3 2 4" xfId="5236" xr:uid="{00000000-0005-0000-0000-000049990000}"/>
    <cellStyle name="Normal 73 2 3 2 4 2" xfId="15288" xr:uid="{00000000-0005-0000-0000-00004A990000}"/>
    <cellStyle name="Normal 73 2 3 2 4 2 2" xfId="45619" xr:uid="{00000000-0005-0000-0000-00004B990000}"/>
    <cellStyle name="Normal 73 2 3 2 4 2 3" xfId="30386" xr:uid="{00000000-0005-0000-0000-00004C990000}"/>
    <cellStyle name="Normal 73 2 3 2 4 3" xfId="10268" xr:uid="{00000000-0005-0000-0000-00004D990000}"/>
    <cellStyle name="Normal 73 2 3 2 4 3 2" xfId="40602" xr:uid="{00000000-0005-0000-0000-00004E990000}"/>
    <cellStyle name="Normal 73 2 3 2 4 3 3" xfId="25369" xr:uid="{00000000-0005-0000-0000-00004F990000}"/>
    <cellStyle name="Normal 73 2 3 2 4 4" xfId="35589" xr:uid="{00000000-0005-0000-0000-000050990000}"/>
    <cellStyle name="Normal 73 2 3 2 4 5" xfId="20356" xr:uid="{00000000-0005-0000-0000-000051990000}"/>
    <cellStyle name="Normal 73 2 3 2 5" xfId="11946" xr:uid="{00000000-0005-0000-0000-000052990000}"/>
    <cellStyle name="Normal 73 2 3 2 5 2" xfId="42277" xr:uid="{00000000-0005-0000-0000-000053990000}"/>
    <cellStyle name="Normal 73 2 3 2 5 3" xfId="27044" xr:uid="{00000000-0005-0000-0000-000054990000}"/>
    <cellStyle name="Normal 73 2 3 2 6" xfId="6925" xr:uid="{00000000-0005-0000-0000-000055990000}"/>
    <cellStyle name="Normal 73 2 3 2 6 2" xfId="37260" xr:uid="{00000000-0005-0000-0000-000056990000}"/>
    <cellStyle name="Normal 73 2 3 2 6 3" xfId="22027" xr:uid="{00000000-0005-0000-0000-000057990000}"/>
    <cellStyle name="Normal 73 2 3 2 7" xfId="32248" xr:uid="{00000000-0005-0000-0000-000058990000}"/>
    <cellStyle name="Normal 73 2 3 2 8" xfId="17014" xr:uid="{00000000-0005-0000-0000-000059990000}"/>
    <cellStyle name="Normal 73 2 3 3" xfId="2272" xr:uid="{00000000-0005-0000-0000-00005A990000}"/>
    <cellStyle name="Normal 73 2 3 3 2" xfId="3962" xr:uid="{00000000-0005-0000-0000-00005B990000}"/>
    <cellStyle name="Normal 73 2 3 3 2 2" xfId="14035" xr:uid="{00000000-0005-0000-0000-00005C990000}"/>
    <cellStyle name="Normal 73 2 3 3 2 2 2" xfId="44366" xr:uid="{00000000-0005-0000-0000-00005D990000}"/>
    <cellStyle name="Normal 73 2 3 3 2 2 3" xfId="29133" xr:uid="{00000000-0005-0000-0000-00005E990000}"/>
    <cellStyle name="Normal 73 2 3 3 2 3" xfId="9015" xr:uid="{00000000-0005-0000-0000-00005F990000}"/>
    <cellStyle name="Normal 73 2 3 3 2 3 2" xfId="39349" xr:uid="{00000000-0005-0000-0000-000060990000}"/>
    <cellStyle name="Normal 73 2 3 3 2 3 3" xfId="24116" xr:uid="{00000000-0005-0000-0000-000061990000}"/>
    <cellStyle name="Normal 73 2 3 3 2 4" xfId="34336" xr:uid="{00000000-0005-0000-0000-000062990000}"/>
    <cellStyle name="Normal 73 2 3 3 2 5" xfId="19103" xr:uid="{00000000-0005-0000-0000-000063990000}"/>
    <cellStyle name="Normal 73 2 3 3 3" xfId="5654" xr:uid="{00000000-0005-0000-0000-000064990000}"/>
    <cellStyle name="Normal 73 2 3 3 3 2" xfId="15706" xr:uid="{00000000-0005-0000-0000-000065990000}"/>
    <cellStyle name="Normal 73 2 3 3 3 2 2" xfId="46037" xr:uid="{00000000-0005-0000-0000-000066990000}"/>
    <cellStyle name="Normal 73 2 3 3 3 2 3" xfId="30804" xr:uid="{00000000-0005-0000-0000-000067990000}"/>
    <cellStyle name="Normal 73 2 3 3 3 3" xfId="10686" xr:uid="{00000000-0005-0000-0000-000068990000}"/>
    <cellStyle name="Normal 73 2 3 3 3 3 2" xfId="41020" xr:uid="{00000000-0005-0000-0000-000069990000}"/>
    <cellStyle name="Normal 73 2 3 3 3 3 3" xfId="25787" xr:uid="{00000000-0005-0000-0000-00006A990000}"/>
    <cellStyle name="Normal 73 2 3 3 3 4" xfId="36007" xr:uid="{00000000-0005-0000-0000-00006B990000}"/>
    <cellStyle name="Normal 73 2 3 3 3 5" xfId="20774" xr:uid="{00000000-0005-0000-0000-00006C990000}"/>
    <cellStyle name="Normal 73 2 3 3 4" xfId="12364" xr:uid="{00000000-0005-0000-0000-00006D990000}"/>
    <cellStyle name="Normal 73 2 3 3 4 2" xfId="42695" xr:uid="{00000000-0005-0000-0000-00006E990000}"/>
    <cellStyle name="Normal 73 2 3 3 4 3" xfId="27462" xr:uid="{00000000-0005-0000-0000-00006F990000}"/>
    <cellStyle name="Normal 73 2 3 3 5" xfId="7343" xr:uid="{00000000-0005-0000-0000-000070990000}"/>
    <cellStyle name="Normal 73 2 3 3 5 2" xfId="37678" xr:uid="{00000000-0005-0000-0000-000071990000}"/>
    <cellStyle name="Normal 73 2 3 3 5 3" xfId="22445" xr:uid="{00000000-0005-0000-0000-000072990000}"/>
    <cellStyle name="Normal 73 2 3 3 6" xfId="32666" xr:uid="{00000000-0005-0000-0000-000073990000}"/>
    <cellStyle name="Normal 73 2 3 3 7" xfId="17432" xr:uid="{00000000-0005-0000-0000-000074990000}"/>
    <cellStyle name="Normal 73 2 3 4" xfId="3125" xr:uid="{00000000-0005-0000-0000-000075990000}"/>
    <cellStyle name="Normal 73 2 3 4 2" xfId="13199" xr:uid="{00000000-0005-0000-0000-000076990000}"/>
    <cellStyle name="Normal 73 2 3 4 2 2" xfId="43530" xr:uid="{00000000-0005-0000-0000-000077990000}"/>
    <cellStyle name="Normal 73 2 3 4 2 3" xfId="28297" xr:uid="{00000000-0005-0000-0000-000078990000}"/>
    <cellStyle name="Normal 73 2 3 4 3" xfId="8179" xr:uid="{00000000-0005-0000-0000-000079990000}"/>
    <cellStyle name="Normal 73 2 3 4 3 2" xfId="38513" xr:uid="{00000000-0005-0000-0000-00007A990000}"/>
    <cellStyle name="Normal 73 2 3 4 3 3" xfId="23280" xr:uid="{00000000-0005-0000-0000-00007B990000}"/>
    <cellStyle name="Normal 73 2 3 4 4" xfId="33500" xr:uid="{00000000-0005-0000-0000-00007C990000}"/>
    <cellStyle name="Normal 73 2 3 4 5" xfId="18267" xr:uid="{00000000-0005-0000-0000-00007D990000}"/>
    <cellStyle name="Normal 73 2 3 5" xfId="4818" xr:uid="{00000000-0005-0000-0000-00007E990000}"/>
    <cellStyle name="Normal 73 2 3 5 2" xfId="14870" xr:uid="{00000000-0005-0000-0000-00007F990000}"/>
    <cellStyle name="Normal 73 2 3 5 2 2" xfId="45201" xr:uid="{00000000-0005-0000-0000-000080990000}"/>
    <cellStyle name="Normal 73 2 3 5 2 3" xfId="29968" xr:uid="{00000000-0005-0000-0000-000081990000}"/>
    <cellStyle name="Normal 73 2 3 5 3" xfId="9850" xr:uid="{00000000-0005-0000-0000-000082990000}"/>
    <cellStyle name="Normal 73 2 3 5 3 2" xfId="40184" xr:uid="{00000000-0005-0000-0000-000083990000}"/>
    <cellStyle name="Normal 73 2 3 5 3 3" xfId="24951" xr:uid="{00000000-0005-0000-0000-000084990000}"/>
    <cellStyle name="Normal 73 2 3 5 4" xfId="35171" xr:uid="{00000000-0005-0000-0000-000085990000}"/>
    <cellStyle name="Normal 73 2 3 5 5" xfId="19938" xr:uid="{00000000-0005-0000-0000-000086990000}"/>
    <cellStyle name="Normal 73 2 3 6" xfId="11528" xr:uid="{00000000-0005-0000-0000-000087990000}"/>
    <cellStyle name="Normal 73 2 3 6 2" xfId="41859" xr:uid="{00000000-0005-0000-0000-000088990000}"/>
    <cellStyle name="Normal 73 2 3 6 3" xfId="26626" xr:uid="{00000000-0005-0000-0000-000089990000}"/>
    <cellStyle name="Normal 73 2 3 7" xfId="6507" xr:uid="{00000000-0005-0000-0000-00008A990000}"/>
    <cellStyle name="Normal 73 2 3 7 2" xfId="36842" xr:uid="{00000000-0005-0000-0000-00008B990000}"/>
    <cellStyle name="Normal 73 2 3 7 3" xfId="21609" xr:uid="{00000000-0005-0000-0000-00008C990000}"/>
    <cellStyle name="Normal 73 2 3 8" xfId="31830" xr:uid="{00000000-0005-0000-0000-00008D990000}"/>
    <cellStyle name="Normal 73 2 3 9" xfId="16596" xr:uid="{00000000-0005-0000-0000-00008E990000}"/>
    <cellStyle name="Normal 73 2 4" xfId="1643" xr:uid="{00000000-0005-0000-0000-00008F990000}"/>
    <cellStyle name="Normal 73 2 4 2" xfId="2482" xr:uid="{00000000-0005-0000-0000-000090990000}"/>
    <cellStyle name="Normal 73 2 4 2 2" xfId="4172" xr:uid="{00000000-0005-0000-0000-000091990000}"/>
    <cellStyle name="Normal 73 2 4 2 2 2" xfId="14245" xr:uid="{00000000-0005-0000-0000-000092990000}"/>
    <cellStyle name="Normal 73 2 4 2 2 2 2" xfId="44576" xr:uid="{00000000-0005-0000-0000-000093990000}"/>
    <cellStyle name="Normal 73 2 4 2 2 2 3" xfId="29343" xr:uid="{00000000-0005-0000-0000-000094990000}"/>
    <cellStyle name="Normal 73 2 4 2 2 3" xfId="9225" xr:uid="{00000000-0005-0000-0000-000095990000}"/>
    <cellStyle name="Normal 73 2 4 2 2 3 2" xfId="39559" xr:uid="{00000000-0005-0000-0000-000096990000}"/>
    <cellStyle name="Normal 73 2 4 2 2 3 3" xfId="24326" xr:uid="{00000000-0005-0000-0000-000097990000}"/>
    <cellStyle name="Normal 73 2 4 2 2 4" xfId="34546" xr:uid="{00000000-0005-0000-0000-000098990000}"/>
    <cellStyle name="Normal 73 2 4 2 2 5" xfId="19313" xr:uid="{00000000-0005-0000-0000-000099990000}"/>
    <cellStyle name="Normal 73 2 4 2 3" xfId="5864" xr:uid="{00000000-0005-0000-0000-00009A990000}"/>
    <cellStyle name="Normal 73 2 4 2 3 2" xfId="15916" xr:uid="{00000000-0005-0000-0000-00009B990000}"/>
    <cellStyle name="Normal 73 2 4 2 3 2 2" xfId="46247" xr:uid="{00000000-0005-0000-0000-00009C990000}"/>
    <cellStyle name="Normal 73 2 4 2 3 2 3" xfId="31014" xr:uid="{00000000-0005-0000-0000-00009D990000}"/>
    <cellStyle name="Normal 73 2 4 2 3 3" xfId="10896" xr:uid="{00000000-0005-0000-0000-00009E990000}"/>
    <cellStyle name="Normal 73 2 4 2 3 3 2" xfId="41230" xr:uid="{00000000-0005-0000-0000-00009F990000}"/>
    <cellStyle name="Normal 73 2 4 2 3 3 3" xfId="25997" xr:uid="{00000000-0005-0000-0000-0000A0990000}"/>
    <cellStyle name="Normal 73 2 4 2 3 4" xfId="36217" xr:uid="{00000000-0005-0000-0000-0000A1990000}"/>
    <cellStyle name="Normal 73 2 4 2 3 5" xfId="20984" xr:uid="{00000000-0005-0000-0000-0000A2990000}"/>
    <cellStyle name="Normal 73 2 4 2 4" xfId="12574" xr:uid="{00000000-0005-0000-0000-0000A3990000}"/>
    <cellStyle name="Normal 73 2 4 2 4 2" xfId="42905" xr:uid="{00000000-0005-0000-0000-0000A4990000}"/>
    <cellStyle name="Normal 73 2 4 2 4 3" xfId="27672" xr:uid="{00000000-0005-0000-0000-0000A5990000}"/>
    <cellStyle name="Normal 73 2 4 2 5" xfId="7553" xr:uid="{00000000-0005-0000-0000-0000A6990000}"/>
    <cellStyle name="Normal 73 2 4 2 5 2" xfId="37888" xr:uid="{00000000-0005-0000-0000-0000A7990000}"/>
    <cellStyle name="Normal 73 2 4 2 5 3" xfId="22655" xr:uid="{00000000-0005-0000-0000-0000A8990000}"/>
    <cellStyle name="Normal 73 2 4 2 6" xfId="32876" xr:uid="{00000000-0005-0000-0000-0000A9990000}"/>
    <cellStyle name="Normal 73 2 4 2 7" xfId="17642" xr:uid="{00000000-0005-0000-0000-0000AA990000}"/>
    <cellStyle name="Normal 73 2 4 3" xfId="3335" xr:uid="{00000000-0005-0000-0000-0000AB990000}"/>
    <cellStyle name="Normal 73 2 4 3 2" xfId="13409" xr:uid="{00000000-0005-0000-0000-0000AC990000}"/>
    <cellStyle name="Normal 73 2 4 3 2 2" xfId="43740" xr:uid="{00000000-0005-0000-0000-0000AD990000}"/>
    <cellStyle name="Normal 73 2 4 3 2 3" xfId="28507" xr:uid="{00000000-0005-0000-0000-0000AE990000}"/>
    <cellStyle name="Normal 73 2 4 3 3" xfId="8389" xr:uid="{00000000-0005-0000-0000-0000AF990000}"/>
    <cellStyle name="Normal 73 2 4 3 3 2" xfId="38723" xr:uid="{00000000-0005-0000-0000-0000B0990000}"/>
    <cellStyle name="Normal 73 2 4 3 3 3" xfId="23490" xr:uid="{00000000-0005-0000-0000-0000B1990000}"/>
    <cellStyle name="Normal 73 2 4 3 4" xfId="33710" xr:uid="{00000000-0005-0000-0000-0000B2990000}"/>
    <cellStyle name="Normal 73 2 4 3 5" xfId="18477" xr:uid="{00000000-0005-0000-0000-0000B3990000}"/>
    <cellStyle name="Normal 73 2 4 4" xfId="5028" xr:uid="{00000000-0005-0000-0000-0000B4990000}"/>
    <cellStyle name="Normal 73 2 4 4 2" xfId="15080" xr:uid="{00000000-0005-0000-0000-0000B5990000}"/>
    <cellStyle name="Normal 73 2 4 4 2 2" xfId="45411" xr:uid="{00000000-0005-0000-0000-0000B6990000}"/>
    <cellStyle name="Normal 73 2 4 4 2 3" xfId="30178" xr:uid="{00000000-0005-0000-0000-0000B7990000}"/>
    <cellStyle name="Normal 73 2 4 4 3" xfId="10060" xr:uid="{00000000-0005-0000-0000-0000B8990000}"/>
    <cellStyle name="Normal 73 2 4 4 3 2" xfId="40394" xr:uid="{00000000-0005-0000-0000-0000B9990000}"/>
    <cellStyle name="Normal 73 2 4 4 3 3" xfId="25161" xr:uid="{00000000-0005-0000-0000-0000BA990000}"/>
    <cellStyle name="Normal 73 2 4 4 4" xfId="35381" xr:uid="{00000000-0005-0000-0000-0000BB990000}"/>
    <cellStyle name="Normal 73 2 4 4 5" xfId="20148" xr:uid="{00000000-0005-0000-0000-0000BC990000}"/>
    <cellStyle name="Normal 73 2 4 5" xfId="11738" xr:uid="{00000000-0005-0000-0000-0000BD990000}"/>
    <cellStyle name="Normal 73 2 4 5 2" xfId="42069" xr:uid="{00000000-0005-0000-0000-0000BE990000}"/>
    <cellStyle name="Normal 73 2 4 5 3" xfId="26836" xr:uid="{00000000-0005-0000-0000-0000BF990000}"/>
    <cellStyle name="Normal 73 2 4 6" xfId="6717" xr:uid="{00000000-0005-0000-0000-0000C0990000}"/>
    <cellStyle name="Normal 73 2 4 6 2" xfId="37052" xr:uid="{00000000-0005-0000-0000-0000C1990000}"/>
    <cellStyle name="Normal 73 2 4 6 3" xfId="21819" xr:uid="{00000000-0005-0000-0000-0000C2990000}"/>
    <cellStyle name="Normal 73 2 4 7" xfId="32040" xr:uid="{00000000-0005-0000-0000-0000C3990000}"/>
    <cellStyle name="Normal 73 2 4 8" xfId="16806" xr:uid="{00000000-0005-0000-0000-0000C4990000}"/>
    <cellStyle name="Normal 73 2 5" xfId="2064" xr:uid="{00000000-0005-0000-0000-0000C5990000}"/>
    <cellStyle name="Normal 73 2 5 2" xfId="3754" xr:uid="{00000000-0005-0000-0000-0000C6990000}"/>
    <cellStyle name="Normal 73 2 5 2 2" xfId="13827" xr:uid="{00000000-0005-0000-0000-0000C7990000}"/>
    <cellStyle name="Normal 73 2 5 2 2 2" xfId="44158" xr:uid="{00000000-0005-0000-0000-0000C8990000}"/>
    <cellStyle name="Normal 73 2 5 2 2 3" xfId="28925" xr:uid="{00000000-0005-0000-0000-0000C9990000}"/>
    <cellStyle name="Normal 73 2 5 2 3" xfId="8807" xr:uid="{00000000-0005-0000-0000-0000CA990000}"/>
    <cellStyle name="Normal 73 2 5 2 3 2" xfId="39141" xr:uid="{00000000-0005-0000-0000-0000CB990000}"/>
    <cellStyle name="Normal 73 2 5 2 3 3" xfId="23908" xr:uid="{00000000-0005-0000-0000-0000CC990000}"/>
    <cellStyle name="Normal 73 2 5 2 4" xfId="34128" xr:uid="{00000000-0005-0000-0000-0000CD990000}"/>
    <cellStyle name="Normal 73 2 5 2 5" xfId="18895" xr:uid="{00000000-0005-0000-0000-0000CE990000}"/>
    <cellStyle name="Normal 73 2 5 3" xfId="5446" xr:uid="{00000000-0005-0000-0000-0000CF990000}"/>
    <cellStyle name="Normal 73 2 5 3 2" xfId="15498" xr:uid="{00000000-0005-0000-0000-0000D0990000}"/>
    <cellStyle name="Normal 73 2 5 3 2 2" xfId="45829" xr:uid="{00000000-0005-0000-0000-0000D1990000}"/>
    <cellStyle name="Normal 73 2 5 3 2 3" xfId="30596" xr:uid="{00000000-0005-0000-0000-0000D2990000}"/>
    <cellStyle name="Normal 73 2 5 3 3" xfId="10478" xr:uid="{00000000-0005-0000-0000-0000D3990000}"/>
    <cellStyle name="Normal 73 2 5 3 3 2" xfId="40812" xr:uid="{00000000-0005-0000-0000-0000D4990000}"/>
    <cellStyle name="Normal 73 2 5 3 3 3" xfId="25579" xr:uid="{00000000-0005-0000-0000-0000D5990000}"/>
    <cellStyle name="Normal 73 2 5 3 4" xfId="35799" xr:uid="{00000000-0005-0000-0000-0000D6990000}"/>
    <cellStyle name="Normal 73 2 5 3 5" xfId="20566" xr:uid="{00000000-0005-0000-0000-0000D7990000}"/>
    <cellStyle name="Normal 73 2 5 4" xfId="12156" xr:uid="{00000000-0005-0000-0000-0000D8990000}"/>
    <cellStyle name="Normal 73 2 5 4 2" xfId="42487" xr:uid="{00000000-0005-0000-0000-0000D9990000}"/>
    <cellStyle name="Normal 73 2 5 4 3" xfId="27254" xr:uid="{00000000-0005-0000-0000-0000DA990000}"/>
    <cellStyle name="Normal 73 2 5 5" xfId="7135" xr:uid="{00000000-0005-0000-0000-0000DB990000}"/>
    <cellStyle name="Normal 73 2 5 5 2" xfId="37470" xr:uid="{00000000-0005-0000-0000-0000DC990000}"/>
    <cellStyle name="Normal 73 2 5 5 3" xfId="22237" xr:uid="{00000000-0005-0000-0000-0000DD990000}"/>
    <cellStyle name="Normal 73 2 5 6" xfId="32458" xr:uid="{00000000-0005-0000-0000-0000DE990000}"/>
    <cellStyle name="Normal 73 2 5 7" xfId="17224" xr:uid="{00000000-0005-0000-0000-0000DF990000}"/>
    <cellStyle name="Normal 73 2 6" xfId="2917" xr:uid="{00000000-0005-0000-0000-0000E0990000}"/>
    <cellStyle name="Normal 73 2 6 2" xfId="12991" xr:uid="{00000000-0005-0000-0000-0000E1990000}"/>
    <cellStyle name="Normal 73 2 6 2 2" xfId="43322" xr:uid="{00000000-0005-0000-0000-0000E2990000}"/>
    <cellStyle name="Normal 73 2 6 2 3" xfId="28089" xr:uid="{00000000-0005-0000-0000-0000E3990000}"/>
    <cellStyle name="Normal 73 2 6 3" xfId="7971" xr:uid="{00000000-0005-0000-0000-0000E4990000}"/>
    <cellStyle name="Normal 73 2 6 3 2" xfId="38305" xr:uid="{00000000-0005-0000-0000-0000E5990000}"/>
    <cellStyle name="Normal 73 2 6 3 3" xfId="23072" xr:uid="{00000000-0005-0000-0000-0000E6990000}"/>
    <cellStyle name="Normal 73 2 6 4" xfId="33292" xr:uid="{00000000-0005-0000-0000-0000E7990000}"/>
    <cellStyle name="Normal 73 2 6 5" xfId="18059" xr:uid="{00000000-0005-0000-0000-0000E8990000}"/>
    <cellStyle name="Normal 73 2 7" xfId="4610" xr:uid="{00000000-0005-0000-0000-0000E9990000}"/>
    <cellStyle name="Normal 73 2 7 2" xfId="14662" xr:uid="{00000000-0005-0000-0000-0000EA990000}"/>
    <cellStyle name="Normal 73 2 7 2 2" xfId="44993" xr:uid="{00000000-0005-0000-0000-0000EB990000}"/>
    <cellStyle name="Normal 73 2 7 2 3" xfId="29760" xr:uid="{00000000-0005-0000-0000-0000EC990000}"/>
    <cellStyle name="Normal 73 2 7 3" xfId="9642" xr:uid="{00000000-0005-0000-0000-0000ED990000}"/>
    <cellStyle name="Normal 73 2 7 3 2" xfId="39976" xr:uid="{00000000-0005-0000-0000-0000EE990000}"/>
    <cellStyle name="Normal 73 2 7 3 3" xfId="24743" xr:uid="{00000000-0005-0000-0000-0000EF990000}"/>
    <cellStyle name="Normal 73 2 7 4" xfId="34963" xr:uid="{00000000-0005-0000-0000-0000F0990000}"/>
    <cellStyle name="Normal 73 2 7 5" xfId="19730" xr:uid="{00000000-0005-0000-0000-0000F1990000}"/>
    <cellStyle name="Normal 73 2 8" xfId="11320" xr:uid="{00000000-0005-0000-0000-0000F2990000}"/>
    <cellStyle name="Normal 73 2 8 2" xfId="41651" xr:uid="{00000000-0005-0000-0000-0000F3990000}"/>
    <cellStyle name="Normal 73 2 8 3" xfId="26418" xr:uid="{00000000-0005-0000-0000-0000F4990000}"/>
    <cellStyle name="Normal 73 2 9" xfId="6299" xr:uid="{00000000-0005-0000-0000-0000F5990000}"/>
    <cellStyle name="Normal 73 2 9 2" xfId="36634" xr:uid="{00000000-0005-0000-0000-0000F6990000}"/>
    <cellStyle name="Normal 73 2 9 3" xfId="21401" xr:uid="{00000000-0005-0000-0000-0000F7990000}"/>
    <cellStyle name="Normal 73 3" xfId="1263" xr:uid="{00000000-0005-0000-0000-0000F8990000}"/>
    <cellStyle name="Normal 73 3 10" xfId="16440" xr:uid="{00000000-0005-0000-0000-0000F9990000}"/>
    <cellStyle name="Normal 73 3 2" xfId="1482" xr:uid="{00000000-0005-0000-0000-0000FA990000}"/>
    <cellStyle name="Normal 73 3 2 2" xfId="1903" xr:uid="{00000000-0005-0000-0000-0000FB990000}"/>
    <cellStyle name="Normal 73 3 2 2 2" xfId="2742" xr:uid="{00000000-0005-0000-0000-0000FC990000}"/>
    <cellStyle name="Normal 73 3 2 2 2 2" xfId="4432" xr:uid="{00000000-0005-0000-0000-0000FD990000}"/>
    <cellStyle name="Normal 73 3 2 2 2 2 2" xfId="14505" xr:uid="{00000000-0005-0000-0000-0000FE990000}"/>
    <cellStyle name="Normal 73 3 2 2 2 2 2 2" xfId="44836" xr:uid="{00000000-0005-0000-0000-0000FF990000}"/>
    <cellStyle name="Normal 73 3 2 2 2 2 2 3" xfId="29603" xr:uid="{00000000-0005-0000-0000-0000009A0000}"/>
    <cellStyle name="Normal 73 3 2 2 2 2 3" xfId="9485" xr:uid="{00000000-0005-0000-0000-0000019A0000}"/>
    <cellStyle name="Normal 73 3 2 2 2 2 3 2" xfId="39819" xr:uid="{00000000-0005-0000-0000-0000029A0000}"/>
    <cellStyle name="Normal 73 3 2 2 2 2 3 3" xfId="24586" xr:uid="{00000000-0005-0000-0000-0000039A0000}"/>
    <cellStyle name="Normal 73 3 2 2 2 2 4" xfId="34806" xr:uid="{00000000-0005-0000-0000-0000049A0000}"/>
    <cellStyle name="Normal 73 3 2 2 2 2 5" xfId="19573" xr:uid="{00000000-0005-0000-0000-0000059A0000}"/>
    <cellStyle name="Normal 73 3 2 2 2 3" xfId="6124" xr:uid="{00000000-0005-0000-0000-0000069A0000}"/>
    <cellStyle name="Normal 73 3 2 2 2 3 2" xfId="16176" xr:uid="{00000000-0005-0000-0000-0000079A0000}"/>
    <cellStyle name="Normal 73 3 2 2 2 3 2 2" xfId="46507" xr:uid="{00000000-0005-0000-0000-0000089A0000}"/>
    <cellStyle name="Normal 73 3 2 2 2 3 2 3" xfId="31274" xr:uid="{00000000-0005-0000-0000-0000099A0000}"/>
    <cellStyle name="Normal 73 3 2 2 2 3 3" xfId="11156" xr:uid="{00000000-0005-0000-0000-00000A9A0000}"/>
    <cellStyle name="Normal 73 3 2 2 2 3 3 2" xfId="41490" xr:uid="{00000000-0005-0000-0000-00000B9A0000}"/>
    <cellStyle name="Normal 73 3 2 2 2 3 3 3" xfId="26257" xr:uid="{00000000-0005-0000-0000-00000C9A0000}"/>
    <cellStyle name="Normal 73 3 2 2 2 3 4" xfId="36477" xr:uid="{00000000-0005-0000-0000-00000D9A0000}"/>
    <cellStyle name="Normal 73 3 2 2 2 3 5" xfId="21244" xr:uid="{00000000-0005-0000-0000-00000E9A0000}"/>
    <cellStyle name="Normal 73 3 2 2 2 4" xfId="12834" xr:uid="{00000000-0005-0000-0000-00000F9A0000}"/>
    <cellStyle name="Normal 73 3 2 2 2 4 2" xfId="43165" xr:uid="{00000000-0005-0000-0000-0000109A0000}"/>
    <cellStyle name="Normal 73 3 2 2 2 4 3" xfId="27932" xr:uid="{00000000-0005-0000-0000-0000119A0000}"/>
    <cellStyle name="Normal 73 3 2 2 2 5" xfId="7813" xr:uid="{00000000-0005-0000-0000-0000129A0000}"/>
    <cellStyle name="Normal 73 3 2 2 2 5 2" xfId="38148" xr:uid="{00000000-0005-0000-0000-0000139A0000}"/>
    <cellStyle name="Normal 73 3 2 2 2 5 3" xfId="22915" xr:uid="{00000000-0005-0000-0000-0000149A0000}"/>
    <cellStyle name="Normal 73 3 2 2 2 6" xfId="33136" xr:uid="{00000000-0005-0000-0000-0000159A0000}"/>
    <cellStyle name="Normal 73 3 2 2 2 7" xfId="17902" xr:uid="{00000000-0005-0000-0000-0000169A0000}"/>
    <cellStyle name="Normal 73 3 2 2 3" xfId="3595" xr:uid="{00000000-0005-0000-0000-0000179A0000}"/>
    <cellStyle name="Normal 73 3 2 2 3 2" xfId="13669" xr:uid="{00000000-0005-0000-0000-0000189A0000}"/>
    <cellStyle name="Normal 73 3 2 2 3 2 2" xfId="44000" xr:uid="{00000000-0005-0000-0000-0000199A0000}"/>
    <cellStyle name="Normal 73 3 2 2 3 2 3" xfId="28767" xr:uid="{00000000-0005-0000-0000-00001A9A0000}"/>
    <cellStyle name="Normal 73 3 2 2 3 3" xfId="8649" xr:uid="{00000000-0005-0000-0000-00001B9A0000}"/>
    <cellStyle name="Normal 73 3 2 2 3 3 2" xfId="38983" xr:uid="{00000000-0005-0000-0000-00001C9A0000}"/>
    <cellStyle name="Normal 73 3 2 2 3 3 3" xfId="23750" xr:uid="{00000000-0005-0000-0000-00001D9A0000}"/>
    <cellStyle name="Normal 73 3 2 2 3 4" xfId="33970" xr:uid="{00000000-0005-0000-0000-00001E9A0000}"/>
    <cellStyle name="Normal 73 3 2 2 3 5" xfId="18737" xr:uid="{00000000-0005-0000-0000-00001F9A0000}"/>
    <cellStyle name="Normal 73 3 2 2 4" xfId="5288" xr:uid="{00000000-0005-0000-0000-0000209A0000}"/>
    <cellStyle name="Normal 73 3 2 2 4 2" xfId="15340" xr:uid="{00000000-0005-0000-0000-0000219A0000}"/>
    <cellStyle name="Normal 73 3 2 2 4 2 2" xfId="45671" xr:uid="{00000000-0005-0000-0000-0000229A0000}"/>
    <cellStyle name="Normal 73 3 2 2 4 2 3" xfId="30438" xr:uid="{00000000-0005-0000-0000-0000239A0000}"/>
    <cellStyle name="Normal 73 3 2 2 4 3" xfId="10320" xr:uid="{00000000-0005-0000-0000-0000249A0000}"/>
    <cellStyle name="Normal 73 3 2 2 4 3 2" xfId="40654" xr:uid="{00000000-0005-0000-0000-0000259A0000}"/>
    <cellStyle name="Normal 73 3 2 2 4 3 3" xfId="25421" xr:uid="{00000000-0005-0000-0000-0000269A0000}"/>
    <cellStyle name="Normal 73 3 2 2 4 4" xfId="35641" xr:uid="{00000000-0005-0000-0000-0000279A0000}"/>
    <cellStyle name="Normal 73 3 2 2 4 5" xfId="20408" xr:uid="{00000000-0005-0000-0000-0000289A0000}"/>
    <cellStyle name="Normal 73 3 2 2 5" xfId="11998" xr:uid="{00000000-0005-0000-0000-0000299A0000}"/>
    <cellStyle name="Normal 73 3 2 2 5 2" xfId="42329" xr:uid="{00000000-0005-0000-0000-00002A9A0000}"/>
    <cellStyle name="Normal 73 3 2 2 5 3" xfId="27096" xr:uid="{00000000-0005-0000-0000-00002B9A0000}"/>
    <cellStyle name="Normal 73 3 2 2 6" xfId="6977" xr:uid="{00000000-0005-0000-0000-00002C9A0000}"/>
    <cellStyle name="Normal 73 3 2 2 6 2" xfId="37312" xr:uid="{00000000-0005-0000-0000-00002D9A0000}"/>
    <cellStyle name="Normal 73 3 2 2 6 3" xfId="22079" xr:uid="{00000000-0005-0000-0000-00002E9A0000}"/>
    <cellStyle name="Normal 73 3 2 2 7" xfId="32300" xr:uid="{00000000-0005-0000-0000-00002F9A0000}"/>
    <cellStyle name="Normal 73 3 2 2 8" xfId="17066" xr:uid="{00000000-0005-0000-0000-0000309A0000}"/>
    <cellStyle name="Normal 73 3 2 3" xfId="2324" xr:uid="{00000000-0005-0000-0000-0000319A0000}"/>
    <cellStyle name="Normal 73 3 2 3 2" xfId="4014" xr:uid="{00000000-0005-0000-0000-0000329A0000}"/>
    <cellStyle name="Normal 73 3 2 3 2 2" xfId="14087" xr:uid="{00000000-0005-0000-0000-0000339A0000}"/>
    <cellStyle name="Normal 73 3 2 3 2 2 2" xfId="44418" xr:uid="{00000000-0005-0000-0000-0000349A0000}"/>
    <cellStyle name="Normal 73 3 2 3 2 2 3" xfId="29185" xr:uid="{00000000-0005-0000-0000-0000359A0000}"/>
    <cellStyle name="Normal 73 3 2 3 2 3" xfId="9067" xr:uid="{00000000-0005-0000-0000-0000369A0000}"/>
    <cellStyle name="Normal 73 3 2 3 2 3 2" xfId="39401" xr:uid="{00000000-0005-0000-0000-0000379A0000}"/>
    <cellStyle name="Normal 73 3 2 3 2 3 3" xfId="24168" xr:uid="{00000000-0005-0000-0000-0000389A0000}"/>
    <cellStyle name="Normal 73 3 2 3 2 4" xfId="34388" xr:uid="{00000000-0005-0000-0000-0000399A0000}"/>
    <cellStyle name="Normal 73 3 2 3 2 5" xfId="19155" xr:uid="{00000000-0005-0000-0000-00003A9A0000}"/>
    <cellStyle name="Normal 73 3 2 3 3" xfId="5706" xr:uid="{00000000-0005-0000-0000-00003B9A0000}"/>
    <cellStyle name="Normal 73 3 2 3 3 2" xfId="15758" xr:uid="{00000000-0005-0000-0000-00003C9A0000}"/>
    <cellStyle name="Normal 73 3 2 3 3 2 2" xfId="46089" xr:uid="{00000000-0005-0000-0000-00003D9A0000}"/>
    <cellStyle name="Normal 73 3 2 3 3 2 3" xfId="30856" xr:uid="{00000000-0005-0000-0000-00003E9A0000}"/>
    <cellStyle name="Normal 73 3 2 3 3 3" xfId="10738" xr:uid="{00000000-0005-0000-0000-00003F9A0000}"/>
    <cellStyle name="Normal 73 3 2 3 3 3 2" xfId="41072" xr:uid="{00000000-0005-0000-0000-0000409A0000}"/>
    <cellStyle name="Normal 73 3 2 3 3 3 3" xfId="25839" xr:uid="{00000000-0005-0000-0000-0000419A0000}"/>
    <cellStyle name="Normal 73 3 2 3 3 4" xfId="36059" xr:uid="{00000000-0005-0000-0000-0000429A0000}"/>
    <cellStyle name="Normal 73 3 2 3 3 5" xfId="20826" xr:uid="{00000000-0005-0000-0000-0000439A0000}"/>
    <cellStyle name="Normal 73 3 2 3 4" xfId="12416" xr:uid="{00000000-0005-0000-0000-0000449A0000}"/>
    <cellStyle name="Normal 73 3 2 3 4 2" xfId="42747" xr:uid="{00000000-0005-0000-0000-0000459A0000}"/>
    <cellStyle name="Normal 73 3 2 3 4 3" xfId="27514" xr:uid="{00000000-0005-0000-0000-0000469A0000}"/>
    <cellStyle name="Normal 73 3 2 3 5" xfId="7395" xr:uid="{00000000-0005-0000-0000-0000479A0000}"/>
    <cellStyle name="Normal 73 3 2 3 5 2" xfId="37730" xr:uid="{00000000-0005-0000-0000-0000489A0000}"/>
    <cellStyle name="Normal 73 3 2 3 5 3" xfId="22497" xr:uid="{00000000-0005-0000-0000-0000499A0000}"/>
    <cellStyle name="Normal 73 3 2 3 6" xfId="32718" xr:uid="{00000000-0005-0000-0000-00004A9A0000}"/>
    <cellStyle name="Normal 73 3 2 3 7" xfId="17484" xr:uid="{00000000-0005-0000-0000-00004B9A0000}"/>
    <cellStyle name="Normal 73 3 2 4" xfId="3177" xr:uid="{00000000-0005-0000-0000-00004C9A0000}"/>
    <cellStyle name="Normal 73 3 2 4 2" xfId="13251" xr:uid="{00000000-0005-0000-0000-00004D9A0000}"/>
    <cellStyle name="Normal 73 3 2 4 2 2" xfId="43582" xr:uid="{00000000-0005-0000-0000-00004E9A0000}"/>
    <cellStyle name="Normal 73 3 2 4 2 3" xfId="28349" xr:uid="{00000000-0005-0000-0000-00004F9A0000}"/>
    <cellStyle name="Normal 73 3 2 4 3" xfId="8231" xr:uid="{00000000-0005-0000-0000-0000509A0000}"/>
    <cellStyle name="Normal 73 3 2 4 3 2" xfId="38565" xr:uid="{00000000-0005-0000-0000-0000519A0000}"/>
    <cellStyle name="Normal 73 3 2 4 3 3" xfId="23332" xr:uid="{00000000-0005-0000-0000-0000529A0000}"/>
    <cellStyle name="Normal 73 3 2 4 4" xfId="33552" xr:uid="{00000000-0005-0000-0000-0000539A0000}"/>
    <cellStyle name="Normal 73 3 2 4 5" xfId="18319" xr:uid="{00000000-0005-0000-0000-0000549A0000}"/>
    <cellStyle name="Normal 73 3 2 5" xfId="4870" xr:uid="{00000000-0005-0000-0000-0000559A0000}"/>
    <cellStyle name="Normal 73 3 2 5 2" xfId="14922" xr:uid="{00000000-0005-0000-0000-0000569A0000}"/>
    <cellStyle name="Normal 73 3 2 5 2 2" xfId="45253" xr:uid="{00000000-0005-0000-0000-0000579A0000}"/>
    <cellStyle name="Normal 73 3 2 5 2 3" xfId="30020" xr:uid="{00000000-0005-0000-0000-0000589A0000}"/>
    <cellStyle name="Normal 73 3 2 5 3" xfId="9902" xr:uid="{00000000-0005-0000-0000-0000599A0000}"/>
    <cellStyle name="Normal 73 3 2 5 3 2" xfId="40236" xr:uid="{00000000-0005-0000-0000-00005A9A0000}"/>
    <cellStyle name="Normal 73 3 2 5 3 3" xfId="25003" xr:uid="{00000000-0005-0000-0000-00005B9A0000}"/>
    <cellStyle name="Normal 73 3 2 5 4" xfId="35223" xr:uid="{00000000-0005-0000-0000-00005C9A0000}"/>
    <cellStyle name="Normal 73 3 2 5 5" xfId="19990" xr:uid="{00000000-0005-0000-0000-00005D9A0000}"/>
    <cellStyle name="Normal 73 3 2 6" xfId="11580" xr:uid="{00000000-0005-0000-0000-00005E9A0000}"/>
    <cellStyle name="Normal 73 3 2 6 2" xfId="41911" xr:uid="{00000000-0005-0000-0000-00005F9A0000}"/>
    <cellStyle name="Normal 73 3 2 6 3" xfId="26678" xr:uid="{00000000-0005-0000-0000-0000609A0000}"/>
    <cellStyle name="Normal 73 3 2 7" xfId="6559" xr:uid="{00000000-0005-0000-0000-0000619A0000}"/>
    <cellStyle name="Normal 73 3 2 7 2" xfId="36894" xr:uid="{00000000-0005-0000-0000-0000629A0000}"/>
    <cellStyle name="Normal 73 3 2 7 3" xfId="21661" xr:uid="{00000000-0005-0000-0000-0000639A0000}"/>
    <cellStyle name="Normal 73 3 2 8" xfId="31882" xr:uid="{00000000-0005-0000-0000-0000649A0000}"/>
    <cellStyle name="Normal 73 3 2 9" xfId="16648" xr:uid="{00000000-0005-0000-0000-0000659A0000}"/>
    <cellStyle name="Normal 73 3 3" xfId="1695" xr:uid="{00000000-0005-0000-0000-0000669A0000}"/>
    <cellStyle name="Normal 73 3 3 2" xfId="2534" xr:uid="{00000000-0005-0000-0000-0000679A0000}"/>
    <cellStyle name="Normal 73 3 3 2 2" xfId="4224" xr:uid="{00000000-0005-0000-0000-0000689A0000}"/>
    <cellStyle name="Normal 73 3 3 2 2 2" xfId="14297" xr:uid="{00000000-0005-0000-0000-0000699A0000}"/>
    <cellStyle name="Normal 73 3 3 2 2 2 2" xfId="44628" xr:uid="{00000000-0005-0000-0000-00006A9A0000}"/>
    <cellStyle name="Normal 73 3 3 2 2 2 3" xfId="29395" xr:uid="{00000000-0005-0000-0000-00006B9A0000}"/>
    <cellStyle name="Normal 73 3 3 2 2 3" xfId="9277" xr:uid="{00000000-0005-0000-0000-00006C9A0000}"/>
    <cellStyle name="Normal 73 3 3 2 2 3 2" xfId="39611" xr:uid="{00000000-0005-0000-0000-00006D9A0000}"/>
    <cellStyle name="Normal 73 3 3 2 2 3 3" xfId="24378" xr:uid="{00000000-0005-0000-0000-00006E9A0000}"/>
    <cellStyle name="Normal 73 3 3 2 2 4" xfId="34598" xr:uid="{00000000-0005-0000-0000-00006F9A0000}"/>
    <cellStyle name="Normal 73 3 3 2 2 5" xfId="19365" xr:uid="{00000000-0005-0000-0000-0000709A0000}"/>
    <cellStyle name="Normal 73 3 3 2 3" xfId="5916" xr:uid="{00000000-0005-0000-0000-0000719A0000}"/>
    <cellStyle name="Normal 73 3 3 2 3 2" xfId="15968" xr:uid="{00000000-0005-0000-0000-0000729A0000}"/>
    <cellStyle name="Normal 73 3 3 2 3 2 2" xfId="46299" xr:uid="{00000000-0005-0000-0000-0000739A0000}"/>
    <cellStyle name="Normal 73 3 3 2 3 2 3" xfId="31066" xr:uid="{00000000-0005-0000-0000-0000749A0000}"/>
    <cellStyle name="Normal 73 3 3 2 3 3" xfId="10948" xr:uid="{00000000-0005-0000-0000-0000759A0000}"/>
    <cellStyle name="Normal 73 3 3 2 3 3 2" xfId="41282" xr:uid="{00000000-0005-0000-0000-0000769A0000}"/>
    <cellStyle name="Normal 73 3 3 2 3 3 3" xfId="26049" xr:uid="{00000000-0005-0000-0000-0000779A0000}"/>
    <cellStyle name="Normal 73 3 3 2 3 4" xfId="36269" xr:uid="{00000000-0005-0000-0000-0000789A0000}"/>
    <cellStyle name="Normal 73 3 3 2 3 5" xfId="21036" xr:uid="{00000000-0005-0000-0000-0000799A0000}"/>
    <cellStyle name="Normal 73 3 3 2 4" xfId="12626" xr:uid="{00000000-0005-0000-0000-00007A9A0000}"/>
    <cellStyle name="Normal 73 3 3 2 4 2" xfId="42957" xr:uid="{00000000-0005-0000-0000-00007B9A0000}"/>
    <cellStyle name="Normal 73 3 3 2 4 3" xfId="27724" xr:uid="{00000000-0005-0000-0000-00007C9A0000}"/>
    <cellStyle name="Normal 73 3 3 2 5" xfId="7605" xr:uid="{00000000-0005-0000-0000-00007D9A0000}"/>
    <cellStyle name="Normal 73 3 3 2 5 2" xfId="37940" xr:uid="{00000000-0005-0000-0000-00007E9A0000}"/>
    <cellStyle name="Normal 73 3 3 2 5 3" xfId="22707" xr:uid="{00000000-0005-0000-0000-00007F9A0000}"/>
    <cellStyle name="Normal 73 3 3 2 6" xfId="32928" xr:uid="{00000000-0005-0000-0000-0000809A0000}"/>
    <cellStyle name="Normal 73 3 3 2 7" xfId="17694" xr:uid="{00000000-0005-0000-0000-0000819A0000}"/>
    <cellStyle name="Normal 73 3 3 3" xfId="3387" xr:uid="{00000000-0005-0000-0000-0000829A0000}"/>
    <cellStyle name="Normal 73 3 3 3 2" xfId="13461" xr:uid="{00000000-0005-0000-0000-0000839A0000}"/>
    <cellStyle name="Normal 73 3 3 3 2 2" xfId="43792" xr:uid="{00000000-0005-0000-0000-0000849A0000}"/>
    <cellStyle name="Normal 73 3 3 3 2 3" xfId="28559" xr:uid="{00000000-0005-0000-0000-0000859A0000}"/>
    <cellStyle name="Normal 73 3 3 3 3" xfId="8441" xr:uid="{00000000-0005-0000-0000-0000869A0000}"/>
    <cellStyle name="Normal 73 3 3 3 3 2" xfId="38775" xr:uid="{00000000-0005-0000-0000-0000879A0000}"/>
    <cellStyle name="Normal 73 3 3 3 3 3" xfId="23542" xr:uid="{00000000-0005-0000-0000-0000889A0000}"/>
    <cellStyle name="Normal 73 3 3 3 4" xfId="33762" xr:uid="{00000000-0005-0000-0000-0000899A0000}"/>
    <cellStyle name="Normal 73 3 3 3 5" xfId="18529" xr:uid="{00000000-0005-0000-0000-00008A9A0000}"/>
    <cellStyle name="Normal 73 3 3 4" xfId="5080" xr:uid="{00000000-0005-0000-0000-00008B9A0000}"/>
    <cellStyle name="Normal 73 3 3 4 2" xfId="15132" xr:uid="{00000000-0005-0000-0000-00008C9A0000}"/>
    <cellStyle name="Normal 73 3 3 4 2 2" xfId="45463" xr:uid="{00000000-0005-0000-0000-00008D9A0000}"/>
    <cellStyle name="Normal 73 3 3 4 2 3" xfId="30230" xr:uid="{00000000-0005-0000-0000-00008E9A0000}"/>
    <cellStyle name="Normal 73 3 3 4 3" xfId="10112" xr:uid="{00000000-0005-0000-0000-00008F9A0000}"/>
    <cellStyle name="Normal 73 3 3 4 3 2" xfId="40446" xr:uid="{00000000-0005-0000-0000-0000909A0000}"/>
    <cellStyle name="Normal 73 3 3 4 3 3" xfId="25213" xr:uid="{00000000-0005-0000-0000-0000919A0000}"/>
    <cellStyle name="Normal 73 3 3 4 4" xfId="35433" xr:uid="{00000000-0005-0000-0000-0000929A0000}"/>
    <cellStyle name="Normal 73 3 3 4 5" xfId="20200" xr:uid="{00000000-0005-0000-0000-0000939A0000}"/>
    <cellStyle name="Normal 73 3 3 5" xfId="11790" xr:uid="{00000000-0005-0000-0000-0000949A0000}"/>
    <cellStyle name="Normal 73 3 3 5 2" xfId="42121" xr:uid="{00000000-0005-0000-0000-0000959A0000}"/>
    <cellStyle name="Normal 73 3 3 5 3" xfId="26888" xr:uid="{00000000-0005-0000-0000-0000969A0000}"/>
    <cellStyle name="Normal 73 3 3 6" xfId="6769" xr:uid="{00000000-0005-0000-0000-0000979A0000}"/>
    <cellStyle name="Normal 73 3 3 6 2" xfId="37104" xr:uid="{00000000-0005-0000-0000-0000989A0000}"/>
    <cellStyle name="Normal 73 3 3 6 3" xfId="21871" xr:uid="{00000000-0005-0000-0000-0000999A0000}"/>
    <cellStyle name="Normal 73 3 3 7" xfId="32092" xr:uid="{00000000-0005-0000-0000-00009A9A0000}"/>
    <cellStyle name="Normal 73 3 3 8" xfId="16858" xr:uid="{00000000-0005-0000-0000-00009B9A0000}"/>
    <cellStyle name="Normal 73 3 4" xfId="2116" xr:uid="{00000000-0005-0000-0000-00009C9A0000}"/>
    <cellStyle name="Normal 73 3 4 2" xfId="3806" xr:uid="{00000000-0005-0000-0000-00009D9A0000}"/>
    <cellStyle name="Normal 73 3 4 2 2" xfId="13879" xr:uid="{00000000-0005-0000-0000-00009E9A0000}"/>
    <cellStyle name="Normal 73 3 4 2 2 2" xfId="44210" xr:uid="{00000000-0005-0000-0000-00009F9A0000}"/>
    <cellStyle name="Normal 73 3 4 2 2 3" xfId="28977" xr:uid="{00000000-0005-0000-0000-0000A09A0000}"/>
    <cellStyle name="Normal 73 3 4 2 3" xfId="8859" xr:uid="{00000000-0005-0000-0000-0000A19A0000}"/>
    <cellStyle name="Normal 73 3 4 2 3 2" xfId="39193" xr:uid="{00000000-0005-0000-0000-0000A29A0000}"/>
    <cellStyle name="Normal 73 3 4 2 3 3" xfId="23960" xr:uid="{00000000-0005-0000-0000-0000A39A0000}"/>
    <cellStyle name="Normal 73 3 4 2 4" xfId="34180" xr:uid="{00000000-0005-0000-0000-0000A49A0000}"/>
    <cellStyle name="Normal 73 3 4 2 5" xfId="18947" xr:uid="{00000000-0005-0000-0000-0000A59A0000}"/>
    <cellStyle name="Normal 73 3 4 3" xfId="5498" xr:uid="{00000000-0005-0000-0000-0000A69A0000}"/>
    <cellStyle name="Normal 73 3 4 3 2" xfId="15550" xr:uid="{00000000-0005-0000-0000-0000A79A0000}"/>
    <cellStyle name="Normal 73 3 4 3 2 2" xfId="45881" xr:uid="{00000000-0005-0000-0000-0000A89A0000}"/>
    <cellStyle name="Normal 73 3 4 3 2 3" xfId="30648" xr:uid="{00000000-0005-0000-0000-0000A99A0000}"/>
    <cellStyle name="Normal 73 3 4 3 3" xfId="10530" xr:uid="{00000000-0005-0000-0000-0000AA9A0000}"/>
    <cellStyle name="Normal 73 3 4 3 3 2" xfId="40864" xr:uid="{00000000-0005-0000-0000-0000AB9A0000}"/>
    <cellStyle name="Normal 73 3 4 3 3 3" xfId="25631" xr:uid="{00000000-0005-0000-0000-0000AC9A0000}"/>
    <cellStyle name="Normal 73 3 4 3 4" xfId="35851" xr:uid="{00000000-0005-0000-0000-0000AD9A0000}"/>
    <cellStyle name="Normal 73 3 4 3 5" xfId="20618" xr:uid="{00000000-0005-0000-0000-0000AE9A0000}"/>
    <cellStyle name="Normal 73 3 4 4" xfId="12208" xr:uid="{00000000-0005-0000-0000-0000AF9A0000}"/>
    <cellStyle name="Normal 73 3 4 4 2" xfId="42539" xr:uid="{00000000-0005-0000-0000-0000B09A0000}"/>
    <cellStyle name="Normal 73 3 4 4 3" xfId="27306" xr:uid="{00000000-0005-0000-0000-0000B19A0000}"/>
    <cellStyle name="Normal 73 3 4 5" xfId="7187" xr:uid="{00000000-0005-0000-0000-0000B29A0000}"/>
    <cellStyle name="Normal 73 3 4 5 2" xfId="37522" xr:uid="{00000000-0005-0000-0000-0000B39A0000}"/>
    <cellStyle name="Normal 73 3 4 5 3" xfId="22289" xr:uid="{00000000-0005-0000-0000-0000B49A0000}"/>
    <cellStyle name="Normal 73 3 4 6" xfId="32510" xr:uid="{00000000-0005-0000-0000-0000B59A0000}"/>
    <cellStyle name="Normal 73 3 4 7" xfId="17276" xr:uid="{00000000-0005-0000-0000-0000B69A0000}"/>
    <cellStyle name="Normal 73 3 5" xfId="2969" xr:uid="{00000000-0005-0000-0000-0000B79A0000}"/>
    <cellStyle name="Normal 73 3 5 2" xfId="13043" xr:uid="{00000000-0005-0000-0000-0000B89A0000}"/>
    <cellStyle name="Normal 73 3 5 2 2" xfId="43374" xr:uid="{00000000-0005-0000-0000-0000B99A0000}"/>
    <cellStyle name="Normal 73 3 5 2 3" xfId="28141" xr:uid="{00000000-0005-0000-0000-0000BA9A0000}"/>
    <cellStyle name="Normal 73 3 5 3" xfId="8023" xr:uid="{00000000-0005-0000-0000-0000BB9A0000}"/>
    <cellStyle name="Normal 73 3 5 3 2" xfId="38357" xr:uid="{00000000-0005-0000-0000-0000BC9A0000}"/>
    <cellStyle name="Normal 73 3 5 3 3" xfId="23124" xr:uid="{00000000-0005-0000-0000-0000BD9A0000}"/>
    <cellStyle name="Normal 73 3 5 4" xfId="33344" xr:uid="{00000000-0005-0000-0000-0000BE9A0000}"/>
    <cellStyle name="Normal 73 3 5 5" xfId="18111" xr:uid="{00000000-0005-0000-0000-0000BF9A0000}"/>
    <cellStyle name="Normal 73 3 6" xfId="4662" xr:uid="{00000000-0005-0000-0000-0000C09A0000}"/>
    <cellStyle name="Normal 73 3 6 2" xfId="14714" xr:uid="{00000000-0005-0000-0000-0000C19A0000}"/>
    <cellStyle name="Normal 73 3 6 2 2" xfId="45045" xr:uid="{00000000-0005-0000-0000-0000C29A0000}"/>
    <cellStyle name="Normal 73 3 6 2 3" xfId="29812" xr:uid="{00000000-0005-0000-0000-0000C39A0000}"/>
    <cellStyle name="Normal 73 3 6 3" xfId="9694" xr:uid="{00000000-0005-0000-0000-0000C49A0000}"/>
    <cellStyle name="Normal 73 3 6 3 2" xfId="40028" xr:uid="{00000000-0005-0000-0000-0000C59A0000}"/>
    <cellStyle name="Normal 73 3 6 3 3" xfId="24795" xr:uid="{00000000-0005-0000-0000-0000C69A0000}"/>
    <cellStyle name="Normal 73 3 6 4" xfId="35015" xr:uid="{00000000-0005-0000-0000-0000C79A0000}"/>
    <cellStyle name="Normal 73 3 6 5" xfId="19782" xr:uid="{00000000-0005-0000-0000-0000C89A0000}"/>
    <cellStyle name="Normal 73 3 7" xfId="11372" xr:uid="{00000000-0005-0000-0000-0000C99A0000}"/>
    <cellStyle name="Normal 73 3 7 2" xfId="41703" xr:uid="{00000000-0005-0000-0000-0000CA9A0000}"/>
    <cellStyle name="Normal 73 3 7 3" xfId="26470" xr:uid="{00000000-0005-0000-0000-0000CB9A0000}"/>
    <cellStyle name="Normal 73 3 8" xfId="6351" xr:uid="{00000000-0005-0000-0000-0000CC9A0000}"/>
    <cellStyle name="Normal 73 3 8 2" xfId="36686" xr:uid="{00000000-0005-0000-0000-0000CD9A0000}"/>
    <cellStyle name="Normal 73 3 8 3" xfId="21453" xr:uid="{00000000-0005-0000-0000-0000CE9A0000}"/>
    <cellStyle name="Normal 73 3 9" xfId="31675" xr:uid="{00000000-0005-0000-0000-0000CF9A0000}"/>
    <cellStyle name="Normal 73 4" xfId="1376" xr:uid="{00000000-0005-0000-0000-0000D09A0000}"/>
    <cellStyle name="Normal 73 4 2" xfId="1799" xr:uid="{00000000-0005-0000-0000-0000D19A0000}"/>
    <cellStyle name="Normal 73 4 2 2" xfId="2638" xr:uid="{00000000-0005-0000-0000-0000D29A0000}"/>
    <cellStyle name="Normal 73 4 2 2 2" xfId="4328" xr:uid="{00000000-0005-0000-0000-0000D39A0000}"/>
    <cellStyle name="Normal 73 4 2 2 2 2" xfId="14401" xr:uid="{00000000-0005-0000-0000-0000D49A0000}"/>
    <cellStyle name="Normal 73 4 2 2 2 2 2" xfId="44732" xr:uid="{00000000-0005-0000-0000-0000D59A0000}"/>
    <cellStyle name="Normal 73 4 2 2 2 2 3" xfId="29499" xr:uid="{00000000-0005-0000-0000-0000D69A0000}"/>
    <cellStyle name="Normal 73 4 2 2 2 3" xfId="9381" xr:uid="{00000000-0005-0000-0000-0000D79A0000}"/>
    <cellStyle name="Normal 73 4 2 2 2 3 2" xfId="39715" xr:uid="{00000000-0005-0000-0000-0000D89A0000}"/>
    <cellStyle name="Normal 73 4 2 2 2 3 3" xfId="24482" xr:uid="{00000000-0005-0000-0000-0000D99A0000}"/>
    <cellStyle name="Normal 73 4 2 2 2 4" xfId="34702" xr:uid="{00000000-0005-0000-0000-0000DA9A0000}"/>
    <cellStyle name="Normal 73 4 2 2 2 5" xfId="19469" xr:uid="{00000000-0005-0000-0000-0000DB9A0000}"/>
    <cellStyle name="Normal 73 4 2 2 3" xfId="6020" xr:uid="{00000000-0005-0000-0000-0000DC9A0000}"/>
    <cellStyle name="Normal 73 4 2 2 3 2" xfId="16072" xr:uid="{00000000-0005-0000-0000-0000DD9A0000}"/>
    <cellStyle name="Normal 73 4 2 2 3 2 2" xfId="46403" xr:uid="{00000000-0005-0000-0000-0000DE9A0000}"/>
    <cellStyle name="Normal 73 4 2 2 3 2 3" xfId="31170" xr:uid="{00000000-0005-0000-0000-0000DF9A0000}"/>
    <cellStyle name="Normal 73 4 2 2 3 3" xfId="11052" xr:uid="{00000000-0005-0000-0000-0000E09A0000}"/>
    <cellStyle name="Normal 73 4 2 2 3 3 2" xfId="41386" xr:uid="{00000000-0005-0000-0000-0000E19A0000}"/>
    <cellStyle name="Normal 73 4 2 2 3 3 3" xfId="26153" xr:uid="{00000000-0005-0000-0000-0000E29A0000}"/>
    <cellStyle name="Normal 73 4 2 2 3 4" xfId="36373" xr:uid="{00000000-0005-0000-0000-0000E39A0000}"/>
    <cellStyle name="Normal 73 4 2 2 3 5" xfId="21140" xr:uid="{00000000-0005-0000-0000-0000E49A0000}"/>
    <cellStyle name="Normal 73 4 2 2 4" xfId="12730" xr:uid="{00000000-0005-0000-0000-0000E59A0000}"/>
    <cellStyle name="Normal 73 4 2 2 4 2" xfId="43061" xr:uid="{00000000-0005-0000-0000-0000E69A0000}"/>
    <cellStyle name="Normal 73 4 2 2 4 3" xfId="27828" xr:uid="{00000000-0005-0000-0000-0000E79A0000}"/>
    <cellStyle name="Normal 73 4 2 2 5" xfId="7709" xr:uid="{00000000-0005-0000-0000-0000E89A0000}"/>
    <cellStyle name="Normal 73 4 2 2 5 2" xfId="38044" xr:uid="{00000000-0005-0000-0000-0000E99A0000}"/>
    <cellStyle name="Normal 73 4 2 2 5 3" xfId="22811" xr:uid="{00000000-0005-0000-0000-0000EA9A0000}"/>
    <cellStyle name="Normal 73 4 2 2 6" xfId="33032" xr:uid="{00000000-0005-0000-0000-0000EB9A0000}"/>
    <cellStyle name="Normal 73 4 2 2 7" xfId="17798" xr:uid="{00000000-0005-0000-0000-0000EC9A0000}"/>
    <cellStyle name="Normal 73 4 2 3" xfId="3491" xr:uid="{00000000-0005-0000-0000-0000ED9A0000}"/>
    <cellStyle name="Normal 73 4 2 3 2" xfId="13565" xr:uid="{00000000-0005-0000-0000-0000EE9A0000}"/>
    <cellStyle name="Normal 73 4 2 3 2 2" xfId="43896" xr:uid="{00000000-0005-0000-0000-0000EF9A0000}"/>
    <cellStyle name="Normal 73 4 2 3 2 3" xfId="28663" xr:uid="{00000000-0005-0000-0000-0000F09A0000}"/>
    <cellStyle name="Normal 73 4 2 3 3" xfId="8545" xr:uid="{00000000-0005-0000-0000-0000F19A0000}"/>
    <cellStyle name="Normal 73 4 2 3 3 2" xfId="38879" xr:uid="{00000000-0005-0000-0000-0000F29A0000}"/>
    <cellStyle name="Normal 73 4 2 3 3 3" xfId="23646" xr:uid="{00000000-0005-0000-0000-0000F39A0000}"/>
    <cellStyle name="Normal 73 4 2 3 4" xfId="33866" xr:uid="{00000000-0005-0000-0000-0000F49A0000}"/>
    <cellStyle name="Normal 73 4 2 3 5" xfId="18633" xr:uid="{00000000-0005-0000-0000-0000F59A0000}"/>
    <cellStyle name="Normal 73 4 2 4" xfId="5184" xr:uid="{00000000-0005-0000-0000-0000F69A0000}"/>
    <cellStyle name="Normal 73 4 2 4 2" xfId="15236" xr:uid="{00000000-0005-0000-0000-0000F79A0000}"/>
    <cellStyle name="Normal 73 4 2 4 2 2" xfId="45567" xr:uid="{00000000-0005-0000-0000-0000F89A0000}"/>
    <cellStyle name="Normal 73 4 2 4 2 3" xfId="30334" xr:uid="{00000000-0005-0000-0000-0000F99A0000}"/>
    <cellStyle name="Normal 73 4 2 4 3" xfId="10216" xr:uid="{00000000-0005-0000-0000-0000FA9A0000}"/>
    <cellStyle name="Normal 73 4 2 4 3 2" xfId="40550" xr:uid="{00000000-0005-0000-0000-0000FB9A0000}"/>
    <cellStyle name="Normal 73 4 2 4 3 3" xfId="25317" xr:uid="{00000000-0005-0000-0000-0000FC9A0000}"/>
    <cellStyle name="Normal 73 4 2 4 4" xfId="35537" xr:uid="{00000000-0005-0000-0000-0000FD9A0000}"/>
    <cellStyle name="Normal 73 4 2 4 5" xfId="20304" xr:uid="{00000000-0005-0000-0000-0000FE9A0000}"/>
    <cellStyle name="Normal 73 4 2 5" xfId="11894" xr:uid="{00000000-0005-0000-0000-0000FF9A0000}"/>
    <cellStyle name="Normal 73 4 2 5 2" xfId="42225" xr:uid="{00000000-0005-0000-0000-0000009B0000}"/>
    <cellStyle name="Normal 73 4 2 5 3" xfId="26992" xr:uid="{00000000-0005-0000-0000-0000019B0000}"/>
    <cellStyle name="Normal 73 4 2 6" xfId="6873" xr:uid="{00000000-0005-0000-0000-0000029B0000}"/>
    <cellStyle name="Normal 73 4 2 6 2" xfId="37208" xr:uid="{00000000-0005-0000-0000-0000039B0000}"/>
    <cellStyle name="Normal 73 4 2 6 3" xfId="21975" xr:uid="{00000000-0005-0000-0000-0000049B0000}"/>
    <cellStyle name="Normal 73 4 2 7" xfId="32196" xr:uid="{00000000-0005-0000-0000-0000059B0000}"/>
    <cellStyle name="Normal 73 4 2 8" xfId="16962" xr:uid="{00000000-0005-0000-0000-0000069B0000}"/>
    <cellStyle name="Normal 73 4 3" xfId="2220" xr:uid="{00000000-0005-0000-0000-0000079B0000}"/>
    <cellStyle name="Normal 73 4 3 2" xfId="3910" xr:uid="{00000000-0005-0000-0000-0000089B0000}"/>
    <cellStyle name="Normal 73 4 3 2 2" xfId="13983" xr:uid="{00000000-0005-0000-0000-0000099B0000}"/>
    <cellStyle name="Normal 73 4 3 2 2 2" xfId="44314" xr:uid="{00000000-0005-0000-0000-00000A9B0000}"/>
    <cellStyle name="Normal 73 4 3 2 2 3" xfId="29081" xr:uid="{00000000-0005-0000-0000-00000B9B0000}"/>
    <cellStyle name="Normal 73 4 3 2 3" xfId="8963" xr:uid="{00000000-0005-0000-0000-00000C9B0000}"/>
    <cellStyle name="Normal 73 4 3 2 3 2" xfId="39297" xr:uid="{00000000-0005-0000-0000-00000D9B0000}"/>
    <cellStyle name="Normal 73 4 3 2 3 3" xfId="24064" xr:uid="{00000000-0005-0000-0000-00000E9B0000}"/>
    <cellStyle name="Normal 73 4 3 2 4" xfId="34284" xr:uid="{00000000-0005-0000-0000-00000F9B0000}"/>
    <cellStyle name="Normal 73 4 3 2 5" xfId="19051" xr:uid="{00000000-0005-0000-0000-0000109B0000}"/>
    <cellStyle name="Normal 73 4 3 3" xfId="5602" xr:uid="{00000000-0005-0000-0000-0000119B0000}"/>
    <cellStyle name="Normal 73 4 3 3 2" xfId="15654" xr:uid="{00000000-0005-0000-0000-0000129B0000}"/>
    <cellStyle name="Normal 73 4 3 3 2 2" xfId="45985" xr:uid="{00000000-0005-0000-0000-0000139B0000}"/>
    <cellStyle name="Normal 73 4 3 3 2 3" xfId="30752" xr:uid="{00000000-0005-0000-0000-0000149B0000}"/>
    <cellStyle name="Normal 73 4 3 3 3" xfId="10634" xr:uid="{00000000-0005-0000-0000-0000159B0000}"/>
    <cellStyle name="Normal 73 4 3 3 3 2" xfId="40968" xr:uid="{00000000-0005-0000-0000-0000169B0000}"/>
    <cellStyle name="Normal 73 4 3 3 3 3" xfId="25735" xr:uid="{00000000-0005-0000-0000-0000179B0000}"/>
    <cellStyle name="Normal 73 4 3 3 4" xfId="35955" xr:uid="{00000000-0005-0000-0000-0000189B0000}"/>
    <cellStyle name="Normal 73 4 3 3 5" xfId="20722" xr:uid="{00000000-0005-0000-0000-0000199B0000}"/>
    <cellStyle name="Normal 73 4 3 4" xfId="12312" xr:uid="{00000000-0005-0000-0000-00001A9B0000}"/>
    <cellStyle name="Normal 73 4 3 4 2" xfId="42643" xr:uid="{00000000-0005-0000-0000-00001B9B0000}"/>
    <cellStyle name="Normal 73 4 3 4 3" xfId="27410" xr:uid="{00000000-0005-0000-0000-00001C9B0000}"/>
    <cellStyle name="Normal 73 4 3 5" xfId="7291" xr:uid="{00000000-0005-0000-0000-00001D9B0000}"/>
    <cellStyle name="Normal 73 4 3 5 2" xfId="37626" xr:uid="{00000000-0005-0000-0000-00001E9B0000}"/>
    <cellStyle name="Normal 73 4 3 5 3" xfId="22393" xr:uid="{00000000-0005-0000-0000-00001F9B0000}"/>
    <cellStyle name="Normal 73 4 3 6" xfId="32614" xr:uid="{00000000-0005-0000-0000-0000209B0000}"/>
    <cellStyle name="Normal 73 4 3 7" xfId="17380" xr:uid="{00000000-0005-0000-0000-0000219B0000}"/>
    <cellStyle name="Normal 73 4 4" xfId="3073" xr:uid="{00000000-0005-0000-0000-0000229B0000}"/>
    <cellStyle name="Normal 73 4 4 2" xfId="13147" xr:uid="{00000000-0005-0000-0000-0000239B0000}"/>
    <cellStyle name="Normal 73 4 4 2 2" xfId="43478" xr:uid="{00000000-0005-0000-0000-0000249B0000}"/>
    <cellStyle name="Normal 73 4 4 2 3" xfId="28245" xr:uid="{00000000-0005-0000-0000-0000259B0000}"/>
    <cellStyle name="Normal 73 4 4 3" xfId="8127" xr:uid="{00000000-0005-0000-0000-0000269B0000}"/>
    <cellStyle name="Normal 73 4 4 3 2" xfId="38461" xr:uid="{00000000-0005-0000-0000-0000279B0000}"/>
    <cellStyle name="Normal 73 4 4 3 3" xfId="23228" xr:uid="{00000000-0005-0000-0000-0000289B0000}"/>
    <cellStyle name="Normal 73 4 4 4" xfId="33448" xr:uid="{00000000-0005-0000-0000-0000299B0000}"/>
    <cellStyle name="Normal 73 4 4 5" xfId="18215" xr:uid="{00000000-0005-0000-0000-00002A9B0000}"/>
    <cellStyle name="Normal 73 4 5" xfId="4766" xr:uid="{00000000-0005-0000-0000-00002B9B0000}"/>
    <cellStyle name="Normal 73 4 5 2" xfId="14818" xr:uid="{00000000-0005-0000-0000-00002C9B0000}"/>
    <cellStyle name="Normal 73 4 5 2 2" xfId="45149" xr:uid="{00000000-0005-0000-0000-00002D9B0000}"/>
    <cellStyle name="Normal 73 4 5 2 3" xfId="29916" xr:uid="{00000000-0005-0000-0000-00002E9B0000}"/>
    <cellStyle name="Normal 73 4 5 3" xfId="9798" xr:uid="{00000000-0005-0000-0000-00002F9B0000}"/>
    <cellStyle name="Normal 73 4 5 3 2" xfId="40132" xr:uid="{00000000-0005-0000-0000-0000309B0000}"/>
    <cellStyle name="Normal 73 4 5 3 3" xfId="24899" xr:uid="{00000000-0005-0000-0000-0000319B0000}"/>
    <cellStyle name="Normal 73 4 5 4" xfId="35119" xr:uid="{00000000-0005-0000-0000-0000329B0000}"/>
    <cellStyle name="Normal 73 4 5 5" xfId="19886" xr:uid="{00000000-0005-0000-0000-0000339B0000}"/>
    <cellStyle name="Normal 73 4 6" xfId="11476" xr:uid="{00000000-0005-0000-0000-0000349B0000}"/>
    <cellStyle name="Normal 73 4 6 2" xfId="41807" xr:uid="{00000000-0005-0000-0000-0000359B0000}"/>
    <cellStyle name="Normal 73 4 6 3" xfId="26574" xr:uid="{00000000-0005-0000-0000-0000369B0000}"/>
    <cellStyle name="Normal 73 4 7" xfId="6455" xr:uid="{00000000-0005-0000-0000-0000379B0000}"/>
    <cellStyle name="Normal 73 4 7 2" xfId="36790" xr:uid="{00000000-0005-0000-0000-0000389B0000}"/>
    <cellStyle name="Normal 73 4 7 3" xfId="21557" xr:uid="{00000000-0005-0000-0000-0000399B0000}"/>
    <cellStyle name="Normal 73 4 8" xfId="31778" xr:uid="{00000000-0005-0000-0000-00003A9B0000}"/>
    <cellStyle name="Normal 73 4 9" xfId="16544" xr:uid="{00000000-0005-0000-0000-00003B9B0000}"/>
    <cellStyle name="Normal 73 5" xfId="1589" xr:uid="{00000000-0005-0000-0000-00003C9B0000}"/>
    <cellStyle name="Normal 73 5 2" xfId="2430" xr:uid="{00000000-0005-0000-0000-00003D9B0000}"/>
    <cellStyle name="Normal 73 5 2 2" xfId="4120" xr:uid="{00000000-0005-0000-0000-00003E9B0000}"/>
    <cellStyle name="Normal 73 5 2 2 2" xfId="14193" xr:uid="{00000000-0005-0000-0000-00003F9B0000}"/>
    <cellStyle name="Normal 73 5 2 2 2 2" xfId="44524" xr:uid="{00000000-0005-0000-0000-0000409B0000}"/>
    <cellStyle name="Normal 73 5 2 2 2 3" xfId="29291" xr:uid="{00000000-0005-0000-0000-0000419B0000}"/>
    <cellStyle name="Normal 73 5 2 2 3" xfId="9173" xr:uid="{00000000-0005-0000-0000-0000429B0000}"/>
    <cellStyle name="Normal 73 5 2 2 3 2" xfId="39507" xr:uid="{00000000-0005-0000-0000-0000439B0000}"/>
    <cellStyle name="Normal 73 5 2 2 3 3" xfId="24274" xr:uid="{00000000-0005-0000-0000-0000449B0000}"/>
    <cellStyle name="Normal 73 5 2 2 4" xfId="34494" xr:uid="{00000000-0005-0000-0000-0000459B0000}"/>
    <cellStyle name="Normal 73 5 2 2 5" xfId="19261" xr:uid="{00000000-0005-0000-0000-0000469B0000}"/>
    <cellStyle name="Normal 73 5 2 3" xfId="5812" xr:uid="{00000000-0005-0000-0000-0000479B0000}"/>
    <cellStyle name="Normal 73 5 2 3 2" xfId="15864" xr:uid="{00000000-0005-0000-0000-0000489B0000}"/>
    <cellStyle name="Normal 73 5 2 3 2 2" xfId="46195" xr:uid="{00000000-0005-0000-0000-0000499B0000}"/>
    <cellStyle name="Normal 73 5 2 3 2 3" xfId="30962" xr:uid="{00000000-0005-0000-0000-00004A9B0000}"/>
    <cellStyle name="Normal 73 5 2 3 3" xfId="10844" xr:uid="{00000000-0005-0000-0000-00004B9B0000}"/>
    <cellStyle name="Normal 73 5 2 3 3 2" xfId="41178" xr:uid="{00000000-0005-0000-0000-00004C9B0000}"/>
    <cellStyle name="Normal 73 5 2 3 3 3" xfId="25945" xr:uid="{00000000-0005-0000-0000-00004D9B0000}"/>
    <cellStyle name="Normal 73 5 2 3 4" xfId="36165" xr:uid="{00000000-0005-0000-0000-00004E9B0000}"/>
    <cellStyle name="Normal 73 5 2 3 5" xfId="20932" xr:uid="{00000000-0005-0000-0000-00004F9B0000}"/>
    <cellStyle name="Normal 73 5 2 4" xfId="12522" xr:uid="{00000000-0005-0000-0000-0000509B0000}"/>
    <cellStyle name="Normal 73 5 2 4 2" xfId="42853" xr:uid="{00000000-0005-0000-0000-0000519B0000}"/>
    <cellStyle name="Normal 73 5 2 4 3" xfId="27620" xr:uid="{00000000-0005-0000-0000-0000529B0000}"/>
    <cellStyle name="Normal 73 5 2 5" xfId="7501" xr:uid="{00000000-0005-0000-0000-0000539B0000}"/>
    <cellStyle name="Normal 73 5 2 5 2" xfId="37836" xr:uid="{00000000-0005-0000-0000-0000549B0000}"/>
    <cellStyle name="Normal 73 5 2 5 3" xfId="22603" xr:uid="{00000000-0005-0000-0000-0000559B0000}"/>
    <cellStyle name="Normal 73 5 2 6" xfId="32824" xr:uid="{00000000-0005-0000-0000-0000569B0000}"/>
    <cellStyle name="Normal 73 5 2 7" xfId="17590" xr:uid="{00000000-0005-0000-0000-0000579B0000}"/>
    <cellStyle name="Normal 73 5 3" xfId="3283" xr:uid="{00000000-0005-0000-0000-0000589B0000}"/>
    <cellStyle name="Normal 73 5 3 2" xfId="13357" xr:uid="{00000000-0005-0000-0000-0000599B0000}"/>
    <cellStyle name="Normal 73 5 3 2 2" xfId="43688" xr:uid="{00000000-0005-0000-0000-00005A9B0000}"/>
    <cellStyle name="Normal 73 5 3 2 3" xfId="28455" xr:uid="{00000000-0005-0000-0000-00005B9B0000}"/>
    <cellStyle name="Normal 73 5 3 3" xfId="8337" xr:uid="{00000000-0005-0000-0000-00005C9B0000}"/>
    <cellStyle name="Normal 73 5 3 3 2" xfId="38671" xr:uid="{00000000-0005-0000-0000-00005D9B0000}"/>
    <cellStyle name="Normal 73 5 3 3 3" xfId="23438" xr:uid="{00000000-0005-0000-0000-00005E9B0000}"/>
    <cellStyle name="Normal 73 5 3 4" xfId="33658" xr:uid="{00000000-0005-0000-0000-00005F9B0000}"/>
    <cellStyle name="Normal 73 5 3 5" xfId="18425" xr:uid="{00000000-0005-0000-0000-0000609B0000}"/>
    <cellStyle name="Normal 73 5 4" xfId="4976" xr:uid="{00000000-0005-0000-0000-0000619B0000}"/>
    <cellStyle name="Normal 73 5 4 2" xfId="15028" xr:uid="{00000000-0005-0000-0000-0000629B0000}"/>
    <cellStyle name="Normal 73 5 4 2 2" xfId="45359" xr:uid="{00000000-0005-0000-0000-0000639B0000}"/>
    <cellStyle name="Normal 73 5 4 2 3" xfId="30126" xr:uid="{00000000-0005-0000-0000-0000649B0000}"/>
    <cellStyle name="Normal 73 5 4 3" xfId="10008" xr:uid="{00000000-0005-0000-0000-0000659B0000}"/>
    <cellStyle name="Normal 73 5 4 3 2" xfId="40342" xr:uid="{00000000-0005-0000-0000-0000669B0000}"/>
    <cellStyle name="Normal 73 5 4 3 3" xfId="25109" xr:uid="{00000000-0005-0000-0000-0000679B0000}"/>
    <cellStyle name="Normal 73 5 4 4" xfId="35329" xr:uid="{00000000-0005-0000-0000-0000689B0000}"/>
    <cellStyle name="Normal 73 5 4 5" xfId="20096" xr:uid="{00000000-0005-0000-0000-0000699B0000}"/>
    <cellStyle name="Normal 73 5 5" xfId="11686" xr:uid="{00000000-0005-0000-0000-00006A9B0000}"/>
    <cellStyle name="Normal 73 5 5 2" xfId="42017" xr:uid="{00000000-0005-0000-0000-00006B9B0000}"/>
    <cellStyle name="Normal 73 5 5 3" xfId="26784" xr:uid="{00000000-0005-0000-0000-00006C9B0000}"/>
    <cellStyle name="Normal 73 5 6" xfId="6665" xr:uid="{00000000-0005-0000-0000-00006D9B0000}"/>
    <cellStyle name="Normal 73 5 6 2" xfId="37000" xr:uid="{00000000-0005-0000-0000-00006E9B0000}"/>
    <cellStyle name="Normal 73 5 6 3" xfId="21767" xr:uid="{00000000-0005-0000-0000-00006F9B0000}"/>
    <cellStyle name="Normal 73 5 7" xfId="31988" xr:uid="{00000000-0005-0000-0000-0000709B0000}"/>
    <cellStyle name="Normal 73 5 8" xfId="16754" xr:uid="{00000000-0005-0000-0000-0000719B0000}"/>
    <cellStyle name="Normal 73 6" xfId="2010" xr:uid="{00000000-0005-0000-0000-0000729B0000}"/>
    <cellStyle name="Normal 73 6 2" xfId="3702" xr:uid="{00000000-0005-0000-0000-0000739B0000}"/>
    <cellStyle name="Normal 73 6 2 2" xfId="13775" xr:uid="{00000000-0005-0000-0000-0000749B0000}"/>
    <cellStyle name="Normal 73 6 2 2 2" xfId="44106" xr:uid="{00000000-0005-0000-0000-0000759B0000}"/>
    <cellStyle name="Normal 73 6 2 2 3" xfId="28873" xr:uid="{00000000-0005-0000-0000-0000769B0000}"/>
    <cellStyle name="Normal 73 6 2 3" xfId="8755" xr:uid="{00000000-0005-0000-0000-0000779B0000}"/>
    <cellStyle name="Normal 73 6 2 3 2" xfId="39089" xr:uid="{00000000-0005-0000-0000-0000789B0000}"/>
    <cellStyle name="Normal 73 6 2 3 3" xfId="23856" xr:uid="{00000000-0005-0000-0000-0000799B0000}"/>
    <cellStyle name="Normal 73 6 2 4" xfId="34076" xr:uid="{00000000-0005-0000-0000-00007A9B0000}"/>
    <cellStyle name="Normal 73 6 2 5" xfId="18843" xr:uid="{00000000-0005-0000-0000-00007B9B0000}"/>
    <cellStyle name="Normal 73 6 3" xfId="5394" xr:uid="{00000000-0005-0000-0000-00007C9B0000}"/>
    <cellStyle name="Normal 73 6 3 2" xfId="15446" xr:uid="{00000000-0005-0000-0000-00007D9B0000}"/>
    <cellStyle name="Normal 73 6 3 2 2" xfId="45777" xr:uid="{00000000-0005-0000-0000-00007E9B0000}"/>
    <cellStyle name="Normal 73 6 3 2 3" xfId="30544" xr:uid="{00000000-0005-0000-0000-00007F9B0000}"/>
    <cellStyle name="Normal 73 6 3 3" xfId="10426" xr:uid="{00000000-0005-0000-0000-0000809B0000}"/>
    <cellStyle name="Normal 73 6 3 3 2" xfId="40760" xr:uid="{00000000-0005-0000-0000-0000819B0000}"/>
    <cellStyle name="Normal 73 6 3 3 3" xfId="25527" xr:uid="{00000000-0005-0000-0000-0000829B0000}"/>
    <cellStyle name="Normal 73 6 3 4" xfId="35747" xr:uid="{00000000-0005-0000-0000-0000839B0000}"/>
    <cellStyle name="Normal 73 6 3 5" xfId="20514" xr:uid="{00000000-0005-0000-0000-0000849B0000}"/>
    <cellStyle name="Normal 73 6 4" xfId="12104" xr:uid="{00000000-0005-0000-0000-0000859B0000}"/>
    <cellStyle name="Normal 73 6 4 2" xfId="42435" xr:uid="{00000000-0005-0000-0000-0000869B0000}"/>
    <cellStyle name="Normal 73 6 4 3" xfId="27202" xr:uid="{00000000-0005-0000-0000-0000879B0000}"/>
    <cellStyle name="Normal 73 6 5" xfId="7083" xr:uid="{00000000-0005-0000-0000-0000889B0000}"/>
    <cellStyle name="Normal 73 6 5 2" xfId="37418" xr:uid="{00000000-0005-0000-0000-0000899B0000}"/>
    <cellStyle name="Normal 73 6 5 3" xfId="22185" xr:uid="{00000000-0005-0000-0000-00008A9B0000}"/>
    <cellStyle name="Normal 73 6 6" xfId="32406" xr:uid="{00000000-0005-0000-0000-00008B9B0000}"/>
    <cellStyle name="Normal 73 6 7" xfId="17172" xr:uid="{00000000-0005-0000-0000-00008C9B0000}"/>
    <cellStyle name="Normal 73 7" xfId="2862" xr:uid="{00000000-0005-0000-0000-00008D9B0000}"/>
    <cellStyle name="Normal 73 7 2" xfId="12939" xr:uid="{00000000-0005-0000-0000-00008E9B0000}"/>
    <cellStyle name="Normal 73 7 2 2" xfId="43270" xr:uid="{00000000-0005-0000-0000-00008F9B0000}"/>
    <cellStyle name="Normal 73 7 2 3" xfId="28037" xr:uid="{00000000-0005-0000-0000-0000909B0000}"/>
    <cellStyle name="Normal 73 7 3" xfId="7919" xr:uid="{00000000-0005-0000-0000-0000919B0000}"/>
    <cellStyle name="Normal 73 7 3 2" xfId="38253" xr:uid="{00000000-0005-0000-0000-0000929B0000}"/>
    <cellStyle name="Normal 73 7 3 3" xfId="23020" xr:uid="{00000000-0005-0000-0000-0000939B0000}"/>
    <cellStyle name="Normal 73 7 4" xfId="33240" xr:uid="{00000000-0005-0000-0000-0000949B0000}"/>
    <cellStyle name="Normal 73 7 5" xfId="18007" xr:uid="{00000000-0005-0000-0000-0000959B0000}"/>
    <cellStyle name="Normal 73 8" xfId="4556" xr:uid="{00000000-0005-0000-0000-0000969B0000}"/>
    <cellStyle name="Normal 73 8 2" xfId="14610" xr:uid="{00000000-0005-0000-0000-0000979B0000}"/>
    <cellStyle name="Normal 73 8 2 2" xfId="44941" xr:uid="{00000000-0005-0000-0000-0000989B0000}"/>
    <cellStyle name="Normal 73 8 2 3" xfId="29708" xr:uid="{00000000-0005-0000-0000-0000999B0000}"/>
    <cellStyle name="Normal 73 8 3" xfId="9590" xr:uid="{00000000-0005-0000-0000-00009A9B0000}"/>
    <cellStyle name="Normal 73 8 3 2" xfId="39924" xr:uid="{00000000-0005-0000-0000-00009B9B0000}"/>
    <cellStyle name="Normal 73 8 3 3" xfId="24691" xr:uid="{00000000-0005-0000-0000-00009C9B0000}"/>
    <cellStyle name="Normal 73 8 4" xfId="34911" xr:uid="{00000000-0005-0000-0000-00009D9B0000}"/>
    <cellStyle name="Normal 73 8 5" xfId="19678" xr:uid="{00000000-0005-0000-0000-00009E9B0000}"/>
    <cellStyle name="Normal 73 9" xfId="11266" xr:uid="{00000000-0005-0000-0000-00009F9B0000}"/>
    <cellStyle name="Normal 73 9 2" xfId="41599" xr:uid="{00000000-0005-0000-0000-0000A09B0000}"/>
    <cellStyle name="Normal 73 9 3" xfId="26366" xr:uid="{00000000-0005-0000-0000-0000A19B0000}"/>
    <cellStyle name="Normal 74" xfId="910" xr:uid="{00000000-0005-0000-0000-0000A29B0000}"/>
    <cellStyle name="Normal 74 10" xfId="6246" xr:uid="{00000000-0005-0000-0000-0000A39B0000}"/>
    <cellStyle name="Normal 74 10 2" xfId="36583" xr:uid="{00000000-0005-0000-0000-0000A49B0000}"/>
    <cellStyle name="Normal 74 10 3" xfId="21350" xr:uid="{00000000-0005-0000-0000-0000A59B0000}"/>
    <cellStyle name="Normal 74 11" xfId="31574" xr:uid="{00000000-0005-0000-0000-0000A69B0000}"/>
    <cellStyle name="Normal 74 12" xfId="16335" xr:uid="{00000000-0005-0000-0000-0000A79B0000}"/>
    <cellStyle name="Normal 74 2" xfId="1210" xr:uid="{00000000-0005-0000-0000-0000A89B0000}"/>
    <cellStyle name="Normal 74 2 10" xfId="31625" xr:uid="{00000000-0005-0000-0000-0000A99B0000}"/>
    <cellStyle name="Normal 74 2 11" xfId="16389" xr:uid="{00000000-0005-0000-0000-0000AA9B0000}"/>
    <cellStyle name="Normal 74 2 2" xfId="1318" xr:uid="{00000000-0005-0000-0000-0000AB9B0000}"/>
    <cellStyle name="Normal 74 2 2 10" xfId="16493" xr:uid="{00000000-0005-0000-0000-0000AC9B0000}"/>
    <cellStyle name="Normal 74 2 2 2" xfId="1535" xr:uid="{00000000-0005-0000-0000-0000AD9B0000}"/>
    <cellStyle name="Normal 74 2 2 2 2" xfId="1956" xr:uid="{00000000-0005-0000-0000-0000AE9B0000}"/>
    <cellStyle name="Normal 74 2 2 2 2 2" xfId="2795" xr:uid="{00000000-0005-0000-0000-0000AF9B0000}"/>
    <cellStyle name="Normal 74 2 2 2 2 2 2" xfId="4485" xr:uid="{00000000-0005-0000-0000-0000B09B0000}"/>
    <cellStyle name="Normal 74 2 2 2 2 2 2 2" xfId="14558" xr:uid="{00000000-0005-0000-0000-0000B19B0000}"/>
    <cellStyle name="Normal 74 2 2 2 2 2 2 2 2" xfId="44889" xr:uid="{00000000-0005-0000-0000-0000B29B0000}"/>
    <cellStyle name="Normal 74 2 2 2 2 2 2 2 3" xfId="29656" xr:uid="{00000000-0005-0000-0000-0000B39B0000}"/>
    <cellStyle name="Normal 74 2 2 2 2 2 2 3" xfId="9538" xr:uid="{00000000-0005-0000-0000-0000B49B0000}"/>
    <cellStyle name="Normal 74 2 2 2 2 2 2 3 2" xfId="39872" xr:uid="{00000000-0005-0000-0000-0000B59B0000}"/>
    <cellStyle name="Normal 74 2 2 2 2 2 2 3 3" xfId="24639" xr:uid="{00000000-0005-0000-0000-0000B69B0000}"/>
    <cellStyle name="Normal 74 2 2 2 2 2 2 4" xfId="34859" xr:uid="{00000000-0005-0000-0000-0000B79B0000}"/>
    <cellStyle name="Normal 74 2 2 2 2 2 2 5" xfId="19626" xr:uid="{00000000-0005-0000-0000-0000B89B0000}"/>
    <cellStyle name="Normal 74 2 2 2 2 2 3" xfId="6177" xr:uid="{00000000-0005-0000-0000-0000B99B0000}"/>
    <cellStyle name="Normal 74 2 2 2 2 2 3 2" xfId="16229" xr:uid="{00000000-0005-0000-0000-0000BA9B0000}"/>
    <cellStyle name="Normal 74 2 2 2 2 2 3 2 2" xfId="46560" xr:uid="{00000000-0005-0000-0000-0000BB9B0000}"/>
    <cellStyle name="Normal 74 2 2 2 2 2 3 2 3" xfId="31327" xr:uid="{00000000-0005-0000-0000-0000BC9B0000}"/>
    <cellStyle name="Normal 74 2 2 2 2 2 3 3" xfId="11209" xr:uid="{00000000-0005-0000-0000-0000BD9B0000}"/>
    <cellStyle name="Normal 74 2 2 2 2 2 3 3 2" xfId="41543" xr:uid="{00000000-0005-0000-0000-0000BE9B0000}"/>
    <cellStyle name="Normal 74 2 2 2 2 2 3 3 3" xfId="26310" xr:uid="{00000000-0005-0000-0000-0000BF9B0000}"/>
    <cellStyle name="Normal 74 2 2 2 2 2 3 4" xfId="36530" xr:uid="{00000000-0005-0000-0000-0000C09B0000}"/>
    <cellStyle name="Normal 74 2 2 2 2 2 3 5" xfId="21297" xr:uid="{00000000-0005-0000-0000-0000C19B0000}"/>
    <cellStyle name="Normal 74 2 2 2 2 2 4" xfId="12887" xr:uid="{00000000-0005-0000-0000-0000C29B0000}"/>
    <cellStyle name="Normal 74 2 2 2 2 2 4 2" xfId="43218" xr:uid="{00000000-0005-0000-0000-0000C39B0000}"/>
    <cellStyle name="Normal 74 2 2 2 2 2 4 3" xfId="27985" xr:uid="{00000000-0005-0000-0000-0000C49B0000}"/>
    <cellStyle name="Normal 74 2 2 2 2 2 5" xfId="7866" xr:uid="{00000000-0005-0000-0000-0000C59B0000}"/>
    <cellStyle name="Normal 74 2 2 2 2 2 5 2" xfId="38201" xr:uid="{00000000-0005-0000-0000-0000C69B0000}"/>
    <cellStyle name="Normal 74 2 2 2 2 2 5 3" xfId="22968" xr:uid="{00000000-0005-0000-0000-0000C79B0000}"/>
    <cellStyle name="Normal 74 2 2 2 2 2 6" xfId="33189" xr:uid="{00000000-0005-0000-0000-0000C89B0000}"/>
    <cellStyle name="Normal 74 2 2 2 2 2 7" xfId="17955" xr:uid="{00000000-0005-0000-0000-0000C99B0000}"/>
    <cellStyle name="Normal 74 2 2 2 2 3" xfId="3648" xr:uid="{00000000-0005-0000-0000-0000CA9B0000}"/>
    <cellStyle name="Normal 74 2 2 2 2 3 2" xfId="13722" xr:uid="{00000000-0005-0000-0000-0000CB9B0000}"/>
    <cellStyle name="Normal 74 2 2 2 2 3 2 2" xfId="44053" xr:uid="{00000000-0005-0000-0000-0000CC9B0000}"/>
    <cellStyle name="Normal 74 2 2 2 2 3 2 3" xfId="28820" xr:uid="{00000000-0005-0000-0000-0000CD9B0000}"/>
    <cellStyle name="Normal 74 2 2 2 2 3 3" xfId="8702" xr:uid="{00000000-0005-0000-0000-0000CE9B0000}"/>
    <cellStyle name="Normal 74 2 2 2 2 3 3 2" xfId="39036" xr:uid="{00000000-0005-0000-0000-0000CF9B0000}"/>
    <cellStyle name="Normal 74 2 2 2 2 3 3 3" xfId="23803" xr:uid="{00000000-0005-0000-0000-0000D09B0000}"/>
    <cellStyle name="Normal 74 2 2 2 2 3 4" xfId="34023" xr:uid="{00000000-0005-0000-0000-0000D19B0000}"/>
    <cellStyle name="Normal 74 2 2 2 2 3 5" xfId="18790" xr:uid="{00000000-0005-0000-0000-0000D29B0000}"/>
    <cellStyle name="Normal 74 2 2 2 2 4" xfId="5341" xr:uid="{00000000-0005-0000-0000-0000D39B0000}"/>
    <cellStyle name="Normal 74 2 2 2 2 4 2" xfId="15393" xr:uid="{00000000-0005-0000-0000-0000D49B0000}"/>
    <cellStyle name="Normal 74 2 2 2 2 4 2 2" xfId="45724" xr:uid="{00000000-0005-0000-0000-0000D59B0000}"/>
    <cellStyle name="Normal 74 2 2 2 2 4 2 3" xfId="30491" xr:uid="{00000000-0005-0000-0000-0000D69B0000}"/>
    <cellStyle name="Normal 74 2 2 2 2 4 3" xfId="10373" xr:uid="{00000000-0005-0000-0000-0000D79B0000}"/>
    <cellStyle name="Normal 74 2 2 2 2 4 3 2" xfId="40707" xr:uid="{00000000-0005-0000-0000-0000D89B0000}"/>
    <cellStyle name="Normal 74 2 2 2 2 4 3 3" xfId="25474" xr:uid="{00000000-0005-0000-0000-0000D99B0000}"/>
    <cellStyle name="Normal 74 2 2 2 2 4 4" xfId="35694" xr:uid="{00000000-0005-0000-0000-0000DA9B0000}"/>
    <cellStyle name="Normal 74 2 2 2 2 4 5" xfId="20461" xr:uid="{00000000-0005-0000-0000-0000DB9B0000}"/>
    <cellStyle name="Normal 74 2 2 2 2 5" xfId="12051" xr:uid="{00000000-0005-0000-0000-0000DC9B0000}"/>
    <cellStyle name="Normal 74 2 2 2 2 5 2" xfId="42382" xr:uid="{00000000-0005-0000-0000-0000DD9B0000}"/>
    <cellStyle name="Normal 74 2 2 2 2 5 3" xfId="27149" xr:uid="{00000000-0005-0000-0000-0000DE9B0000}"/>
    <cellStyle name="Normal 74 2 2 2 2 6" xfId="7030" xr:uid="{00000000-0005-0000-0000-0000DF9B0000}"/>
    <cellStyle name="Normal 74 2 2 2 2 6 2" xfId="37365" xr:uid="{00000000-0005-0000-0000-0000E09B0000}"/>
    <cellStyle name="Normal 74 2 2 2 2 6 3" xfId="22132" xr:uid="{00000000-0005-0000-0000-0000E19B0000}"/>
    <cellStyle name="Normal 74 2 2 2 2 7" xfId="32353" xr:uid="{00000000-0005-0000-0000-0000E29B0000}"/>
    <cellStyle name="Normal 74 2 2 2 2 8" xfId="17119" xr:uid="{00000000-0005-0000-0000-0000E39B0000}"/>
    <cellStyle name="Normal 74 2 2 2 3" xfId="2377" xr:uid="{00000000-0005-0000-0000-0000E49B0000}"/>
    <cellStyle name="Normal 74 2 2 2 3 2" xfId="4067" xr:uid="{00000000-0005-0000-0000-0000E59B0000}"/>
    <cellStyle name="Normal 74 2 2 2 3 2 2" xfId="14140" xr:uid="{00000000-0005-0000-0000-0000E69B0000}"/>
    <cellStyle name="Normal 74 2 2 2 3 2 2 2" xfId="44471" xr:uid="{00000000-0005-0000-0000-0000E79B0000}"/>
    <cellStyle name="Normal 74 2 2 2 3 2 2 3" xfId="29238" xr:uid="{00000000-0005-0000-0000-0000E89B0000}"/>
    <cellStyle name="Normal 74 2 2 2 3 2 3" xfId="9120" xr:uid="{00000000-0005-0000-0000-0000E99B0000}"/>
    <cellStyle name="Normal 74 2 2 2 3 2 3 2" xfId="39454" xr:uid="{00000000-0005-0000-0000-0000EA9B0000}"/>
    <cellStyle name="Normal 74 2 2 2 3 2 3 3" xfId="24221" xr:uid="{00000000-0005-0000-0000-0000EB9B0000}"/>
    <cellStyle name="Normal 74 2 2 2 3 2 4" xfId="34441" xr:uid="{00000000-0005-0000-0000-0000EC9B0000}"/>
    <cellStyle name="Normal 74 2 2 2 3 2 5" xfId="19208" xr:uid="{00000000-0005-0000-0000-0000ED9B0000}"/>
    <cellStyle name="Normal 74 2 2 2 3 3" xfId="5759" xr:uid="{00000000-0005-0000-0000-0000EE9B0000}"/>
    <cellStyle name="Normal 74 2 2 2 3 3 2" xfId="15811" xr:uid="{00000000-0005-0000-0000-0000EF9B0000}"/>
    <cellStyle name="Normal 74 2 2 2 3 3 2 2" xfId="46142" xr:uid="{00000000-0005-0000-0000-0000F09B0000}"/>
    <cellStyle name="Normal 74 2 2 2 3 3 2 3" xfId="30909" xr:uid="{00000000-0005-0000-0000-0000F19B0000}"/>
    <cellStyle name="Normal 74 2 2 2 3 3 3" xfId="10791" xr:uid="{00000000-0005-0000-0000-0000F29B0000}"/>
    <cellStyle name="Normal 74 2 2 2 3 3 3 2" xfId="41125" xr:uid="{00000000-0005-0000-0000-0000F39B0000}"/>
    <cellStyle name="Normal 74 2 2 2 3 3 3 3" xfId="25892" xr:uid="{00000000-0005-0000-0000-0000F49B0000}"/>
    <cellStyle name="Normal 74 2 2 2 3 3 4" xfId="36112" xr:uid="{00000000-0005-0000-0000-0000F59B0000}"/>
    <cellStyle name="Normal 74 2 2 2 3 3 5" xfId="20879" xr:uid="{00000000-0005-0000-0000-0000F69B0000}"/>
    <cellStyle name="Normal 74 2 2 2 3 4" xfId="12469" xr:uid="{00000000-0005-0000-0000-0000F79B0000}"/>
    <cellStyle name="Normal 74 2 2 2 3 4 2" xfId="42800" xr:uid="{00000000-0005-0000-0000-0000F89B0000}"/>
    <cellStyle name="Normal 74 2 2 2 3 4 3" xfId="27567" xr:uid="{00000000-0005-0000-0000-0000F99B0000}"/>
    <cellStyle name="Normal 74 2 2 2 3 5" xfId="7448" xr:uid="{00000000-0005-0000-0000-0000FA9B0000}"/>
    <cellStyle name="Normal 74 2 2 2 3 5 2" xfId="37783" xr:uid="{00000000-0005-0000-0000-0000FB9B0000}"/>
    <cellStyle name="Normal 74 2 2 2 3 5 3" xfId="22550" xr:uid="{00000000-0005-0000-0000-0000FC9B0000}"/>
    <cellStyle name="Normal 74 2 2 2 3 6" xfId="32771" xr:uid="{00000000-0005-0000-0000-0000FD9B0000}"/>
    <cellStyle name="Normal 74 2 2 2 3 7" xfId="17537" xr:uid="{00000000-0005-0000-0000-0000FE9B0000}"/>
    <cellStyle name="Normal 74 2 2 2 4" xfId="3230" xr:uid="{00000000-0005-0000-0000-0000FF9B0000}"/>
    <cellStyle name="Normal 74 2 2 2 4 2" xfId="13304" xr:uid="{00000000-0005-0000-0000-0000009C0000}"/>
    <cellStyle name="Normal 74 2 2 2 4 2 2" xfId="43635" xr:uid="{00000000-0005-0000-0000-0000019C0000}"/>
    <cellStyle name="Normal 74 2 2 2 4 2 3" xfId="28402" xr:uid="{00000000-0005-0000-0000-0000029C0000}"/>
    <cellStyle name="Normal 74 2 2 2 4 3" xfId="8284" xr:uid="{00000000-0005-0000-0000-0000039C0000}"/>
    <cellStyle name="Normal 74 2 2 2 4 3 2" xfId="38618" xr:uid="{00000000-0005-0000-0000-0000049C0000}"/>
    <cellStyle name="Normal 74 2 2 2 4 3 3" xfId="23385" xr:uid="{00000000-0005-0000-0000-0000059C0000}"/>
    <cellStyle name="Normal 74 2 2 2 4 4" xfId="33605" xr:uid="{00000000-0005-0000-0000-0000069C0000}"/>
    <cellStyle name="Normal 74 2 2 2 4 5" xfId="18372" xr:uid="{00000000-0005-0000-0000-0000079C0000}"/>
    <cellStyle name="Normal 74 2 2 2 5" xfId="4923" xr:uid="{00000000-0005-0000-0000-0000089C0000}"/>
    <cellStyle name="Normal 74 2 2 2 5 2" xfId="14975" xr:uid="{00000000-0005-0000-0000-0000099C0000}"/>
    <cellStyle name="Normal 74 2 2 2 5 2 2" xfId="45306" xr:uid="{00000000-0005-0000-0000-00000A9C0000}"/>
    <cellStyle name="Normal 74 2 2 2 5 2 3" xfId="30073" xr:uid="{00000000-0005-0000-0000-00000B9C0000}"/>
    <cellStyle name="Normal 74 2 2 2 5 3" xfId="9955" xr:uid="{00000000-0005-0000-0000-00000C9C0000}"/>
    <cellStyle name="Normal 74 2 2 2 5 3 2" xfId="40289" xr:uid="{00000000-0005-0000-0000-00000D9C0000}"/>
    <cellStyle name="Normal 74 2 2 2 5 3 3" xfId="25056" xr:uid="{00000000-0005-0000-0000-00000E9C0000}"/>
    <cellStyle name="Normal 74 2 2 2 5 4" xfId="35276" xr:uid="{00000000-0005-0000-0000-00000F9C0000}"/>
    <cellStyle name="Normal 74 2 2 2 5 5" xfId="20043" xr:uid="{00000000-0005-0000-0000-0000109C0000}"/>
    <cellStyle name="Normal 74 2 2 2 6" xfId="11633" xr:uid="{00000000-0005-0000-0000-0000119C0000}"/>
    <cellStyle name="Normal 74 2 2 2 6 2" xfId="41964" xr:uid="{00000000-0005-0000-0000-0000129C0000}"/>
    <cellStyle name="Normal 74 2 2 2 6 3" xfId="26731" xr:uid="{00000000-0005-0000-0000-0000139C0000}"/>
    <cellStyle name="Normal 74 2 2 2 7" xfId="6612" xr:uid="{00000000-0005-0000-0000-0000149C0000}"/>
    <cellStyle name="Normal 74 2 2 2 7 2" xfId="36947" xr:uid="{00000000-0005-0000-0000-0000159C0000}"/>
    <cellStyle name="Normal 74 2 2 2 7 3" xfId="21714" xr:uid="{00000000-0005-0000-0000-0000169C0000}"/>
    <cellStyle name="Normal 74 2 2 2 8" xfId="31935" xr:uid="{00000000-0005-0000-0000-0000179C0000}"/>
    <cellStyle name="Normal 74 2 2 2 9" xfId="16701" xr:uid="{00000000-0005-0000-0000-0000189C0000}"/>
    <cellStyle name="Normal 74 2 2 3" xfId="1748" xr:uid="{00000000-0005-0000-0000-0000199C0000}"/>
    <cellStyle name="Normal 74 2 2 3 2" xfId="2587" xr:uid="{00000000-0005-0000-0000-00001A9C0000}"/>
    <cellStyle name="Normal 74 2 2 3 2 2" xfId="4277" xr:uid="{00000000-0005-0000-0000-00001B9C0000}"/>
    <cellStyle name="Normal 74 2 2 3 2 2 2" xfId="14350" xr:uid="{00000000-0005-0000-0000-00001C9C0000}"/>
    <cellStyle name="Normal 74 2 2 3 2 2 2 2" xfId="44681" xr:uid="{00000000-0005-0000-0000-00001D9C0000}"/>
    <cellStyle name="Normal 74 2 2 3 2 2 2 3" xfId="29448" xr:uid="{00000000-0005-0000-0000-00001E9C0000}"/>
    <cellStyle name="Normal 74 2 2 3 2 2 3" xfId="9330" xr:uid="{00000000-0005-0000-0000-00001F9C0000}"/>
    <cellStyle name="Normal 74 2 2 3 2 2 3 2" xfId="39664" xr:uid="{00000000-0005-0000-0000-0000209C0000}"/>
    <cellStyle name="Normal 74 2 2 3 2 2 3 3" xfId="24431" xr:uid="{00000000-0005-0000-0000-0000219C0000}"/>
    <cellStyle name="Normal 74 2 2 3 2 2 4" xfId="34651" xr:uid="{00000000-0005-0000-0000-0000229C0000}"/>
    <cellStyle name="Normal 74 2 2 3 2 2 5" xfId="19418" xr:uid="{00000000-0005-0000-0000-0000239C0000}"/>
    <cellStyle name="Normal 74 2 2 3 2 3" xfId="5969" xr:uid="{00000000-0005-0000-0000-0000249C0000}"/>
    <cellStyle name="Normal 74 2 2 3 2 3 2" xfId="16021" xr:uid="{00000000-0005-0000-0000-0000259C0000}"/>
    <cellStyle name="Normal 74 2 2 3 2 3 2 2" xfId="46352" xr:uid="{00000000-0005-0000-0000-0000269C0000}"/>
    <cellStyle name="Normal 74 2 2 3 2 3 2 3" xfId="31119" xr:uid="{00000000-0005-0000-0000-0000279C0000}"/>
    <cellStyle name="Normal 74 2 2 3 2 3 3" xfId="11001" xr:uid="{00000000-0005-0000-0000-0000289C0000}"/>
    <cellStyle name="Normal 74 2 2 3 2 3 3 2" xfId="41335" xr:uid="{00000000-0005-0000-0000-0000299C0000}"/>
    <cellStyle name="Normal 74 2 2 3 2 3 3 3" xfId="26102" xr:uid="{00000000-0005-0000-0000-00002A9C0000}"/>
    <cellStyle name="Normal 74 2 2 3 2 3 4" xfId="36322" xr:uid="{00000000-0005-0000-0000-00002B9C0000}"/>
    <cellStyle name="Normal 74 2 2 3 2 3 5" xfId="21089" xr:uid="{00000000-0005-0000-0000-00002C9C0000}"/>
    <cellStyle name="Normal 74 2 2 3 2 4" xfId="12679" xr:uid="{00000000-0005-0000-0000-00002D9C0000}"/>
    <cellStyle name="Normal 74 2 2 3 2 4 2" xfId="43010" xr:uid="{00000000-0005-0000-0000-00002E9C0000}"/>
    <cellStyle name="Normal 74 2 2 3 2 4 3" xfId="27777" xr:uid="{00000000-0005-0000-0000-00002F9C0000}"/>
    <cellStyle name="Normal 74 2 2 3 2 5" xfId="7658" xr:uid="{00000000-0005-0000-0000-0000309C0000}"/>
    <cellStyle name="Normal 74 2 2 3 2 5 2" xfId="37993" xr:uid="{00000000-0005-0000-0000-0000319C0000}"/>
    <cellStyle name="Normal 74 2 2 3 2 5 3" xfId="22760" xr:uid="{00000000-0005-0000-0000-0000329C0000}"/>
    <cellStyle name="Normal 74 2 2 3 2 6" xfId="32981" xr:uid="{00000000-0005-0000-0000-0000339C0000}"/>
    <cellStyle name="Normal 74 2 2 3 2 7" xfId="17747" xr:uid="{00000000-0005-0000-0000-0000349C0000}"/>
    <cellStyle name="Normal 74 2 2 3 3" xfId="3440" xr:uid="{00000000-0005-0000-0000-0000359C0000}"/>
    <cellStyle name="Normal 74 2 2 3 3 2" xfId="13514" xr:uid="{00000000-0005-0000-0000-0000369C0000}"/>
    <cellStyle name="Normal 74 2 2 3 3 2 2" xfId="43845" xr:uid="{00000000-0005-0000-0000-0000379C0000}"/>
    <cellStyle name="Normal 74 2 2 3 3 2 3" xfId="28612" xr:uid="{00000000-0005-0000-0000-0000389C0000}"/>
    <cellStyle name="Normal 74 2 2 3 3 3" xfId="8494" xr:uid="{00000000-0005-0000-0000-0000399C0000}"/>
    <cellStyle name="Normal 74 2 2 3 3 3 2" xfId="38828" xr:uid="{00000000-0005-0000-0000-00003A9C0000}"/>
    <cellStyle name="Normal 74 2 2 3 3 3 3" xfId="23595" xr:uid="{00000000-0005-0000-0000-00003B9C0000}"/>
    <cellStyle name="Normal 74 2 2 3 3 4" xfId="33815" xr:uid="{00000000-0005-0000-0000-00003C9C0000}"/>
    <cellStyle name="Normal 74 2 2 3 3 5" xfId="18582" xr:uid="{00000000-0005-0000-0000-00003D9C0000}"/>
    <cellStyle name="Normal 74 2 2 3 4" xfId="5133" xr:uid="{00000000-0005-0000-0000-00003E9C0000}"/>
    <cellStyle name="Normal 74 2 2 3 4 2" xfId="15185" xr:uid="{00000000-0005-0000-0000-00003F9C0000}"/>
    <cellStyle name="Normal 74 2 2 3 4 2 2" xfId="45516" xr:uid="{00000000-0005-0000-0000-0000409C0000}"/>
    <cellStyle name="Normal 74 2 2 3 4 2 3" xfId="30283" xr:uid="{00000000-0005-0000-0000-0000419C0000}"/>
    <cellStyle name="Normal 74 2 2 3 4 3" xfId="10165" xr:uid="{00000000-0005-0000-0000-0000429C0000}"/>
    <cellStyle name="Normal 74 2 2 3 4 3 2" xfId="40499" xr:uid="{00000000-0005-0000-0000-0000439C0000}"/>
    <cellStyle name="Normal 74 2 2 3 4 3 3" xfId="25266" xr:uid="{00000000-0005-0000-0000-0000449C0000}"/>
    <cellStyle name="Normal 74 2 2 3 4 4" xfId="35486" xr:uid="{00000000-0005-0000-0000-0000459C0000}"/>
    <cellStyle name="Normal 74 2 2 3 4 5" xfId="20253" xr:uid="{00000000-0005-0000-0000-0000469C0000}"/>
    <cellStyle name="Normal 74 2 2 3 5" xfId="11843" xr:uid="{00000000-0005-0000-0000-0000479C0000}"/>
    <cellStyle name="Normal 74 2 2 3 5 2" xfId="42174" xr:uid="{00000000-0005-0000-0000-0000489C0000}"/>
    <cellStyle name="Normal 74 2 2 3 5 3" xfId="26941" xr:uid="{00000000-0005-0000-0000-0000499C0000}"/>
    <cellStyle name="Normal 74 2 2 3 6" xfId="6822" xr:uid="{00000000-0005-0000-0000-00004A9C0000}"/>
    <cellStyle name="Normal 74 2 2 3 6 2" xfId="37157" xr:uid="{00000000-0005-0000-0000-00004B9C0000}"/>
    <cellStyle name="Normal 74 2 2 3 6 3" xfId="21924" xr:uid="{00000000-0005-0000-0000-00004C9C0000}"/>
    <cellStyle name="Normal 74 2 2 3 7" xfId="32145" xr:uid="{00000000-0005-0000-0000-00004D9C0000}"/>
    <cellStyle name="Normal 74 2 2 3 8" xfId="16911" xr:uid="{00000000-0005-0000-0000-00004E9C0000}"/>
    <cellStyle name="Normal 74 2 2 4" xfId="2169" xr:uid="{00000000-0005-0000-0000-00004F9C0000}"/>
    <cellStyle name="Normal 74 2 2 4 2" xfId="3859" xr:uid="{00000000-0005-0000-0000-0000509C0000}"/>
    <cellStyle name="Normal 74 2 2 4 2 2" xfId="13932" xr:uid="{00000000-0005-0000-0000-0000519C0000}"/>
    <cellStyle name="Normal 74 2 2 4 2 2 2" xfId="44263" xr:uid="{00000000-0005-0000-0000-0000529C0000}"/>
    <cellStyle name="Normal 74 2 2 4 2 2 3" xfId="29030" xr:uid="{00000000-0005-0000-0000-0000539C0000}"/>
    <cellStyle name="Normal 74 2 2 4 2 3" xfId="8912" xr:uid="{00000000-0005-0000-0000-0000549C0000}"/>
    <cellStyle name="Normal 74 2 2 4 2 3 2" xfId="39246" xr:uid="{00000000-0005-0000-0000-0000559C0000}"/>
    <cellStyle name="Normal 74 2 2 4 2 3 3" xfId="24013" xr:uid="{00000000-0005-0000-0000-0000569C0000}"/>
    <cellStyle name="Normal 74 2 2 4 2 4" xfId="34233" xr:uid="{00000000-0005-0000-0000-0000579C0000}"/>
    <cellStyle name="Normal 74 2 2 4 2 5" xfId="19000" xr:uid="{00000000-0005-0000-0000-0000589C0000}"/>
    <cellStyle name="Normal 74 2 2 4 3" xfId="5551" xr:uid="{00000000-0005-0000-0000-0000599C0000}"/>
    <cellStyle name="Normal 74 2 2 4 3 2" xfId="15603" xr:uid="{00000000-0005-0000-0000-00005A9C0000}"/>
    <cellStyle name="Normal 74 2 2 4 3 2 2" xfId="45934" xr:uid="{00000000-0005-0000-0000-00005B9C0000}"/>
    <cellStyle name="Normal 74 2 2 4 3 2 3" xfId="30701" xr:uid="{00000000-0005-0000-0000-00005C9C0000}"/>
    <cellStyle name="Normal 74 2 2 4 3 3" xfId="10583" xr:uid="{00000000-0005-0000-0000-00005D9C0000}"/>
    <cellStyle name="Normal 74 2 2 4 3 3 2" xfId="40917" xr:uid="{00000000-0005-0000-0000-00005E9C0000}"/>
    <cellStyle name="Normal 74 2 2 4 3 3 3" xfId="25684" xr:uid="{00000000-0005-0000-0000-00005F9C0000}"/>
    <cellStyle name="Normal 74 2 2 4 3 4" xfId="35904" xr:uid="{00000000-0005-0000-0000-0000609C0000}"/>
    <cellStyle name="Normal 74 2 2 4 3 5" xfId="20671" xr:uid="{00000000-0005-0000-0000-0000619C0000}"/>
    <cellStyle name="Normal 74 2 2 4 4" xfId="12261" xr:uid="{00000000-0005-0000-0000-0000629C0000}"/>
    <cellStyle name="Normal 74 2 2 4 4 2" xfId="42592" xr:uid="{00000000-0005-0000-0000-0000639C0000}"/>
    <cellStyle name="Normal 74 2 2 4 4 3" xfId="27359" xr:uid="{00000000-0005-0000-0000-0000649C0000}"/>
    <cellStyle name="Normal 74 2 2 4 5" xfId="7240" xr:uid="{00000000-0005-0000-0000-0000659C0000}"/>
    <cellStyle name="Normal 74 2 2 4 5 2" xfId="37575" xr:uid="{00000000-0005-0000-0000-0000669C0000}"/>
    <cellStyle name="Normal 74 2 2 4 5 3" xfId="22342" xr:uid="{00000000-0005-0000-0000-0000679C0000}"/>
    <cellStyle name="Normal 74 2 2 4 6" xfId="32563" xr:uid="{00000000-0005-0000-0000-0000689C0000}"/>
    <cellStyle name="Normal 74 2 2 4 7" xfId="17329" xr:uid="{00000000-0005-0000-0000-0000699C0000}"/>
    <cellStyle name="Normal 74 2 2 5" xfId="3022" xr:uid="{00000000-0005-0000-0000-00006A9C0000}"/>
    <cellStyle name="Normal 74 2 2 5 2" xfId="13096" xr:uid="{00000000-0005-0000-0000-00006B9C0000}"/>
    <cellStyle name="Normal 74 2 2 5 2 2" xfId="43427" xr:uid="{00000000-0005-0000-0000-00006C9C0000}"/>
    <cellStyle name="Normal 74 2 2 5 2 3" xfId="28194" xr:uid="{00000000-0005-0000-0000-00006D9C0000}"/>
    <cellStyle name="Normal 74 2 2 5 3" xfId="8076" xr:uid="{00000000-0005-0000-0000-00006E9C0000}"/>
    <cellStyle name="Normal 74 2 2 5 3 2" xfId="38410" xr:uid="{00000000-0005-0000-0000-00006F9C0000}"/>
    <cellStyle name="Normal 74 2 2 5 3 3" xfId="23177" xr:uid="{00000000-0005-0000-0000-0000709C0000}"/>
    <cellStyle name="Normal 74 2 2 5 4" xfId="33397" xr:uid="{00000000-0005-0000-0000-0000719C0000}"/>
    <cellStyle name="Normal 74 2 2 5 5" xfId="18164" xr:uid="{00000000-0005-0000-0000-0000729C0000}"/>
    <cellStyle name="Normal 74 2 2 6" xfId="4715" xr:uid="{00000000-0005-0000-0000-0000739C0000}"/>
    <cellStyle name="Normal 74 2 2 6 2" xfId="14767" xr:uid="{00000000-0005-0000-0000-0000749C0000}"/>
    <cellStyle name="Normal 74 2 2 6 2 2" xfId="45098" xr:uid="{00000000-0005-0000-0000-0000759C0000}"/>
    <cellStyle name="Normal 74 2 2 6 2 3" xfId="29865" xr:uid="{00000000-0005-0000-0000-0000769C0000}"/>
    <cellStyle name="Normal 74 2 2 6 3" xfId="9747" xr:uid="{00000000-0005-0000-0000-0000779C0000}"/>
    <cellStyle name="Normal 74 2 2 6 3 2" xfId="40081" xr:uid="{00000000-0005-0000-0000-0000789C0000}"/>
    <cellStyle name="Normal 74 2 2 6 3 3" xfId="24848" xr:uid="{00000000-0005-0000-0000-0000799C0000}"/>
    <cellStyle name="Normal 74 2 2 6 4" xfId="35068" xr:uid="{00000000-0005-0000-0000-00007A9C0000}"/>
    <cellStyle name="Normal 74 2 2 6 5" xfId="19835" xr:uid="{00000000-0005-0000-0000-00007B9C0000}"/>
    <cellStyle name="Normal 74 2 2 7" xfId="11425" xr:uid="{00000000-0005-0000-0000-00007C9C0000}"/>
    <cellStyle name="Normal 74 2 2 7 2" xfId="41756" xr:uid="{00000000-0005-0000-0000-00007D9C0000}"/>
    <cellStyle name="Normal 74 2 2 7 3" xfId="26523" xr:uid="{00000000-0005-0000-0000-00007E9C0000}"/>
    <cellStyle name="Normal 74 2 2 8" xfId="6404" xr:uid="{00000000-0005-0000-0000-00007F9C0000}"/>
    <cellStyle name="Normal 74 2 2 8 2" xfId="36739" xr:uid="{00000000-0005-0000-0000-0000809C0000}"/>
    <cellStyle name="Normal 74 2 2 8 3" xfId="21506" xr:uid="{00000000-0005-0000-0000-0000819C0000}"/>
    <cellStyle name="Normal 74 2 2 9" xfId="31727" xr:uid="{00000000-0005-0000-0000-0000829C0000}"/>
    <cellStyle name="Normal 74 2 3" xfId="1431" xr:uid="{00000000-0005-0000-0000-0000839C0000}"/>
    <cellStyle name="Normal 74 2 3 2" xfId="1852" xr:uid="{00000000-0005-0000-0000-0000849C0000}"/>
    <cellStyle name="Normal 74 2 3 2 2" xfId="2691" xr:uid="{00000000-0005-0000-0000-0000859C0000}"/>
    <cellStyle name="Normal 74 2 3 2 2 2" xfId="4381" xr:uid="{00000000-0005-0000-0000-0000869C0000}"/>
    <cellStyle name="Normal 74 2 3 2 2 2 2" xfId="14454" xr:uid="{00000000-0005-0000-0000-0000879C0000}"/>
    <cellStyle name="Normal 74 2 3 2 2 2 2 2" xfId="44785" xr:uid="{00000000-0005-0000-0000-0000889C0000}"/>
    <cellStyle name="Normal 74 2 3 2 2 2 2 3" xfId="29552" xr:uid="{00000000-0005-0000-0000-0000899C0000}"/>
    <cellStyle name="Normal 74 2 3 2 2 2 3" xfId="9434" xr:uid="{00000000-0005-0000-0000-00008A9C0000}"/>
    <cellStyle name="Normal 74 2 3 2 2 2 3 2" xfId="39768" xr:uid="{00000000-0005-0000-0000-00008B9C0000}"/>
    <cellStyle name="Normal 74 2 3 2 2 2 3 3" xfId="24535" xr:uid="{00000000-0005-0000-0000-00008C9C0000}"/>
    <cellStyle name="Normal 74 2 3 2 2 2 4" xfId="34755" xr:uid="{00000000-0005-0000-0000-00008D9C0000}"/>
    <cellStyle name="Normal 74 2 3 2 2 2 5" xfId="19522" xr:uid="{00000000-0005-0000-0000-00008E9C0000}"/>
    <cellStyle name="Normal 74 2 3 2 2 3" xfId="6073" xr:uid="{00000000-0005-0000-0000-00008F9C0000}"/>
    <cellStyle name="Normal 74 2 3 2 2 3 2" xfId="16125" xr:uid="{00000000-0005-0000-0000-0000909C0000}"/>
    <cellStyle name="Normal 74 2 3 2 2 3 2 2" xfId="46456" xr:uid="{00000000-0005-0000-0000-0000919C0000}"/>
    <cellStyle name="Normal 74 2 3 2 2 3 2 3" xfId="31223" xr:uid="{00000000-0005-0000-0000-0000929C0000}"/>
    <cellStyle name="Normal 74 2 3 2 2 3 3" xfId="11105" xr:uid="{00000000-0005-0000-0000-0000939C0000}"/>
    <cellStyle name="Normal 74 2 3 2 2 3 3 2" xfId="41439" xr:uid="{00000000-0005-0000-0000-0000949C0000}"/>
    <cellStyle name="Normal 74 2 3 2 2 3 3 3" xfId="26206" xr:uid="{00000000-0005-0000-0000-0000959C0000}"/>
    <cellStyle name="Normal 74 2 3 2 2 3 4" xfId="36426" xr:uid="{00000000-0005-0000-0000-0000969C0000}"/>
    <cellStyle name="Normal 74 2 3 2 2 3 5" xfId="21193" xr:uid="{00000000-0005-0000-0000-0000979C0000}"/>
    <cellStyle name="Normal 74 2 3 2 2 4" xfId="12783" xr:uid="{00000000-0005-0000-0000-0000989C0000}"/>
    <cellStyle name="Normal 74 2 3 2 2 4 2" xfId="43114" xr:uid="{00000000-0005-0000-0000-0000999C0000}"/>
    <cellStyle name="Normal 74 2 3 2 2 4 3" xfId="27881" xr:uid="{00000000-0005-0000-0000-00009A9C0000}"/>
    <cellStyle name="Normal 74 2 3 2 2 5" xfId="7762" xr:uid="{00000000-0005-0000-0000-00009B9C0000}"/>
    <cellStyle name="Normal 74 2 3 2 2 5 2" xfId="38097" xr:uid="{00000000-0005-0000-0000-00009C9C0000}"/>
    <cellStyle name="Normal 74 2 3 2 2 5 3" xfId="22864" xr:uid="{00000000-0005-0000-0000-00009D9C0000}"/>
    <cellStyle name="Normal 74 2 3 2 2 6" xfId="33085" xr:uid="{00000000-0005-0000-0000-00009E9C0000}"/>
    <cellStyle name="Normal 74 2 3 2 2 7" xfId="17851" xr:uid="{00000000-0005-0000-0000-00009F9C0000}"/>
    <cellStyle name="Normal 74 2 3 2 3" xfId="3544" xr:uid="{00000000-0005-0000-0000-0000A09C0000}"/>
    <cellStyle name="Normal 74 2 3 2 3 2" xfId="13618" xr:uid="{00000000-0005-0000-0000-0000A19C0000}"/>
    <cellStyle name="Normal 74 2 3 2 3 2 2" xfId="43949" xr:uid="{00000000-0005-0000-0000-0000A29C0000}"/>
    <cellStyle name="Normal 74 2 3 2 3 2 3" xfId="28716" xr:uid="{00000000-0005-0000-0000-0000A39C0000}"/>
    <cellStyle name="Normal 74 2 3 2 3 3" xfId="8598" xr:uid="{00000000-0005-0000-0000-0000A49C0000}"/>
    <cellStyle name="Normal 74 2 3 2 3 3 2" xfId="38932" xr:uid="{00000000-0005-0000-0000-0000A59C0000}"/>
    <cellStyle name="Normal 74 2 3 2 3 3 3" xfId="23699" xr:uid="{00000000-0005-0000-0000-0000A69C0000}"/>
    <cellStyle name="Normal 74 2 3 2 3 4" xfId="33919" xr:uid="{00000000-0005-0000-0000-0000A79C0000}"/>
    <cellStyle name="Normal 74 2 3 2 3 5" xfId="18686" xr:uid="{00000000-0005-0000-0000-0000A89C0000}"/>
    <cellStyle name="Normal 74 2 3 2 4" xfId="5237" xr:uid="{00000000-0005-0000-0000-0000A99C0000}"/>
    <cellStyle name="Normal 74 2 3 2 4 2" xfId="15289" xr:uid="{00000000-0005-0000-0000-0000AA9C0000}"/>
    <cellStyle name="Normal 74 2 3 2 4 2 2" xfId="45620" xr:uid="{00000000-0005-0000-0000-0000AB9C0000}"/>
    <cellStyle name="Normal 74 2 3 2 4 2 3" xfId="30387" xr:uid="{00000000-0005-0000-0000-0000AC9C0000}"/>
    <cellStyle name="Normal 74 2 3 2 4 3" xfId="10269" xr:uid="{00000000-0005-0000-0000-0000AD9C0000}"/>
    <cellStyle name="Normal 74 2 3 2 4 3 2" xfId="40603" xr:uid="{00000000-0005-0000-0000-0000AE9C0000}"/>
    <cellStyle name="Normal 74 2 3 2 4 3 3" xfId="25370" xr:uid="{00000000-0005-0000-0000-0000AF9C0000}"/>
    <cellStyle name="Normal 74 2 3 2 4 4" xfId="35590" xr:uid="{00000000-0005-0000-0000-0000B09C0000}"/>
    <cellStyle name="Normal 74 2 3 2 4 5" xfId="20357" xr:uid="{00000000-0005-0000-0000-0000B19C0000}"/>
    <cellStyle name="Normal 74 2 3 2 5" xfId="11947" xr:uid="{00000000-0005-0000-0000-0000B29C0000}"/>
    <cellStyle name="Normal 74 2 3 2 5 2" xfId="42278" xr:uid="{00000000-0005-0000-0000-0000B39C0000}"/>
    <cellStyle name="Normal 74 2 3 2 5 3" xfId="27045" xr:uid="{00000000-0005-0000-0000-0000B49C0000}"/>
    <cellStyle name="Normal 74 2 3 2 6" xfId="6926" xr:uid="{00000000-0005-0000-0000-0000B59C0000}"/>
    <cellStyle name="Normal 74 2 3 2 6 2" xfId="37261" xr:uid="{00000000-0005-0000-0000-0000B69C0000}"/>
    <cellStyle name="Normal 74 2 3 2 6 3" xfId="22028" xr:uid="{00000000-0005-0000-0000-0000B79C0000}"/>
    <cellStyle name="Normal 74 2 3 2 7" xfId="32249" xr:uid="{00000000-0005-0000-0000-0000B89C0000}"/>
    <cellStyle name="Normal 74 2 3 2 8" xfId="17015" xr:uid="{00000000-0005-0000-0000-0000B99C0000}"/>
    <cellStyle name="Normal 74 2 3 3" xfId="2273" xr:uid="{00000000-0005-0000-0000-0000BA9C0000}"/>
    <cellStyle name="Normal 74 2 3 3 2" xfId="3963" xr:uid="{00000000-0005-0000-0000-0000BB9C0000}"/>
    <cellStyle name="Normal 74 2 3 3 2 2" xfId="14036" xr:uid="{00000000-0005-0000-0000-0000BC9C0000}"/>
    <cellStyle name="Normal 74 2 3 3 2 2 2" xfId="44367" xr:uid="{00000000-0005-0000-0000-0000BD9C0000}"/>
    <cellStyle name="Normal 74 2 3 3 2 2 3" xfId="29134" xr:uid="{00000000-0005-0000-0000-0000BE9C0000}"/>
    <cellStyle name="Normal 74 2 3 3 2 3" xfId="9016" xr:uid="{00000000-0005-0000-0000-0000BF9C0000}"/>
    <cellStyle name="Normal 74 2 3 3 2 3 2" xfId="39350" xr:uid="{00000000-0005-0000-0000-0000C09C0000}"/>
    <cellStyle name="Normal 74 2 3 3 2 3 3" xfId="24117" xr:uid="{00000000-0005-0000-0000-0000C19C0000}"/>
    <cellStyle name="Normal 74 2 3 3 2 4" xfId="34337" xr:uid="{00000000-0005-0000-0000-0000C29C0000}"/>
    <cellStyle name="Normal 74 2 3 3 2 5" xfId="19104" xr:uid="{00000000-0005-0000-0000-0000C39C0000}"/>
    <cellStyle name="Normal 74 2 3 3 3" xfId="5655" xr:uid="{00000000-0005-0000-0000-0000C49C0000}"/>
    <cellStyle name="Normal 74 2 3 3 3 2" xfId="15707" xr:uid="{00000000-0005-0000-0000-0000C59C0000}"/>
    <cellStyle name="Normal 74 2 3 3 3 2 2" xfId="46038" xr:uid="{00000000-0005-0000-0000-0000C69C0000}"/>
    <cellStyle name="Normal 74 2 3 3 3 2 3" xfId="30805" xr:uid="{00000000-0005-0000-0000-0000C79C0000}"/>
    <cellStyle name="Normal 74 2 3 3 3 3" xfId="10687" xr:uid="{00000000-0005-0000-0000-0000C89C0000}"/>
    <cellStyle name="Normal 74 2 3 3 3 3 2" xfId="41021" xr:uid="{00000000-0005-0000-0000-0000C99C0000}"/>
    <cellStyle name="Normal 74 2 3 3 3 3 3" xfId="25788" xr:uid="{00000000-0005-0000-0000-0000CA9C0000}"/>
    <cellStyle name="Normal 74 2 3 3 3 4" xfId="36008" xr:uid="{00000000-0005-0000-0000-0000CB9C0000}"/>
    <cellStyle name="Normal 74 2 3 3 3 5" xfId="20775" xr:uid="{00000000-0005-0000-0000-0000CC9C0000}"/>
    <cellStyle name="Normal 74 2 3 3 4" xfId="12365" xr:uid="{00000000-0005-0000-0000-0000CD9C0000}"/>
    <cellStyle name="Normal 74 2 3 3 4 2" xfId="42696" xr:uid="{00000000-0005-0000-0000-0000CE9C0000}"/>
    <cellStyle name="Normal 74 2 3 3 4 3" xfId="27463" xr:uid="{00000000-0005-0000-0000-0000CF9C0000}"/>
    <cellStyle name="Normal 74 2 3 3 5" xfId="7344" xr:uid="{00000000-0005-0000-0000-0000D09C0000}"/>
    <cellStyle name="Normal 74 2 3 3 5 2" xfId="37679" xr:uid="{00000000-0005-0000-0000-0000D19C0000}"/>
    <cellStyle name="Normal 74 2 3 3 5 3" xfId="22446" xr:uid="{00000000-0005-0000-0000-0000D29C0000}"/>
    <cellStyle name="Normal 74 2 3 3 6" xfId="32667" xr:uid="{00000000-0005-0000-0000-0000D39C0000}"/>
    <cellStyle name="Normal 74 2 3 3 7" xfId="17433" xr:uid="{00000000-0005-0000-0000-0000D49C0000}"/>
    <cellStyle name="Normal 74 2 3 4" xfId="3126" xr:uid="{00000000-0005-0000-0000-0000D59C0000}"/>
    <cellStyle name="Normal 74 2 3 4 2" xfId="13200" xr:uid="{00000000-0005-0000-0000-0000D69C0000}"/>
    <cellStyle name="Normal 74 2 3 4 2 2" xfId="43531" xr:uid="{00000000-0005-0000-0000-0000D79C0000}"/>
    <cellStyle name="Normal 74 2 3 4 2 3" xfId="28298" xr:uid="{00000000-0005-0000-0000-0000D89C0000}"/>
    <cellStyle name="Normal 74 2 3 4 3" xfId="8180" xr:uid="{00000000-0005-0000-0000-0000D99C0000}"/>
    <cellStyle name="Normal 74 2 3 4 3 2" xfId="38514" xr:uid="{00000000-0005-0000-0000-0000DA9C0000}"/>
    <cellStyle name="Normal 74 2 3 4 3 3" xfId="23281" xr:uid="{00000000-0005-0000-0000-0000DB9C0000}"/>
    <cellStyle name="Normal 74 2 3 4 4" xfId="33501" xr:uid="{00000000-0005-0000-0000-0000DC9C0000}"/>
    <cellStyle name="Normal 74 2 3 4 5" xfId="18268" xr:uid="{00000000-0005-0000-0000-0000DD9C0000}"/>
    <cellStyle name="Normal 74 2 3 5" xfId="4819" xr:uid="{00000000-0005-0000-0000-0000DE9C0000}"/>
    <cellStyle name="Normal 74 2 3 5 2" xfId="14871" xr:uid="{00000000-0005-0000-0000-0000DF9C0000}"/>
    <cellStyle name="Normal 74 2 3 5 2 2" xfId="45202" xr:uid="{00000000-0005-0000-0000-0000E09C0000}"/>
    <cellStyle name="Normal 74 2 3 5 2 3" xfId="29969" xr:uid="{00000000-0005-0000-0000-0000E19C0000}"/>
    <cellStyle name="Normal 74 2 3 5 3" xfId="9851" xr:uid="{00000000-0005-0000-0000-0000E29C0000}"/>
    <cellStyle name="Normal 74 2 3 5 3 2" xfId="40185" xr:uid="{00000000-0005-0000-0000-0000E39C0000}"/>
    <cellStyle name="Normal 74 2 3 5 3 3" xfId="24952" xr:uid="{00000000-0005-0000-0000-0000E49C0000}"/>
    <cellStyle name="Normal 74 2 3 5 4" xfId="35172" xr:uid="{00000000-0005-0000-0000-0000E59C0000}"/>
    <cellStyle name="Normal 74 2 3 5 5" xfId="19939" xr:uid="{00000000-0005-0000-0000-0000E69C0000}"/>
    <cellStyle name="Normal 74 2 3 6" xfId="11529" xr:uid="{00000000-0005-0000-0000-0000E79C0000}"/>
    <cellStyle name="Normal 74 2 3 6 2" xfId="41860" xr:uid="{00000000-0005-0000-0000-0000E89C0000}"/>
    <cellStyle name="Normal 74 2 3 6 3" xfId="26627" xr:uid="{00000000-0005-0000-0000-0000E99C0000}"/>
    <cellStyle name="Normal 74 2 3 7" xfId="6508" xr:uid="{00000000-0005-0000-0000-0000EA9C0000}"/>
    <cellStyle name="Normal 74 2 3 7 2" xfId="36843" xr:uid="{00000000-0005-0000-0000-0000EB9C0000}"/>
    <cellStyle name="Normal 74 2 3 7 3" xfId="21610" xr:uid="{00000000-0005-0000-0000-0000EC9C0000}"/>
    <cellStyle name="Normal 74 2 3 8" xfId="31831" xr:uid="{00000000-0005-0000-0000-0000ED9C0000}"/>
    <cellStyle name="Normal 74 2 3 9" xfId="16597" xr:uid="{00000000-0005-0000-0000-0000EE9C0000}"/>
    <cellStyle name="Normal 74 2 4" xfId="1644" xr:uid="{00000000-0005-0000-0000-0000EF9C0000}"/>
    <cellStyle name="Normal 74 2 4 2" xfId="2483" xr:uid="{00000000-0005-0000-0000-0000F09C0000}"/>
    <cellStyle name="Normal 74 2 4 2 2" xfId="4173" xr:uid="{00000000-0005-0000-0000-0000F19C0000}"/>
    <cellStyle name="Normal 74 2 4 2 2 2" xfId="14246" xr:uid="{00000000-0005-0000-0000-0000F29C0000}"/>
    <cellStyle name="Normal 74 2 4 2 2 2 2" xfId="44577" xr:uid="{00000000-0005-0000-0000-0000F39C0000}"/>
    <cellStyle name="Normal 74 2 4 2 2 2 3" xfId="29344" xr:uid="{00000000-0005-0000-0000-0000F49C0000}"/>
    <cellStyle name="Normal 74 2 4 2 2 3" xfId="9226" xr:uid="{00000000-0005-0000-0000-0000F59C0000}"/>
    <cellStyle name="Normal 74 2 4 2 2 3 2" xfId="39560" xr:uid="{00000000-0005-0000-0000-0000F69C0000}"/>
    <cellStyle name="Normal 74 2 4 2 2 3 3" xfId="24327" xr:uid="{00000000-0005-0000-0000-0000F79C0000}"/>
    <cellStyle name="Normal 74 2 4 2 2 4" xfId="34547" xr:uid="{00000000-0005-0000-0000-0000F89C0000}"/>
    <cellStyle name="Normal 74 2 4 2 2 5" xfId="19314" xr:uid="{00000000-0005-0000-0000-0000F99C0000}"/>
    <cellStyle name="Normal 74 2 4 2 3" xfId="5865" xr:uid="{00000000-0005-0000-0000-0000FA9C0000}"/>
    <cellStyle name="Normal 74 2 4 2 3 2" xfId="15917" xr:uid="{00000000-0005-0000-0000-0000FB9C0000}"/>
    <cellStyle name="Normal 74 2 4 2 3 2 2" xfId="46248" xr:uid="{00000000-0005-0000-0000-0000FC9C0000}"/>
    <cellStyle name="Normal 74 2 4 2 3 2 3" xfId="31015" xr:uid="{00000000-0005-0000-0000-0000FD9C0000}"/>
    <cellStyle name="Normal 74 2 4 2 3 3" xfId="10897" xr:uid="{00000000-0005-0000-0000-0000FE9C0000}"/>
    <cellStyle name="Normal 74 2 4 2 3 3 2" xfId="41231" xr:uid="{00000000-0005-0000-0000-0000FF9C0000}"/>
    <cellStyle name="Normal 74 2 4 2 3 3 3" xfId="25998" xr:uid="{00000000-0005-0000-0000-0000009D0000}"/>
    <cellStyle name="Normal 74 2 4 2 3 4" xfId="36218" xr:uid="{00000000-0005-0000-0000-0000019D0000}"/>
    <cellStyle name="Normal 74 2 4 2 3 5" xfId="20985" xr:uid="{00000000-0005-0000-0000-0000029D0000}"/>
    <cellStyle name="Normal 74 2 4 2 4" xfId="12575" xr:uid="{00000000-0005-0000-0000-0000039D0000}"/>
    <cellStyle name="Normal 74 2 4 2 4 2" xfId="42906" xr:uid="{00000000-0005-0000-0000-0000049D0000}"/>
    <cellStyle name="Normal 74 2 4 2 4 3" xfId="27673" xr:uid="{00000000-0005-0000-0000-0000059D0000}"/>
    <cellStyle name="Normal 74 2 4 2 5" xfId="7554" xr:uid="{00000000-0005-0000-0000-0000069D0000}"/>
    <cellStyle name="Normal 74 2 4 2 5 2" xfId="37889" xr:uid="{00000000-0005-0000-0000-0000079D0000}"/>
    <cellStyle name="Normal 74 2 4 2 5 3" xfId="22656" xr:uid="{00000000-0005-0000-0000-0000089D0000}"/>
    <cellStyle name="Normal 74 2 4 2 6" xfId="32877" xr:uid="{00000000-0005-0000-0000-0000099D0000}"/>
    <cellStyle name="Normal 74 2 4 2 7" xfId="17643" xr:uid="{00000000-0005-0000-0000-00000A9D0000}"/>
    <cellStyle name="Normal 74 2 4 3" xfId="3336" xr:uid="{00000000-0005-0000-0000-00000B9D0000}"/>
    <cellStyle name="Normal 74 2 4 3 2" xfId="13410" xr:uid="{00000000-0005-0000-0000-00000C9D0000}"/>
    <cellStyle name="Normal 74 2 4 3 2 2" xfId="43741" xr:uid="{00000000-0005-0000-0000-00000D9D0000}"/>
    <cellStyle name="Normal 74 2 4 3 2 3" xfId="28508" xr:uid="{00000000-0005-0000-0000-00000E9D0000}"/>
    <cellStyle name="Normal 74 2 4 3 3" xfId="8390" xr:uid="{00000000-0005-0000-0000-00000F9D0000}"/>
    <cellStyle name="Normal 74 2 4 3 3 2" xfId="38724" xr:uid="{00000000-0005-0000-0000-0000109D0000}"/>
    <cellStyle name="Normal 74 2 4 3 3 3" xfId="23491" xr:uid="{00000000-0005-0000-0000-0000119D0000}"/>
    <cellStyle name="Normal 74 2 4 3 4" xfId="33711" xr:uid="{00000000-0005-0000-0000-0000129D0000}"/>
    <cellStyle name="Normal 74 2 4 3 5" xfId="18478" xr:uid="{00000000-0005-0000-0000-0000139D0000}"/>
    <cellStyle name="Normal 74 2 4 4" xfId="5029" xr:uid="{00000000-0005-0000-0000-0000149D0000}"/>
    <cellStyle name="Normal 74 2 4 4 2" xfId="15081" xr:uid="{00000000-0005-0000-0000-0000159D0000}"/>
    <cellStyle name="Normal 74 2 4 4 2 2" xfId="45412" xr:uid="{00000000-0005-0000-0000-0000169D0000}"/>
    <cellStyle name="Normal 74 2 4 4 2 3" xfId="30179" xr:uid="{00000000-0005-0000-0000-0000179D0000}"/>
    <cellStyle name="Normal 74 2 4 4 3" xfId="10061" xr:uid="{00000000-0005-0000-0000-0000189D0000}"/>
    <cellStyle name="Normal 74 2 4 4 3 2" xfId="40395" xr:uid="{00000000-0005-0000-0000-0000199D0000}"/>
    <cellStyle name="Normal 74 2 4 4 3 3" xfId="25162" xr:uid="{00000000-0005-0000-0000-00001A9D0000}"/>
    <cellStyle name="Normal 74 2 4 4 4" xfId="35382" xr:uid="{00000000-0005-0000-0000-00001B9D0000}"/>
    <cellStyle name="Normal 74 2 4 4 5" xfId="20149" xr:uid="{00000000-0005-0000-0000-00001C9D0000}"/>
    <cellStyle name="Normal 74 2 4 5" xfId="11739" xr:uid="{00000000-0005-0000-0000-00001D9D0000}"/>
    <cellStyle name="Normal 74 2 4 5 2" xfId="42070" xr:uid="{00000000-0005-0000-0000-00001E9D0000}"/>
    <cellStyle name="Normal 74 2 4 5 3" xfId="26837" xr:uid="{00000000-0005-0000-0000-00001F9D0000}"/>
    <cellStyle name="Normal 74 2 4 6" xfId="6718" xr:uid="{00000000-0005-0000-0000-0000209D0000}"/>
    <cellStyle name="Normal 74 2 4 6 2" xfId="37053" xr:uid="{00000000-0005-0000-0000-0000219D0000}"/>
    <cellStyle name="Normal 74 2 4 6 3" xfId="21820" xr:uid="{00000000-0005-0000-0000-0000229D0000}"/>
    <cellStyle name="Normal 74 2 4 7" xfId="32041" xr:uid="{00000000-0005-0000-0000-0000239D0000}"/>
    <cellStyle name="Normal 74 2 4 8" xfId="16807" xr:uid="{00000000-0005-0000-0000-0000249D0000}"/>
    <cellStyle name="Normal 74 2 5" xfId="2065" xr:uid="{00000000-0005-0000-0000-0000259D0000}"/>
    <cellStyle name="Normal 74 2 5 2" xfId="3755" xr:uid="{00000000-0005-0000-0000-0000269D0000}"/>
    <cellStyle name="Normal 74 2 5 2 2" xfId="13828" xr:uid="{00000000-0005-0000-0000-0000279D0000}"/>
    <cellStyle name="Normal 74 2 5 2 2 2" xfId="44159" xr:uid="{00000000-0005-0000-0000-0000289D0000}"/>
    <cellStyle name="Normal 74 2 5 2 2 3" xfId="28926" xr:uid="{00000000-0005-0000-0000-0000299D0000}"/>
    <cellStyle name="Normal 74 2 5 2 3" xfId="8808" xr:uid="{00000000-0005-0000-0000-00002A9D0000}"/>
    <cellStyle name="Normal 74 2 5 2 3 2" xfId="39142" xr:uid="{00000000-0005-0000-0000-00002B9D0000}"/>
    <cellStyle name="Normal 74 2 5 2 3 3" xfId="23909" xr:uid="{00000000-0005-0000-0000-00002C9D0000}"/>
    <cellStyle name="Normal 74 2 5 2 4" xfId="34129" xr:uid="{00000000-0005-0000-0000-00002D9D0000}"/>
    <cellStyle name="Normal 74 2 5 2 5" xfId="18896" xr:uid="{00000000-0005-0000-0000-00002E9D0000}"/>
    <cellStyle name="Normal 74 2 5 3" xfId="5447" xr:uid="{00000000-0005-0000-0000-00002F9D0000}"/>
    <cellStyle name="Normal 74 2 5 3 2" xfId="15499" xr:uid="{00000000-0005-0000-0000-0000309D0000}"/>
    <cellStyle name="Normal 74 2 5 3 2 2" xfId="45830" xr:uid="{00000000-0005-0000-0000-0000319D0000}"/>
    <cellStyle name="Normal 74 2 5 3 2 3" xfId="30597" xr:uid="{00000000-0005-0000-0000-0000329D0000}"/>
    <cellStyle name="Normal 74 2 5 3 3" xfId="10479" xr:uid="{00000000-0005-0000-0000-0000339D0000}"/>
    <cellStyle name="Normal 74 2 5 3 3 2" xfId="40813" xr:uid="{00000000-0005-0000-0000-0000349D0000}"/>
    <cellStyle name="Normal 74 2 5 3 3 3" xfId="25580" xr:uid="{00000000-0005-0000-0000-0000359D0000}"/>
    <cellStyle name="Normal 74 2 5 3 4" xfId="35800" xr:uid="{00000000-0005-0000-0000-0000369D0000}"/>
    <cellStyle name="Normal 74 2 5 3 5" xfId="20567" xr:uid="{00000000-0005-0000-0000-0000379D0000}"/>
    <cellStyle name="Normal 74 2 5 4" xfId="12157" xr:uid="{00000000-0005-0000-0000-0000389D0000}"/>
    <cellStyle name="Normal 74 2 5 4 2" xfId="42488" xr:uid="{00000000-0005-0000-0000-0000399D0000}"/>
    <cellStyle name="Normal 74 2 5 4 3" xfId="27255" xr:uid="{00000000-0005-0000-0000-00003A9D0000}"/>
    <cellStyle name="Normal 74 2 5 5" xfId="7136" xr:uid="{00000000-0005-0000-0000-00003B9D0000}"/>
    <cellStyle name="Normal 74 2 5 5 2" xfId="37471" xr:uid="{00000000-0005-0000-0000-00003C9D0000}"/>
    <cellStyle name="Normal 74 2 5 5 3" xfId="22238" xr:uid="{00000000-0005-0000-0000-00003D9D0000}"/>
    <cellStyle name="Normal 74 2 5 6" xfId="32459" xr:uid="{00000000-0005-0000-0000-00003E9D0000}"/>
    <cellStyle name="Normal 74 2 5 7" xfId="17225" xr:uid="{00000000-0005-0000-0000-00003F9D0000}"/>
    <cellStyle name="Normal 74 2 6" xfId="2918" xr:uid="{00000000-0005-0000-0000-0000409D0000}"/>
    <cellStyle name="Normal 74 2 6 2" xfId="12992" xr:uid="{00000000-0005-0000-0000-0000419D0000}"/>
    <cellStyle name="Normal 74 2 6 2 2" xfId="43323" xr:uid="{00000000-0005-0000-0000-0000429D0000}"/>
    <cellStyle name="Normal 74 2 6 2 3" xfId="28090" xr:uid="{00000000-0005-0000-0000-0000439D0000}"/>
    <cellStyle name="Normal 74 2 6 3" xfId="7972" xr:uid="{00000000-0005-0000-0000-0000449D0000}"/>
    <cellStyle name="Normal 74 2 6 3 2" xfId="38306" xr:uid="{00000000-0005-0000-0000-0000459D0000}"/>
    <cellStyle name="Normal 74 2 6 3 3" xfId="23073" xr:uid="{00000000-0005-0000-0000-0000469D0000}"/>
    <cellStyle name="Normal 74 2 6 4" xfId="33293" xr:uid="{00000000-0005-0000-0000-0000479D0000}"/>
    <cellStyle name="Normal 74 2 6 5" xfId="18060" xr:uid="{00000000-0005-0000-0000-0000489D0000}"/>
    <cellStyle name="Normal 74 2 7" xfId="4611" xr:uid="{00000000-0005-0000-0000-0000499D0000}"/>
    <cellStyle name="Normal 74 2 7 2" xfId="14663" xr:uid="{00000000-0005-0000-0000-00004A9D0000}"/>
    <cellStyle name="Normal 74 2 7 2 2" xfId="44994" xr:uid="{00000000-0005-0000-0000-00004B9D0000}"/>
    <cellStyle name="Normal 74 2 7 2 3" xfId="29761" xr:uid="{00000000-0005-0000-0000-00004C9D0000}"/>
    <cellStyle name="Normal 74 2 7 3" xfId="9643" xr:uid="{00000000-0005-0000-0000-00004D9D0000}"/>
    <cellStyle name="Normal 74 2 7 3 2" xfId="39977" xr:uid="{00000000-0005-0000-0000-00004E9D0000}"/>
    <cellStyle name="Normal 74 2 7 3 3" xfId="24744" xr:uid="{00000000-0005-0000-0000-00004F9D0000}"/>
    <cellStyle name="Normal 74 2 7 4" xfId="34964" xr:uid="{00000000-0005-0000-0000-0000509D0000}"/>
    <cellStyle name="Normal 74 2 7 5" xfId="19731" xr:uid="{00000000-0005-0000-0000-0000519D0000}"/>
    <cellStyle name="Normal 74 2 8" xfId="11321" xr:uid="{00000000-0005-0000-0000-0000529D0000}"/>
    <cellStyle name="Normal 74 2 8 2" xfId="41652" xr:uid="{00000000-0005-0000-0000-0000539D0000}"/>
    <cellStyle name="Normal 74 2 8 3" xfId="26419" xr:uid="{00000000-0005-0000-0000-0000549D0000}"/>
    <cellStyle name="Normal 74 2 9" xfId="6300" xr:uid="{00000000-0005-0000-0000-0000559D0000}"/>
    <cellStyle name="Normal 74 2 9 2" xfId="36635" xr:uid="{00000000-0005-0000-0000-0000569D0000}"/>
    <cellStyle name="Normal 74 2 9 3" xfId="21402" xr:uid="{00000000-0005-0000-0000-0000579D0000}"/>
    <cellStyle name="Normal 74 3" xfId="1264" xr:uid="{00000000-0005-0000-0000-0000589D0000}"/>
    <cellStyle name="Normal 74 3 10" xfId="16441" xr:uid="{00000000-0005-0000-0000-0000599D0000}"/>
    <cellStyle name="Normal 74 3 2" xfId="1483" xr:uid="{00000000-0005-0000-0000-00005A9D0000}"/>
    <cellStyle name="Normal 74 3 2 2" xfId="1904" xr:uid="{00000000-0005-0000-0000-00005B9D0000}"/>
    <cellStyle name="Normal 74 3 2 2 2" xfId="2743" xr:uid="{00000000-0005-0000-0000-00005C9D0000}"/>
    <cellStyle name="Normal 74 3 2 2 2 2" xfId="4433" xr:uid="{00000000-0005-0000-0000-00005D9D0000}"/>
    <cellStyle name="Normal 74 3 2 2 2 2 2" xfId="14506" xr:uid="{00000000-0005-0000-0000-00005E9D0000}"/>
    <cellStyle name="Normal 74 3 2 2 2 2 2 2" xfId="44837" xr:uid="{00000000-0005-0000-0000-00005F9D0000}"/>
    <cellStyle name="Normal 74 3 2 2 2 2 2 3" xfId="29604" xr:uid="{00000000-0005-0000-0000-0000609D0000}"/>
    <cellStyle name="Normal 74 3 2 2 2 2 3" xfId="9486" xr:uid="{00000000-0005-0000-0000-0000619D0000}"/>
    <cellStyle name="Normal 74 3 2 2 2 2 3 2" xfId="39820" xr:uid="{00000000-0005-0000-0000-0000629D0000}"/>
    <cellStyle name="Normal 74 3 2 2 2 2 3 3" xfId="24587" xr:uid="{00000000-0005-0000-0000-0000639D0000}"/>
    <cellStyle name="Normal 74 3 2 2 2 2 4" xfId="34807" xr:uid="{00000000-0005-0000-0000-0000649D0000}"/>
    <cellStyle name="Normal 74 3 2 2 2 2 5" xfId="19574" xr:uid="{00000000-0005-0000-0000-0000659D0000}"/>
    <cellStyle name="Normal 74 3 2 2 2 3" xfId="6125" xr:uid="{00000000-0005-0000-0000-0000669D0000}"/>
    <cellStyle name="Normal 74 3 2 2 2 3 2" xfId="16177" xr:uid="{00000000-0005-0000-0000-0000679D0000}"/>
    <cellStyle name="Normal 74 3 2 2 2 3 2 2" xfId="46508" xr:uid="{00000000-0005-0000-0000-0000689D0000}"/>
    <cellStyle name="Normal 74 3 2 2 2 3 2 3" xfId="31275" xr:uid="{00000000-0005-0000-0000-0000699D0000}"/>
    <cellStyle name="Normal 74 3 2 2 2 3 3" xfId="11157" xr:uid="{00000000-0005-0000-0000-00006A9D0000}"/>
    <cellStyle name="Normal 74 3 2 2 2 3 3 2" xfId="41491" xr:uid="{00000000-0005-0000-0000-00006B9D0000}"/>
    <cellStyle name="Normal 74 3 2 2 2 3 3 3" xfId="26258" xr:uid="{00000000-0005-0000-0000-00006C9D0000}"/>
    <cellStyle name="Normal 74 3 2 2 2 3 4" xfId="36478" xr:uid="{00000000-0005-0000-0000-00006D9D0000}"/>
    <cellStyle name="Normal 74 3 2 2 2 3 5" xfId="21245" xr:uid="{00000000-0005-0000-0000-00006E9D0000}"/>
    <cellStyle name="Normal 74 3 2 2 2 4" xfId="12835" xr:uid="{00000000-0005-0000-0000-00006F9D0000}"/>
    <cellStyle name="Normal 74 3 2 2 2 4 2" xfId="43166" xr:uid="{00000000-0005-0000-0000-0000709D0000}"/>
    <cellStyle name="Normal 74 3 2 2 2 4 3" xfId="27933" xr:uid="{00000000-0005-0000-0000-0000719D0000}"/>
    <cellStyle name="Normal 74 3 2 2 2 5" xfId="7814" xr:uid="{00000000-0005-0000-0000-0000729D0000}"/>
    <cellStyle name="Normal 74 3 2 2 2 5 2" xfId="38149" xr:uid="{00000000-0005-0000-0000-0000739D0000}"/>
    <cellStyle name="Normal 74 3 2 2 2 5 3" xfId="22916" xr:uid="{00000000-0005-0000-0000-0000749D0000}"/>
    <cellStyle name="Normal 74 3 2 2 2 6" xfId="33137" xr:uid="{00000000-0005-0000-0000-0000759D0000}"/>
    <cellStyle name="Normal 74 3 2 2 2 7" xfId="17903" xr:uid="{00000000-0005-0000-0000-0000769D0000}"/>
    <cellStyle name="Normal 74 3 2 2 3" xfId="3596" xr:uid="{00000000-0005-0000-0000-0000779D0000}"/>
    <cellStyle name="Normal 74 3 2 2 3 2" xfId="13670" xr:uid="{00000000-0005-0000-0000-0000789D0000}"/>
    <cellStyle name="Normal 74 3 2 2 3 2 2" xfId="44001" xr:uid="{00000000-0005-0000-0000-0000799D0000}"/>
    <cellStyle name="Normal 74 3 2 2 3 2 3" xfId="28768" xr:uid="{00000000-0005-0000-0000-00007A9D0000}"/>
    <cellStyle name="Normal 74 3 2 2 3 3" xfId="8650" xr:uid="{00000000-0005-0000-0000-00007B9D0000}"/>
    <cellStyle name="Normal 74 3 2 2 3 3 2" xfId="38984" xr:uid="{00000000-0005-0000-0000-00007C9D0000}"/>
    <cellStyle name="Normal 74 3 2 2 3 3 3" xfId="23751" xr:uid="{00000000-0005-0000-0000-00007D9D0000}"/>
    <cellStyle name="Normal 74 3 2 2 3 4" xfId="33971" xr:uid="{00000000-0005-0000-0000-00007E9D0000}"/>
    <cellStyle name="Normal 74 3 2 2 3 5" xfId="18738" xr:uid="{00000000-0005-0000-0000-00007F9D0000}"/>
    <cellStyle name="Normal 74 3 2 2 4" xfId="5289" xr:uid="{00000000-0005-0000-0000-0000809D0000}"/>
    <cellStyle name="Normal 74 3 2 2 4 2" xfId="15341" xr:uid="{00000000-0005-0000-0000-0000819D0000}"/>
    <cellStyle name="Normal 74 3 2 2 4 2 2" xfId="45672" xr:uid="{00000000-0005-0000-0000-0000829D0000}"/>
    <cellStyle name="Normal 74 3 2 2 4 2 3" xfId="30439" xr:uid="{00000000-0005-0000-0000-0000839D0000}"/>
    <cellStyle name="Normal 74 3 2 2 4 3" xfId="10321" xr:uid="{00000000-0005-0000-0000-0000849D0000}"/>
    <cellStyle name="Normal 74 3 2 2 4 3 2" xfId="40655" xr:uid="{00000000-0005-0000-0000-0000859D0000}"/>
    <cellStyle name="Normal 74 3 2 2 4 3 3" xfId="25422" xr:uid="{00000000-0005-0000-0000-0000869D0000}"/>
    <cellStyle name="Normal 74 3 2 2 4 4" xfId="35642" xr:uid="{00000000-0005-0000-0000-0000879D0000}"/>
    <cellStyle name="Normal 74 3 2 2 4 5" xfId="20409" xr:uid="{00000000-0005-0000-0000-0000889D0000}"/>
    <cellStyle name="Normal 74 3 2 2 5" xfId="11999" xr:uid="{00000000-0005-0000-0000-0000899D0000}"/>
    <cellStyle name="Normal 74 3 2 2 5 2" xfId="42330" xr:uid="{00000000-0005-0000-0000-00008A9D0000}"/>
    <cellStyle name="Normal 74 3 2 2 5 3" xfId="27097" xr:uid="{00000000-0005-0000-0000-00008B9D0000}"/>
    <cellStyle name="Normal 74 3 2 2 6" xfId="6978" xr:uid="{00000000-0005-0000-0000-00008C9D0000}"/>
    <cellStyle name="Normal 74 3 2 2 6 2" xfId="37313" xr:uid="{00000000-0005-0000-0000-00008D9D0000}"/>
    <cellStyle name="Normal 74 3 2 2 6 3" xfId="22080" xr:uid="{00000000-0005-0000-0000-00008E9D0000}"/>
    <cellStyle name="Normal 74 3 2 2 7" xfId="32301" xr:uid="{00000000-0005-0000-0000-00008F9D0000}"/>
    <cellStyle name="Normal 74 3 2 2 8" xfId="17067" xr:uid="{00000000-0005-0000-0000-0000909D0000}"/>
    <cellStyle name="Normal 74 3 2 3" xfId="2325" xr:uid="{00000000-0005-0000-0000-0000919D0000}"/>
    <cellStyle name="Normal 74 3 2 3 2" xfId="4015" xr:uid="{00000000-0005-0000-0000-0000929D0000}"/>
    <cellStyle name="Normal 74 3 2 3 2 2" xfId="14088" xr:uid="{00000000-0005-0000-0000-0000939D0000}"/>
    <cellStyle name="Normal 74 3 2 3 2 2 2" xfId="44419" xr:uid="{00000000-0005-0000-0000-0000949D0000}"/>
    <cellStyle name="Normal 74 3 2 3 2 2 3" xfId="29186" xr:uid="{00000000-0005-0000-0000-0000959D0000}"/>
    <cellStyle name="Normal 74 3 2 3 2 3" xfId="9068" xr:uid="{00000000-0005-0000-0000-0000969D0000}"/>
    <cellStyle name="Normal 74 3 2 3 2 3 2" xfId="39402" xr:uid="{00000000-0005-0000-0000-0000979D0000}"/>
    <cellStyle name="Normal 74 3 2 3 2 3 3" xfId="24169" xr:uid="{00000000-0005-0000-0000-0000989D0000}"/>
    <cellStyle name="Normal 74 3 2 3 2 4" xfId="34389" xr:uid="{00000000-0005-0000-0000-0000999D0000}"/>
    <cellStyle name="Normal 74 3 2 3 2 5" xfId="19156" xr:uid="{00000000-0005-0000-0000-00009A9D0000}"/>
    <cellStyle name="Normal 74 3 2 3 3" xfId="5707" xr:uid="{00000000-0005-0000-0000-00009B9D0000}"/>
    <cellStyle name="Normal 74 3 2 3 3 2" xfId="15759" xr:uid="{00000000-0005-0000-0000-00009C9D0000}"/>
    <cellStyle name="Normal 74 3 2 3 3 2 2" xfId="46090" xr:uid="{00000000-0005-0000-0000-00009D9D0000}"/>
    <cellStyle name="Normal 74 3 2 3 3 2 3" xfId="30857" xr:uid="{00000000-0005-0000-0000-00009E9D0000}"/>
    <cellStyle name="Normal 74 3 2 3 3 3" xfId="10739" xr:uid="{00000000-0005-0000-0000-00009F9D0000}"/>
    <cellStyle name="Normal 74 3 2 3 3 3 2" xfId="41073" xr:uid="{00000000-0005-0000-0000-0000A09D0000}"/>
    <cellStyle name="Normal 74 3 2 3 3 3 3" xfId="25840" xr:uid="{00000000-0005-0000-0000-0000A19D0000}"/>
    <cellStyle name="Normal 74 3 2 3 3 4" xfId="36060" xr:uid="{00000000-0005-0000-0000-0000A29D0000}"/>
    <cellStyle name="Normal 74 3 2 3 3 5" xfId="20827" xr:uid="{00000000-0005-0000-0000-0000A39D0000}"/>
    <cellStyle name="Normal 74 3 2 3 4" xfId="12417" xr:uid="{00000000-0005-0000-0000-0000A49D0000}"/>
    <cellStyle name="Normal 74 3 2 3 4 2" xfId="42748" xr:uid="{00000000-0005-0000-0000-0000A59D0000}"/>
    <cellStyle name="Normal 74 3 2 3 4 3" xfId="27515" xr:uid="{00000000-0005-0000-0000-0000A69D0000}"/>
    <cellStyle name="Normal 74 3 2 3 5" xfId="7396" xr:uid="{00000000-0005-0000-0000-0000A79D0000}"/>
    <cellStyle name="Normal 74 3 2 3 5 2" xfId="37731" xr:uid="{00000000-0005-0000-0000-0000A89D0000}"/>
    <cellStyle name="Normal 74 3 2 3 5 3" xfId="22498" xr:uid="{00000000-0005-0000-0000-0000A99D0000}"/>
    <cellStyle name="Normal 74 3 2 3 6" xfId="32719" xr:uid="{00000000-0005-0000-0000-0000AA9D0000}"/>
    <cellStyle name="Normal 74 3 2 3 7" xfId="17485" xr:uid="{00000000-0005-0000-0000-0000AB9D0000}"/>
    <cellStyle name="Normal 74 3 2 4" xfId="3178" xr:uid="{00000000-0005-0000-0000-0000AC9D0000}"/>
    <cellStyle name="Normal 74 3 2 4 2" xfId="13252" xr:uid="{00000000-0005-0000-0000-0000AD9D0000}"/>
    <cellStyle name="Normal 74 3 2 4 2 2" xfId="43583" xr:uid="{00000000-0005-0000-0000-0000AE9D0000}"/>
    <cellStyle name="Normal 74 3 2 4 2 3" xfId="28350" xr:uid="{00000000-0005-0000-0000-0000AF9D0000}"/>
    <cellStyle name="Normal 74 3 2 4 3" xfId="8232" xr:uid="{00000000-0005-0000-0000-0000B09D0000}"/>
    <cellStyle name="Normal 74 3 2 4 3 2" xfId="38566" xr:uid="{00000000-0005-0000-0000-0000B19D0000}"/>
    <cellStyle name="Normal 74 3 2 4 3 3" xfId="23333" xr:uid="{00000000-0005-0000-0000-0000B29D0000}"/>
    <cellStyle name="Normal 74 3 2 4 4" xfId="33553" xr:uid="{00000000-0005-0000-0000-0000B39D0000}"/>
    <cellStyle name="Normal 74 3 2 4 5" xfId="18320" xr:uid="{00000000-0005-0000-0000-0000B49D0000}"/>
    <cellStyle name="Normal 74 3 2 5" xfId="4871" xr:uid="{00000000-0005-0000-0000-0000B59D0000}"/>
    <cellStyle name="Normal 74 3 2 5 2" xfId="14923" xr:uid="{00000000-0005-0000-0000-0000B69D0000}"/>
    <cellStyle name="Normal 74 3 2 5 2 2" xfId="45254" xr:uid="{00000000-0005-0000-0000-0000B79D0000}"/>
    <cellStyle name="Normal 74 3 2 5 2 3" xfId="30021" xr:uid="{00000000-0005-0000-0000-0000B89D0000}"/>
    <cellStyle name="Normal 74 3 2 5 3" xfId="9903" xr:uid="{00000000-0005-0000-0000-0000B99D0000}"/>
    <cellStyle name="Normal 74 3 2 5 3 2" xfId="40237" xr:uid="{00000000-0005-0000-0000-0000BA9D0000}"/>
    <cellStyle name="Normal 74 3 2 5 3 3" xfId="25004" xr:uid="{00000000-0005-0000-0000-0000BB9D0000}"/>
    <cellStyle name="Normal 74 3 2 5 4" xfId="35224" xr:uid="{00000000-0005-0000-0000-0000BC9D0000}"/>
    <cellStyle name="Normal 74 3 2 5 5" xfId="19991" xr:uid="{00000000-0005-0000-0000-0000BD9D0000}"/>
    <cellStyle name="Normal 74 3 2 6" xfId="11581" xr:uid="{00000000-0005-0000-0000-0000BE9D0000}"/>
    <cellStyle name="Normal 74 3 2 6 2" xfId="41912" xr:uid="{00000000-0005-0000-0000-0000BF9D0000}"/>
    <cellStyle name="Normal 74 3 2 6 3" xfId="26679" xr:uid="{00000000-0005-0000-0000-0000C09D0000}"/>
    <cellStyle name="Normal 74 3 2 7" xfId="6560" xr:uid="{00000000-0005-0000-0000-0000C19D0000}"/>
    <cellStyle name="Normal 74 3 2 7 2" xfId="36895" xr:uid="{00000000-0005-0000-0000-0000C29D0000}"/>
    <cellStyle name="Normal 74 3 2 7 3" xfId="21662" xr:uid="{00000000-0005-0000-0000-0000C39D0000}"/>
    <cellStyle name="Normal 74 3 2 8" xfId="31883" xr:uid="{00000000-0005-0000-0000-0000C49D0000}"/>
    <cellStyle name="Normal 74 3 2 9" xfId="16649" xr:uid="{00000000-0005-0000-0000-0000C59D0000}"/>
    <cellStyle name="Normal 74 3 3" xfId="1696" xr:uid="{00000000-0005-0000-0000-0000C69D0000}"/>
    <cellStyle name="Normal 74 3 3 2" xfId="2535" xr:uid="{00000000-0005-0000-0000-0000C79D0000}"/>
    <cellStyle name="Normal 74 3 3 2 2" xfId="4225" xr:uid="{00000000-0005-0000-0000-0000C89D0000}"/>
    <cellStyle name="Normal 74 3 3 2 2 2" xfId="14298" xr:uid="{00000000-0005-0000-0000-0000C99D0000}"/>
    <cellStyle name="Normal 74 3 3 2 2 2 2" xfId="44629" xr:uid="{00000000-0005-0000-0000-0000CA9D0000}"/>
    <cellStyle name="Normal 74 3 3 2 2 2 3" xfId="29396" xr:uid="{00000000-0005-0000-0000-0000CB9D0000}"/>
    <cellStyle name="Normal 74 3 3 2 2 3" xfId="9278" xr:uid="{00000000-0005-0000-0000-0000CC9D0000}"/>
    <cellStyle name="Normal 74 3 3 2 2 3 2" xfId="39612" xr:uid="{00000000-0005-0000-0000-0000CD9D0000}"/>
    <cellStyle name="Normal 74 3 3 2 2 3 3" xfId="24379" xr:uid="{00000000-0005-0000-0000-0000CE9D0000}"/>
    <cellStyle name="Normal 74 3 3 2 2 4" xfId="34599" xr:uid="{00000000-0005-0000-0000-0000CF9D0000}"/>
    <cellStyle name="Normal 74 3 3 2 2 5" xfId="19366" xr:uid="{00000000-0005-0000-0000-0000D09D0000}"/>
    <cellStyle name="Normal 74 3 3 2 3" xfId="5917" xr:uid="{00000000-0005-0000-0000-0000D19D0000}"/>
    <cellStyle name="Normal 74 3 3 2 3 2" xfId="15969" xr:uid="{00000000-0005-0000-0000-0000D29D0000}"/>
    <cellStyle name="Normal 74 3 3 2 3 2 2" xfId="46300" xr:uid="{00000000-0005-0000-0000-0000D39D0000}"/>
    <cellStyle name="Normal 74 3 3 2 3 2 3" xfId="31067" xr:uid="{00000000-0005-0000-0000-0000D49D0000}"/>
    <cellStyle name="Normal 74 3 3 2 3 3" xfId="10949" xr:uid="{00000000-0005-0000-0000-0000D59D0000}"/>
    <cellStyle name="Normal 74 3 3 2 3 3 2" xfId="41283" xr:uid="{00000000-0005-0000-0000-0000D69D0000}"/>
    <cellStyle name="Normal 74 3 3 2 3 3 3" xfId="26050" xr:uid="{00000000-0005-0000-0000-0000D79D0000}"/>
    <cellStyle name="Normal 74 3 3 2 3 4" xfId="36270" xr:uid="{00000000-0005-0000-0000-0000D89D0000}"/>
    <cellStyle name="Normal 74 3 3 2 3 5" xfId="21037" xr:uid="{00000000-0005-0000-0000-0000D99D0000}"/>
    <cellStyle name="Normal 74 3 3 2 4" xfId="12627" xr:uid="{00000000-0005-0000-0000-0000DA9D0000}"/>
    <cellStyle name="Normal 74 3 3 2 4 2" xfId="42958" xr:uid="{00000000-0005-0000-0000-0000DB9D0000}"/>
    <cellStyle name="Normal 74 3 3 2 4 3" xfId="27725" xr:uid="{00000000-0005-0000-0000-0000DC9D0000}"/>
    <cellStyle name="Normal 74 3 3 2 5" xfId="7606" xr:uid="{00000000-0005-0000-0000-0000DD9D0000}"/>
    <cellStyle name="Normal 74 3 3 2 5 2" xfId="37941" xr:uid="{00000000-0005-0000-0000-0000DE9D0000}"/>
    <cellStyle name="Normal 74 3 3 2 5 3" xfId="22708" xr:uid="{00000000-0005-0000-0000-0000DF9D0000}"/>
    <cellStyle name="Normal 74 3 3 2 6" xfId="32929" xr:uid="{00000000-0005-0000-0000-0000E09D0000}"/>
    <cellStyle name="Normal 74 3 3 2 7" xfId="17695" xr:uid="{00000000-0005-0000-0000-0000E19D0000}"/>
    <cellStyle name="Normal 74 3 3 3" xfId="3388" xr:uid="{00000000-0005-0000-0000-0000E29D0000}"/>
    <cellStyle name="Normal 74 3 3 3 2" xfId="13462" xr:uid="{00000000-0005-0000-0000-0000E39D0000}"/>
    <cellStyle name="Normal 74 3 3 3 2 2" xfId="43793" xr:uid="{00000000-0005-0000-0000-0000E49D0000}"/>
    <cellStyle name="Normal 74 3 3 3 2 3" xfId="28560" xr:uid="{00000000-0005-0000-0000-0000E59D0000}"/>
    <cellStyle name="Normal 74 3 3 3 3" xfId="8442" xr:uid="{00000000-0005-0000-0000-0000E69D0000}"/>
    <cellStyle name="Normal 74 3 3 3 3 2" xfId="38776" xr:uid="{00000000-0005-0000-0000-0000E79D0000}"/>
    <cellStyle name="Normal 74 3 3 3 3 3" xfId="23543" xr:uid="{00000000-0005-0000-0000-0000E89D0000}"/>
    <cellStyle name="Normal 74 3 3 3 4" xfId="33763" xr:uid="{00000000-0005-0000-0000-0000E99D0000}"/>
    <cellStyle name="Normal 74 3 3 3 5" xfId="18530" xr:uid="{00000000-0005-0000-0000-0000EA9D0000}"/>
    <cellStyle name="Normal 74 3 3 4" xfId="5081" xr:uid="{00000000-0005-0000-0000-0000EB9D0000}"/>
    <cellStyle name="Normal 74 3 3 4 2" xfId="15133" xr:uid="{00000000-0005-0000-0000-0000EC9D0000}"/>
    <cellStyle name="Normal 74 3 3 4 2 2" xfId="45464" xr:uid="{00000000-0005-0000-0000-0000ED9D0000}"/>
    <cellStyle name="Normal 74 3 3 4 2 3" xfId="30231" xr:uid="{00000000-0005-0000-0000-0000EE9D0000}"/>
    <cellStyle name="Normal 74 3 3 4 3" xfId="10113" xr:uid="{00000000-0005-0000-0000-0000EF9D0000}"/>
    <cellStyle name="Normal 74 3 3 4 3 2" xfId="40447" xr:uid="{00000000-0005-0000-0000-0000F09D0000}"/>
    <cellStyle name="Normal 74 3 3 4 3 3" xfId="25214" xr:uid="{00000000-0005-0000-0000-0000F19D0000}"/>
    <cellStyle name="Normal 74 3 3 4 4" xfId="35434" xr:uid="{00000000-0005-0000-0000-0000F29D0000}"/>
    <cellStyle name="Normal 74 3 3 4 5" xfId="20201" xr:uid="{00000000-0005-0000-0000-0000F39D0000}"/>
    <cellStyle name="Normal 74 3 3 5" xfId="11791" xr:uid="{00000000-0005-0000-0000-0000F49D0000}"/>
    <cellStyle name="Normal 74 3 3 5 2" xfId="42122" xr:uid="{00000000-0005-0000-0000-0000F59D0000}"/>
    <cellStyle name="Normal 74 3 3 5 3" xfId="26889" xr:uid="{00000000-0005-0000-0000-0000F69D0000}"/>
    <cellStyle name="Normal 74 3 3 6" xfId="6770" xr:uid="{00000000-0005-0000-0000-0000F79D0000}"/>
    <cellStyle name="Normal 74 3 3 6 2" xfId="37105" xr:uid="{00000000-0005-0000-0000-0000F89D0000}"/>
    <cellStyle name="Normal 74 3 3 6 3" xfId="21872" xr:uid="{00000000-0005-0000-0000-0000F99D0000}"/>
    <cellStyle name="Normal 74 3 3 7" xfId="32093" xr:uid="{00000000-0005-0000-0000-0000FA9D0000}"/>
    <cellStyle name="Normal 74 3 3 8" xfId="16859" xr:uid="{00000000-0005-0000-0000-0000FB9D0000}"/>
    <cellStyle name="Normal 74 3 4" xfId="2117" xr:uid="{00000000-0005-0000-0000-0000FC9D0000}"/>
    <cellStyle name="Normal 74 3 4 2" xfId="3807" xr:uid="{00000000-0005-0000-0000-0000FD9D0000}"/>
    <cellStyle name="Normal 74 3 4 2 2" xfId="13880" xr:uid="{00000000-0005-0000-0000-0000FE9D0000}"/>
    <cellStyle name="Normal 74 3 4 2 2 2" xfId="44211" xr:uid="{00000000-0005-0000-0000-0000FF9D0000}"/>
    <cellStyle name="Normal 74 3 4 2 2 3" xfId="28978" xr:uid="{00000000-0005-0000-0000-0000009E0000}"/>
    <cellStyle name="Normal 74 3 4 2 3" xfId="8860" xr:uid="{00000000-0005-0000-0000-0000019E0000}"/>
    <cellStyle name="Normal 74 3 4 2 3 2" xfId="39194" xr:uid="{00000000-0005-0000-0000-0000029E0000}"/>
    <cellStyle name="Normal 74 3 4 2 3 3" xfId="23961" xr:uid="{00000000-0005-0000-0000-0000039E0000}"/>
    <cellStyle name="Normal 74 3 4 2 4" xfId="34181" xr:uid="{00000000-0005-0000-0000-0000049E0000}"/>
    <cellStyle name="Normal 74 3 4 2 5" xfId="18948" xr:uid="{00000000-0005-0000-0000-0000059E0000}"/>
    <cellStyle name="Normal 74 3 4 3" xfId="5499" xr:uid="{00000000-0005-0000-0000-0000069E0000}"/>
    <cellStyle name="Normal 74 3 4 3 2" xfId="15551" xr:uid="{00000000-0005-0000-0000-0000079E0000}"/>
    <cellStyle name="Normal 74 3 4 3 2 2" xfId="45882" xr:uid="{00000000-0005-0000-0000-0000089E0000}"/>
    <cellStyle name="Normal 74 3 4 3 2 3" xfId="30649" xr:uid="{00000000-0005-0000-0000-0000099E0000}"/>
    <cellStyle name="Normal 74 3 4 3 3" xfId="10531" xr:uid="{00000000-0005-0000-0000-00000A9E0000}"/>
    <cellStyle name="Normal 74 3 4 3 3 2" xfId="40865" xr:uid="{00000000-0005-0000-0000-00000B9E0000}"/>
    <cellStyle name="Normal 74 3 4 3 3 3" xfId="25632" xr:uid="{00000000-0005-0000-0000-00000C9E0000}"/>
    <cellStyle name="Normal 74 3 4 3 4" xfId="35852" xr:uid="{00000000-0005-0000-0000-00000D9E0000}"/>
    <cellStyle name="Normal 74 3 4 3 5" xfId="20619" xr:uid="{00000000-0005-0000-0000-00000E9E0000}"/>
    <cellStyle name="Normal 74 3 4 4" xfId="12209" xr:uid="{00000000-0005-0000-0000-00000F9E0000}"/>
    <cellStyle name="Normal 74 3 4 4 2" xfId="42540" xr:uid="{00000000-0005-0000-0000-0000109E0000}"/>
    <cellStyle name="Normal 74 3 4 4 3" xfId="27307" xr:uid="{00000000-0005-0000-0000-0000119E0000}"/>
    <cellStyle name="Normal 74 3 4 5" xfId="7188" xr:uid="{00000000-0005-0000-0000-0000129E0000}"/>
    <cellStyle name="Normal 74 3 4 5 2" xfId="37523" xr:uid="{00000000-0005-0000-0000-0000139E0000}"/>
    <cellStyle name="Normal 74 3 4 5 3" xfId="22290" xr:uid="{00000000-0005-0000-0000-0000149E0000}"/>
    <cellStyle name="Normal 74 3 4 6" xfId="32511" xr:uid="{00000000-0005-0000-0000-0000159E0000}"/>
    <cellStyle name="Normal 74 3 4 7" xfId="17277" xr:uid="{00000000-0005-0000-0000-0000169E0000}"/>
    <cellStyle name="Normal 74 3 5" xfId="2970" xr:uid="{00000000-0005-0000-0000-0000179E0000}"/>
    <cellStyle name="Normal 74 3 5 2" xfId="13044" xr:uid="{00000000-0005-0000-0000-0000189E0000}"/>
    <cellStyle name="Normal 74 3 5 2 2" xfId="43375" xr:uid="{00000000-0005-0000-0000-0000199E0000}"/>
    <cellStyle name="Normal 74 3 5 2 3" xfId="28142" xr:uid="{00000000-0005-0000-0000-00001A9E0000}"/>
    <cellStyle name="Normal 74 3 5 3" xfId="8024" xr:uid="{00000000-0005-0000-0000-00001B9E0000}"/>
    <cellStyle name="Normal 74 3 5 3 2" xfId="38358" xr:uid="{00000000-0005-0000-0000-00001C9E0000}"/>
    <cellStyle name="Normal 74 3 5 3 3" xfId="23125" xr:uid="{00000000-0005-0000-0000-00001D9E0000}"/>
    <cellStyle name="Normal 74 3 5 4" xfId="33345" xr:uid="{00000000-0005-0000-0000-00001E9E0000}"/>
    <cellStyle name="Normal 74 3 5 5" xfId="18112" xr:uid="{00000000-0005-0000-0000-00001F9E0000}"/>
    <cellStyle name="Normal 74 3 6" xfId="4663" xr:uid="{00000000-0005-0000-0000-0000209E0000}"/>
    <cellStyle name="Normal 74 3 6 2" xfId="14715" xr:uid="{00000000-0005-0000-0000-0000219E0000}"/>
    <cellStyle name="Normal 74 3 6 2 2" xfId="45046" xr:uid="{00000000-0005-0000-0000-0000229E0000}"/>
    <cellStyle name="Normal 74 3 6 2 3" xfId="29813" xr:uid="{00000000-0005-0000-0000-0000239E0000}"/>
    <cellStyle name="Normal 74 3 6 3" xfId="9695" xr:uid="{00000000-0005-0000-0000-0000249E0000}"/>
    <cellStyle name="Normal 74 3 6 3 2" xfId="40029" xr:uid="{00000000-0005-0000-0000-0000259E0000}"/>
    <cellStyle name="Normal 74 3 6 3 3" xfId="24796" xr:uid="{00000000-0005-0000-0000-0000269E0000}"/>
    <cellStyle name="Normal 74 3 6 4" xfId="35016" xr:uid="{00000000-0005-0000-0000-0000279E0000}"/>
    <cellStyle name="Normal 74 3 6 5" xfId="19783" xr:uid="{00000000-0005-0000-0000-0000289E0000}"/>
    <cellStyle name="Normal 74 3 7" xfId="11373" xr:uid="{00000000-0005-0000-0000-0000299E0000}"/>
    <cellStyle name="Normal 74 3 7 2" xfId="41704" xr:uid="{00000000-0005-0000-0000-00002A9E0000}"/>
    <cellStyle name="Normal 74 3 7 3" xfId="26471" xr:uid="{00000000-0005-0000-0000-00002B9E0000}"/>
    <cellStyle name="Normal 74 3 8" xfId="6352" xr:uid="{00000000-0005-0000-0000-00002C9E0000}"/>
    <cellStyle name="Normal 74 3 8 2" xfId="36687" xr:uid="{00000000-0005-0000-0000-00002D9E0000}"/>
    <cellStyle name="Normal 74 3 8 3" xfId="21454" xr:uid="{00000000-0005-0000-0000-00002E9E0000}"/>
    <cellStyle name="Normal 74 3 9" xfId="31676" xr:uid="{00000000-0005-0000-0000-00002F9E0000}"/>
    <cellStyle name="Normal 74 4" xfId="1377" xr:uid="{00000000-0005-0000-0000-0000309E0000}"/>
    <cellStyle name="Normal 74 4 2" xfId="1800" xr:uid="{00000000-0005-0000-0000-0000319E0000}"/>
    <cellStyle name="Normal 74 4 2 2" xfId="2639" xr:uid="{00000000-0005-0000-0000-0000329E0000}"/>
    <cellStyle name="Normal 74 4 2 2 2" xfId="4329" xr:uid="{00000000-0005-0000-0000-0000339E0000}"/>
    <cellStyle name="Normal 74 4 2 2 2 2" xfId="14402" xr:uid="{00000000-0005-0000-0000-0000349E0000}"/>
    <cellStyle name="Normal 74 4 2 2 2 2 2" xfId="44733" xr:uid="{00000000-0005-0000-0000-0000359E0000}"/>
    <cellStyle name="Normal 74 4 2 2 2 2 3" xfId="29500" xr:uid="{00000000-0005-0000-0000-0000369E0000}"/>
    <cellStyle name="Normal 74 4 2 2 2 3" xfId="9382" xr:uid="{00000000-0005-0000-0000-0000379E0000}"/>
    <cellStyle name="Normal 74 4 2 2 2 3 2" xfId="39716" xr:uid="{00000000-0005-0000-0000-0000389E0000}"/>
    <cellStyle name="Normal 74 4 2 2 2 3 3" xfId="24483" xr:uid="{00000000-0005-0000-0000-0000399E0000}"/>
    <cellStyle name="Normal 74 4 2 2 2 4" xfId="34703" xr:uid="{00000000-0005-0000-0000-00003A9E0000}"/>
    <cellStyle name="Normal 74 4 2 2 2 5" xfId="19470" xr:uid="{00000000-0005-0000-0000-00003B9E0000}"/>
    <cellStyle name="Normal 74 4 2 2 3" xfId="6021" xr:uid="{00000000-0005-0000-0000-00003C9E0000}"/>
    <cellStyle name="Normal 74 4 2 2 3 2" xfId="16073" xr:uid="{00000000-0005-0000-0000-00003D9E0000}"/>
    <cellStyle name="Normal 74 4 2 2 3 2 2" xfId="46404" xr:uid="{00000000-0005-0000-0000-00003E9E0000}"/>
    <cellStyle name="Normal 74 4 2 2 3 2 3" xfId="31171" xr:uid="{00000000-0005-0000-0000-00003F9E0000}"/>
    <cellStyle name="Normal 74 4 2 2 3 3" xfId="11053" xr:uid="{00000000-0005-0000-0000-0000409E0000}"/>
    <cellStyle name="Normal 74 4 2 2 3 3 2" xfId="41387" xr:uid="{00000000-0005-0000-0000-0000419E0000}"/>
    <cellStyle name="Normal 74 4 2 2 3 3 3" xfId="26154" xr:uid="{00000000-0005-0000-0000-0000429E0000}"/>
    <cellStyle name="Normal 74 4 2 2 3 4" xfId="36374" xr:uid="{00000000-0005-0000-0000-0000439E0000}"/>
    <cellStyle name="Normal 74 4 2 2 3 5" xfId="21141" xr:uid="{00000000-0005-0000-0000-0000449E0000}"/>
    <cellStyle name="Normal 74 4 2 2 4" xfId="12731" xr:uid="{00000000-0005-0000-0000-0000459E0000}"/>
    <cellStyle name="Normal 74 4 2 2 4 2" xfId="43062" xr:uid="{00000000-0005-0000-0000-0000469E0000}"/>
    <cellStyle name="Normal 74 4 2 2 4 3" xfId="27829" xr:uid="{00000000-0005-0000-0000-0000479E0000}"/>
    <cellStyle name="Normal 74 4 2 2 5" xfId="7710" xr:uid="{00000000-0005-0000-0000-0000489E0000}"/>
    <cellStyle name="Normal 74 4 2 2 5 2" xfId="38045" xr:uid="{00000000-0005-0000-0000-0000499E0000}"/>
    <cellStyle name="Normal 74 4 2 2 5 3" xfId="22812" xr:uid="{00000000-0005-0000-0000-00004A9E0000}"/>
    <cellStyle name="Normal 74 4 2 2 6" xfId="33033" xr:uid="{00000000-0005-0000-0000-00004B9E0000}"/>
    <cellStyle name="Normal 74 4 2 2 7" xfId="17799" xr:uid="{00000000-0005-0000-0000-00004C9E0000}"/>
    <cellStyle name="Normal 74 4 2 3" xfId="3492" xr:uid="{00000000-0005-0000-0000-00004D9E0000}"/>
    <cellStyle name="Normal 74 4 2 3 2" xfId="13566" xr:uid="{00000000-0005-0000-0000-00004E9E0000}"/>
    <cellStyle name="Normal 74 4 2 3 2 2" xfId="43897" xr:uid="{00000000-0005-0000-0000-00004F9E0000}"/>
    <cellStyle name="Normal 74 4 2 3 2 3" xfId="28664" xr:uid="{00000000-0005-0000-0000-0000509E0000}"/>
    <cellStyle name="Normal 74 4 2 3 3" xfId="8546" xr:uid="{00000000-0005-0000-0000-0000519E0000}"/>
    <cellStyle name="Normal 74 4 2 3 3 2" xfId="38880" xr:uid="{00000000-0005-0000-0000-0000529E0000}"/>
    <cellStyle name="Normal 74 4 2 3 3 3" xfId="23647" xr:uid="{00000000-0005-0000-0000-0000539E0000}"/>
    <cellStyle name="Normal 74 4 2 3 4" xfId="33867" xr:uid="{00000000-0005-0000-0000-0000549E0000}"/>
    <cellStyle name="Normal 74 4 2 3 5" xfId="18634" xr:uid="{00000000-0005-0000-0000-0000559E0000}"/>
    <cellStyle name="Normal 74 4 2 4" xfId="5185" xr:uid="{00000000-0005-0000-0000-0000569E0000}"/>
    <cellStyle name="Normal 74 4 2 4 2" xfId="15237" xr:uid="{00000000-0005-0000-0000-0000579E0000}"/>
    <cellStyle name="Normal 74 4 2 4 2 2" xfId="45568" xr:uid="{00000000-0005-0000-0000-0000589E0000}"/>
    <cellStyle name="Normal 74 4 2 4 2 3" xfId="30335" xr:uid="{00000000-0005-0000-0000-0000599E0000}"/>
    <cellStyle name="Normal 74 4 2 4 3" xfId="10217" xr:uid="{00000000-0005-0000-0000-00005A9E0000}"/>
    <cellStyle name="Normal 74 4 2 4 3 2" xfId="40551" xr:uid="{00000000-0005-0000-0000-00005B9E0000}"/>
    <cellStyle name="Normal 74 4 2 4 3 3" xfId="25318" xr:uid="{00000000-0005-0000-0000-00005C9E0000}"/>
    <cellStyle name="Normal 74 4 2 4 4" xfId="35538" xr:uid="{00000000-0005-0000-0000-00005D9E0000}"/>
    <cellStyle name="Normal 74 4 2 4 5" xfId="20305" xr:uid="{00000000-0005-0000-0000-00005E9E0000}"/>
    <cellStyle name="Normal 74 4 2 5" xfId="11895" xr:uid="{00000000-0005-0000-0000-00005F9E0000}"/>
    <cellStyle name="Normal 74 4 2 5 2" xfId="42226" xr:uid="{00000000-0005-0000-0000-0000609E0000}"/>
    <cellStyle name="Normal 74 4 2 5 3" xfId="26993" xr:uid="{00000000-0005-0000-0000-0000619E0000}"/>
    <cellStyle name="Normal 74 4 2 6" xfId="6874" xr:uid="{00000000-0005-0000-0000-0000629E0000}"/>
    <cellStyle name="Normal 74 4 2 6 2" xfId="37209" xr:uid="{00000000-0005-0000-0000-0000639E0000}"/>
    <cellStyle name="Normal 74 4 2 6 3" xfId="21976" xr:uid="{00000000-0005-0000-0000-0000649E0000}"/>
    <cellStyle name="Normal 74 4 2 7" xfId="32197" xr:uid="{00000000-0005-0000-0000-0000659E0000}"/>
    <cellStyle name="Normal 74 4 2 8" xfId="16963" xr:uid="{00000000-0005-0000-0000-0000669E0000}"/>
    <cellStyle name="Normal 74 4 3" xfId="2221" xr:uid="{00000000-0005-0000-0000-0000679E0000}"/>
    <cellStyle name="Normal 74 4 3 2" xfId="3911" xr:uid="{00000000-0005-0000-0000-0000689E0000}"/>
    <cellStyle name="Normal 74 4 3 2 2" xfId="13984" xr:uid="{00000000-0005-0000-0000-0000699E0000}"/>
    <cellStyle name="Normal 74 4 3 2 2 2" xfId="44315" xr:uid="{00000000-0005-0000-0000-00006A9E0000}"/>
    <cellStyle name="Normal 74 4 3 2 2 3" xfId="29082" xr:uid="{00000000-0005-0000-0000-00006B9E0000}"/>
    <cellStyle name="Normal 74 4 3 2 3" xfId="8964" xr:uid="{00000000-0005-0000-0000-00006C9E0000}"/>
    <cellStyle name="Normal 74 4 3 2 3 2" xfId="39298" xr:uid="{00000000-0005-0000-0000-00006D9E0000}"/>
    <cellStyle name="Normal 74 4 3 2 3 3" xfId="24065" xr:uid="{00000000-0005-0000-0000-00006E9E0000}"/>
    <cellStyle name="Normal 74 4 3 2 4" xfId="34285" xr:uid="{00000000-0005-0000-0000-00006F9E0000}"/>
    <cellStyle name="Normal 74 4 3 2 5" xfId="19052" xr:uid="{00000000-0005-0000-0000-0000709E0000}"/>
    <cellStyle name="Normal 74 4 3 3" xfId="5603" xr:uid="{00000000-0005-0000-0000-0000719E0000}"/>
    <cellStyle name="Normal 74 4 3 3 2" xfId="15655" xr:uid="{00000000-0005-0000-0000-0000729E0000}"/>
    <cellStyle name="Normal 74 4 3 3 2 2" xfId="45986" xr:uid="{00000000-0005-0000-0000-0000739E0000}"/>
    <cellStyle name="Normal 74 4 3 3 2 3" xfId="30753" xr:uid="{00000000-0005-0000-0000-0000749E0000}"/>
    <cellStyle name="Normal 74 4 3 3 3" xfId="10635" xr:uid="{00000000-0005-0000-0000-0000759E0000}"/>
    <cellStyle name="Normal 74 4 3 3 3 2" xfId="40969" xr:uid="{00000000-0005-0000-0000-0000769E0000}"/>
    <cellStyle name="Normal 74 4 3 3 3 3" xfId="25736" xr:uid="{00000000-0005-0000-0000-0000779E0000}"/>
    <cellStyle name="Normal 74 4 3 3 4" xfId="35956" xr:uid="{00000000-0005-0000-0000-0000789E0000}"/>
    <cellStyle name="Normal 74 4 3 3 5" xfId="20723" xr:uid="{00000000-0005-0000-0000-0000799E0000}"/>
    <cellStyle name="Normal 74 4 3 4" xfId="12313" xr:uid="{00000000-0005-0000-0000-00007A9E0000}"/>
    <cellStyle name="Normal 74 4 3 4 2" xfId="42644" xr:uid="{00000000-0005-0000-0000-00007B9E0000}"/>
    <cellStyle name="Normal 74 4 3 4 3" xfId="27411" xr:uid="{00000000-0005-0000-0000-00007C9E0000}"/>
    <cellStyle name="Normal 74 4 3 5" xfId="7292" xr:uid="{00000000-0005-0000-0000-00007D9E0000}"/>
    <cellStyle name="Normal 74 4 3 5 2" xfId="37627" xr:uid="{00000000-0005-0000-0000-00007E9E0000}"/>
    <cellStyle name="Normal 74 4 3 5 3" xfId="22394" xr:uid="{00000000-0005-0000-0000-00007F9E0000}"/>
    <cellStyle name="Normal 74 4 3 6" xfId="32615" xr:uid="{00000000-0005-0000-0000-0000809E0000}"/>
    <cellStyle name="Normal 74 4 3 7" xfId="17381" xr:uid="{00000000-0005-0000-0000-0000819E0000}"/>
    <cellStyle name="Normal 74 4 4" xfId="3074" xr:uid="{00000000-0005-0000-0000-0000829E0000}"/>
    <cellStyle name="Normal 74 4 4 2" xfId="13148" xr:uid="{00000000-0005-0000-0000-0000839E0000}"/>
    <cellStyle name="Normal 74 4 4 2 2" xfId="43479" xr:uid="{00000000-0005-0000-0000-0000849E0000}"/>
    <cellStyle name="Normal 74 4 4 2 3" xfId="28246" xr:uid="{00000000-0005-0000-0000-0000859E0000}"/>
    <cellStyle name="Normal 74 4 4 3" xfId="8128" xr:uid="{00000000-0005-0000-0000-0000869E0000}"/>
    <cellStyle name="Normal 74 4 4 3 2" xfId="38462" xr:uid="{00000000-0005-0000-0000-0000879E0000}"/>
    <cellStyle name="Normal 74 4 4 3 3" xfId="23229" xr:uid="{00000000-0005-0000-0000-0000889E0000}"/>
    <cellStyle name="Normal 74 4 4 4" xfId="33449" xr:uid="{00000000-0005-0000-0000-0000899E0000}"/>
    <cellStyle name="Normal 74 4 4 5" xfId="18216" xr:uid="{00000000-0005-0000-0000-00008A9E0000}"/>
    <cellStyle name="Normal 74 4 5" xfId="4767" xr:uid="{00000000-0005-0000-0000-00008B9E0000}"/>
    <cellStyle name="Normal 74 4 5 2" xfId="14819" xr:uid="{00000000-0005-0000-0000-00008C9E0000}"/>
    <cellStyle name="Normal 74 4 5 2 2" xfId="45150" xr:uid="{00000000-0005-0000-0000-00008D9E0000}"/>
    <cellStyle name="Normal 74 4 5 2 3" xfId="29917" xr:uid="{00000000-0005-0000-0000-00008E9E0000}"/>
    <cellStyle name="Normal 74 4 5 3" xfId="9799" xr:uid="{00000000-0005-0000-0000-00008F9E0000}"/>
    <cellStyle name="Normal 74 4 5 3 2" xfId="40133" xr:uid="{00000000-0005-0000-0000-0000909E0000}"/>
    <cellStyle name="Normal 74 4 5 3 3" xfId="24900" xr:uid="{00000000-0005-0000-0000-0000919E0000}"/>
    <cellStyle name="Normal 74 4 5 4" xfId="35120" xr:uid="{00000000-0005-0000-0000-0000929E0000}"/>
    <cellStyle name="Normal 74 4 5 5" xfId="19887" xr:uid="{00000000-0005-0000-0000-0000939E0000}"/>
    <cellStyle name="Normal 74 4 6" xfId="11477" xr:uid="{00000000-0005-0000-0000-0000949E0000}"/>
    <cellStyle name="Normal 74 4 6 2" xfId="41808" xr:uid="{00000000-0005-0000-0000-0000959E0000}"/>
    <cellStyle name="Normal 74 4 6 3" xfId="26575" xr:uid="{00000000-0005-0000-0000-0000969E0000}"/>
    <cellStyle name="Normal 74 4 7" xfId="6456" xr:uid="{00000000-0005-0000-0000-0000979E0000}"/>
    <cellStyle name="Normal 74 4 7 2" xfId="36791" xr:uid="{00000000-0005-0000-0000-0000989E0000}"/>
    <cellStyle name="Normal 74 4 7 3" xfId="21558" xr:uid="{00000000-0005-0000-0000-0000999E0000}"/>
    <cellStyle name="Normal 74 4 8" xfId="31779" xr:uid="{00000000-0005-0000-0000-00009A9E0000}"/>
    <cellStyle name="Normal 74 4 9" xfId="16545" xr:uid="{00000000-0005-0000-0000-00009B9E0000}"/>
    <cellStyle name="Normal 74 5" xfId="1590" xr:uid="{00000000-0005-0000-0000-00009C9E0000}"/>
    <cellStyle name="Normal 74 5 2" xfId="2431" xr:uid="{00000000-0005-0000-0000-00009D9E0000}"/>
    <cellStyle name="Normal 74 5 2 2" xfId="4121" xr:uid="{00000000-0005-0000-0000-00009E9E0000}"/>
    <cellStyle name="Normal 74 5 2 2 2" xfId="14194" xr:uid="{00000000-0005-0000-0000-00009F9E0000}"/>
    <cellStyle name="Normal 74 5 2 2 2 2" xfId="44525" xr:uid="{00000000-0005-0000-0000-0000A09E0000}"/>
    <cellStyle name="Normal 74 5 2 2 2 3" xfId="29292" xr:uid="{00000000-0005-0000-0000-0000A19E0000}"/>
    <cellStyle name="Normal 74 5 2 2 3" xfId="9174" xr:uid="{00000000-0005-0000-0000-0000A29E0000}"/>
    <cellStyle name="Normal 74 5 2 2 3 2" xfId="39508" xr:uid="{00000000-0005-0000-0000-0000A39E0000}"/>
    <cellStyle name="Normal 74 5 2 2 3 3" xfId="24275" xr:uid="{00000000-0005-0000-0000-0000A49E0000}"/>
    <cellStyle name="Normal 74 5 2 2 4" xfId="34495" xr:uid="{00000000-0005-0000-0000-0000A59E0000}"/>
    <cellStyle name="Normal 74 5 2 2 5" xfId="19262" xr:uid="{00000000-0005-0000-0000-0000A69E0000}"/>
    <cellStyle name="Normal 74 5 2 3" xfId="5813" xr:uid="{00000000-0005-0000-0000-0000A79E0000}"/>
    <cellStyle name="Normal 74 5 2 3 2" xfId="15865" xr:uid="{00000000-0005-0000-0000-0000A89E0000}"/>
    <cellStyle name="Normal 74 5 2 3 2 2" xfId="46196" xr:uid="{00000000-0005-0000-0000-0000A99E0000}"/>
    <cellStyle name="Normal 74 5 2 3 2 3" xfId="30963" xr:uid="{00000000-0005-0000-0000-0000AA9E0000}"/>
    <cellStyle name="Normal 74 5 2 3 3" xfId="10845" xr:uid="{00000000-0005-0000-0000-0000AB9E0000}"/>
    <cellStyle name="Normal 74 5 2 3 3 2" xfId="41179" xr:uid="{00000000-0005-0000-0000-0000AC9E0000}"/>
    <cellStyle name="Normal 74 5 2 3 3 3" xfId="25946" xr:uid="{00000000-0005-0000-0000-0000AD9E0000}"/>
    <cellStyle name="Normal 74 5 2 3 4" xfId="36166" xr:uid="{00000000-0005-0000-0000-0000AE9E0000}"/>
    <cellStyle name="Normal 74 5 2 3 5" xfId="20933" xr:uid="{00000000-0005-0000-0000-0000AF9E0000}"/>
    <cellStyle name="Normal 74 5 2 4" xfId="12523" xr:uid="{00000000-0005-0000-0000-0000B09E0000}"/>
    <cellStyle name="Normal 74 5 2 4 2" xfId="42854" xr:uid="{00000000-0005-0000-0000-0000B19E0000}"/>
    <cellStyle name="Normal 74 5 2 4 3" xfId="27621" xr:uid="{00000000-0005-0000-0000-0000B29E0000}"/>
    <cellStyle name="Normal 74 5 2 5" xfId="7502" xr:uid="{00000000-0005-0000-0000-0000B39E0000}"/>
    <cellStyle name="Normal 74 5 2 5 2" xfId="37837" xr:uid="{00000000-0005-0000-0000-0000B49E0000}"/>
    <cellStyle name="Normal 74 5 2 5 3" xfId="22604" xr:uid="{00000000-0005-0000-0000-0000B59E0000}"/>
    <cellStyle name="Normal 74 5 2 6" xfId="32825" xr:uid="{00000000-0005-0000-0000-0000B69E0000}"/>
    <cellStyle name="Normal 74 5 2 7" xfId="17591" xr:uid="{00000000-0005-0000-0000-0000B79E0000}"/>
    <cellStyle name="Normal 74 5 3" xfId="3284" xr:uid="{00000000-0005-0000-0000-0000B89E0000}"/>
    <cellStyle name="Normal 74 5 3 2" xfId="13358" xr:uid="{00000000-0005-0000-0000-0000B99E0000}"/>
    <cellStyle name="Normal 74 5 3 2 2" xfId="43689" xr:uid="{00000000-0005-0000-0000-0000BA9E0000}"/>
    <cellStyle name="Normal 74 5 3 2 3" xfId="28456" xr:uid="{00000000-0005-0000-0000-0000BB9E0000}"/>
    <cellStyle name="Normal 74 5 3 3" xfId="8338" xr:uid="{00000000-0005-0000-0000-0000BC9E0000}"/>
    <cellStyle name="Normal 74 5 3 3 2" xfId="38672" xr:uid="{00000000-0005-0000-0000-0000BD9E0000}"/>
    <cellStyle name="Normal 74 5 3 3 3" xfId="23439" xr:uid="{00000000-0005-0000-0000-0000BE9E0000}"/>
    <cellStyle name="Normal 74 5 3 4" xfId="33659" xr:uid="{00000000-0005-0000-0000-0000BF9E0000}"/>
    <cellStyle name="Normal 74 5 3 5" xfId="18426" xr:uid="{00000000-0005-0000-0000-0000C09E0000}"/>
    <cellStyle name="Normal 74 5 4" xfId="4977" xr:uid="{00000000-0005-0000-0000-0000C19E0000}"/>
    <cellStyle name="Normal 74 5 4 2" xfId="15029" xr:uid="{00000000-0005-0000-0000-0000C29E0000}"/>
    <cellStyle name="Normal 74 5 4 2 2" xfId="45360" xr:uid="{00000000-0005-0000-0000-0000C39E0000}"/>
    <cellStyle name="Normal 74 5 4 2 3" xfId="30127" xr:uid="{00000000-0005-0000-0000-0000C49E0000}"/>
    <cellStyle name="Normal 74 5 4 3" xfId="10009" xr:uid="{00000000-0005-0000-0000-0000C59E0000}"/>
    <cellStyle name="Normal 74 5 4 3 2" xfId="40343" xr:uid="{00000000-0005-0000-0000-0000C69E0000}"/>
    <cellStyle name="Normal 74 5 4 3 3" xfId="25110" xr:uid="{00000000-0005-0000-0000-0000C79E0000}"/>
    <cellStyle name="Normal 74 5 4 4" xfId="35330" xr:uid="{00000000-0005-0000-0000-0000C89E0000}"/>
    <cellStyle name="Normal 74 5 4 5" xfId="20097" xr:uid="{00000000-0005-0000-0000-0000C99E0000}"/>
    <cellStyle name="Normal 74 5 5" xfId="11687" xr:uid="{00000000-0005-0000-0000-0000CA9E0000}"/>
    <cellStyle name="Normal 74 5 5 2" xfId="42018" xr:uid="{00000000-0005-0000-0000-0000CB9E0000}"/>
    <cellStyle name="Normal 74 5 5 3" xfId="26785" xr:uid="{00000000-0005-0000-0000-0000CC9E0000}"/>
    <cellStyle name="Normal 74 5 6" xfId="6666" xr:uid="{00000000-0005-0000-0000-0000CD9E0000}"/>
    <cellStyle name="Normal 74 5 6 2" xfId="37001" xr:uid="{00000000-0005-0000-0000-0000CE9E0000}"/>
    <cellStyle name="Normal 74 5 6 3" xfId="21768" xr:uid="{00000000-0005-0000-0000-0000CF9E0000}"/>
    <cellStyle name="Normal 74 5 7" xfId="31989" xr:uid="{00000000-0005-0000-0000-0000D09E0000}"/>
    <cellStyle name="Normal 74 5 8" xfId="16755" xr:uid="{00000000-0005-0000-0000-0000D19E0000}"/>
    <cellStyle name="Normal 74 6" xfId="2011" xr:uid="{00000000-0005-0000-0000-0000D29E0000}"/>
    <cellStyle name="Normal 74 6 2" xfId="3703" xr:uid="{00000000-0005-0000-0000-0000D39E0000}"/>
    <cellStyle name="Normal 74 6 2 2" xfId="13776" xr:uid="{00000000-0005-0000-0000-0000D49E0000}"/>
    <cellStyle name="Normal 74 6 2 2 2" xfId="44107" xr:uid="{00000000-0005-0000-0000-0000D59E0000}"/>
    <cellStyle name="Normal 74 6 2 2 3" xfId="28874" xr:uid="{00000000-0005-0000-0000-0000D69E0000}"/>
    <cellStyle name="Normal 74 6 2 3" xfId="8756" xr:uid="{00000000-0005-0000-0000-0000D79E0000}"/>
    <cellStyle name="Normal 74 6 2 3 2" xfId="39090" xr:uid="{00000000-0005-0000-0000-0000D89E0000}"/>
    <cellStyle name="Normal 74 6 2 3 3" xfId="23857" xr:uid="{00000000-0005-0000-0000-0000D99E0000}"/>
    <cellStyle name="Normal 74 6 2 4" xfId="34077" xr:uid="{00000000-0005-0000-0000-0000DA9E0000}"/>
    <cellStyle name="Normal 74 6 2 5" xfId="18844" xr:uid="{00000000-0005-0000-0000-0000DB9E0000}"/>
    <cellStyle name="Normal 74 6 3" xfId="5395" xr:uid="{00000000-0005-0000-0000-0000DC9E0000}"/>
    <cellStyle name="Normal 74 6 3 2" xfId="15447" xr:uid="{00000000-0005-0000-0000-0000DD9E0000}"/>
    <cellStyle name="Normal 74 6 3 2 2" xfId="45778" xr:uid="{00000000-0005-0000-0000-0000DE9E0000}"/>
    <cellStyle name="Normal 74 6 3 2 3" xfId="30545" xr:uid="{00000000-0005-0000-0000-0000DF9E0000}"/>
    <cellStyle name="Normal 74 6 3 3" xfId="10427" xr:uid="{00000000-0005-0000-0000-0000E09E0000}"/>
    <cellStyle name="Normal 74 6 3 3 2" xfId="40761" xr:uid="{00000000-0005-0000-0000-0000E19E0000}"/>
    <cellStyle name="Normal 74 6 3 3 3" xfId="25528" xr:uid="{00000000-0005-0000-0000-0000E29E0000}"/>
    <cellStyle name="Normal 74 6 3 4" xfId="35748" xr:uid="{00000000-0005-0000-0000-0000E39E0000}"/>
    <cellStyle name="Normal 74 6 3 5" xfId="20515" xr:uid="{00000000-0005-0000-0000-0000E49E0000}"/>
    <cellStyle name="Normal 74 6 4" xfId="12105" xr:uid="{00000000-0005-0000-0000-0000E59E0000}"/>
    <cellStyle name="Normal 74 6 4 2" xfId="42436" xr:uid="{00000000-0005-0000-0000-0000E69E0000}"/>
    <cellStyle name="Normal 74 6 4 3" xfId="27203" xr:uid="{00000000-0005-0000-0000-0000E79E0000}"/>
    <cellStyle name="Normal 74 6 5" xfId="7084" xr:uid="{00000000-0005-0000-0000-0000E89E0000}"/>
    <cellStyle name="Normal 74 6 5 2" xfId="37419" xr:uid="{00000000-0005-0000-0000-0000E99E0000}"/>
    <cellStyle name="Normal 74 6 5 3" xfId="22186" xr:uid="{00000000-0005-0000-0000-0000EA9E0000}"/>
    <cellStyle name="Normal 74 6 6" xfId="32407" xr:uid="{00000000-0005-0000-0000-0000EB9E0000}"/>
    <cellStyle name="Normal 74 6 7" xfId="17173" xr:uid="{00000000-0005-0000-0000-0000EC9E0000}"/>
    <cellStyle name="Normal 74 7" xfId="2863" xr:uid="{00000000-0005-0000-0000-0000ED9E0000}"/>
    <cellStyle name="Normal 74 7 2" xfId="12940" xr:uid="{00000000-0005-0000-0000-0000EE9E0000}"/>
    <cellStyle name="Normal 74 7 2 2" xfId="43271" xr:uid="{00000000-0005-0000-0000-0000EF9E0000}"/>
    <cellStyle name="Normal 74 7 2 3" xfId="28038" xr:uid="{00000000-0005-0000-0000-0000F09E0000}"/>
    <cellStyle name="Normal 74 7 3" xfId="7920" xr:uid="{00000000-0005-0000-0000-0000F19E0000}"/>
    <cellStyle name="Normal 74 7 3 2" xfId="38254" xr:uid="{00000000-0005-0000-0000-0000F29E0000}"/>
    <cellStyle name="Normal 74 7 3 3" xfId="23021" xr:uid="{00000000-0005-0000-0000-0000F39E0000}"/>
    <cellStyle name="Normal 74 7 4" xfId="33241" xr:uid="{00000000-0005-0000-0000-0000F49E0000}"/>
    <cellStyle name="Normal 74 7 5" xfId="18008" xr:uid="{00000000-0005-0000-0000-0000F59E0000}"/>
    <cellStyle name="Normal 74 8" xfId="4557" xr:uid="{00000000-0005-0000-0000-0000F69E0000}"/>
    <cellStyle name="Normal 74 8 2" xfId="14611" xr:uid="{00000000-0005-0000-0000-0000F79E0000}"/>
    <cellStyle name="Normal 74 8 2 2" xfId="44942" xr:uid="{00000000-0005-0000-0000-0000F89E0000}"/>
    <cellStyle name="Normal 74 8 2 3" xfId="29709" xr:uid="{00000000-0005-0000-0000-0000F99E0000}"/>
    <cellStyle name="Normal 74 8 3" xfId="9591" xr:uid="{00000000-0005-0000-0000-0000FA9E0000}"/>
    <cellStyle name="Normal 74 8 3 2" xfId="39925" xr:uid="{00000000-0005-0000-0000-0000FB9E0000}"/>
    <cellStyle name="Normal 74 8 3 3" xfId="24692" xr:uid="{00000000-0005-0000-0000-0000FC9E0000}"/>
    <cellStyle name="Normal 74 8 4" xfId="34912" xr:uid="{00000000-0005-0000-0000-0000FD9E0000}"/>
    <cellStyle name="Normal 74 8 5" xfId="19679" xr:uid="{00000000-0005-0000-0000-0000FE9E0000}"/>
    <cellStyle name="Normal 74 9" xfId="11267" xr:uid="{00000000-0005-0000-0000-0000FF9E0000}"/>
    <cellStyle name="Normal 74 9 2" xfId="41600" xr:uid="{00000000-0005-0000-0000-0000009F0000}"/>
    <cellStyle name="Normal 74 9 3" xfId="26367" xr:uid="{00000000-0005-0000-0000-0000019F0000}"/>
    <cellStyle name="Normal 75" xfId="911" xr:uid="{00000000-0005-0000-0000-0000029F0000}"/>
    <cellStyle name="Normal 76" xfId="912" xr:uid="{00000000-0005-0000-0000-0000039F0000}"/>
    <cellStyle name="Normal 76 10" xfId="6247" xr:uid="{00000000-0005-0000-0000-0000049F0000}"/>
    <cellStyle name="Normal 76 10 2" xfId="36584" xr:uid="{00000000-0005-0000-0000-0000059F0000}"/>
    <cellStyle name="Normal 76 10 3" xfId="21351" xr:uid="{00000000-0005-0000-0000-0000069F0000}"/>
    <cellStyle name="Normal 76 11" xfId="31575" xr:uid="{00000000-0005-0000-0000-0000079F0000}"/>
    <cellStyle name="Normal 76 12" xfId="16336" xr:uid="{00000000-0005-0000-0000-0000089F0000}"/>
    <cellStyle name="Normal 76 2" xfId="1211" xr:uid="{00000000-0005-0000-0000-0000099F0000}"/>
    <cellStyle name="Normal 76 2 10" xfId="31626" xr:uid="{00000000-0005-0000-0000-00000A9F0000}"/>
    <cellStyle name="Normal 76 2 11" xfId="16390" xr:uid="{00000000-0005-0000-0000-00000B9F0000}"/>
    <cellStyle name="Normal 76 2 2" xfId="1319" xr:uid="{00000000-0005-0000-0000-00000C9F0000}"/>
    <cellStyle name="Normal 76 2 2 10" xfId="16494" xr:uid="{00000000-0005-0000-0000-00000D9F0000}"/>
    <cellStyle name="Normal 76 2 2 2" xfId="1536" xr:uid="{00000000-0005-0000-0000-00000E9F0000}"/>
    <cellStyle name="Normal 76 2 2 2 2" xfId="1957" xr:uid="{00000000-0005-0000-0000-00000F9F0000}"/>
    <cellStyle name="Normal 76 2 2 2 2 2" xfId="2796" xr:uid="{00000000-0005-0000-0000-0000109F0000}"/>
    <cellStyle name="Normal 76 2 2 2 2 2 2" xfId="4486" xr:uid="{00000000-0005-0000-0000-0000119F0000}"/>
    <cellStyle name="Normal 76 2 2 2 2 2 2 2" xfId="14559" xr:uid="{00000000-0005-0000-0000-0000129F0000}"/>
    <cellStyle name="Normal 76 2 2 2 2 2 2 2 2" xfId="44890" xr:uid="{00000000-0005-0000-0000-0000139F0000}"/>
    <cellStyle name="Normal 76 2 2 2 2 2 2 2 3" xfId="29657" xr:uid="{00000000-0005-0000-0000-0000149F0000}"/>
    <cellStyle name="Normal 76 2 2 2 2 2 2 3" xfId="9539" xr:uid="{00000000-0005-0000-0000-0000159F0000}"/>
    <cellStyle name="Normal 76 2 2 2 2 2 2 3 2" xfId="39873" xr:uid="{00000000-0005-0000-0000-0000169F0000}"/>
    <cellStyle name="Normal 76 2 2 2 2 2 2 3 3" xfId="24640" xr:uid="{00000000-0005-0000-0000-0000179F0000}"/>
    <cellStyle name="Normal 76 2 2 2 2 2 2 4" xfId="34860" xr:uid="{00000000-0005-0000-0000-0000189F0000}"/>
    <cellStyle name="Normal 76 2 2 2 2 2 2 5" xfId="19627" xr:uid="{00000000-0005-0000-0000-0000199F0000}"/>
    <cellStyle name="Normal 76 2 2 2 2 2 3" xfId="6178" xr:uid="{00000000-0005-0000-0000-00001A9F0000}"/>
    <cellStyle name="Normal 76 2 2 2 2 2 3 2" xfId="16230" xr:uid="{00000000-0005-0000-0000-00001B9F0000}"/>
    <cellStyle name="Normal 76 2 2 2 2 2 3 2 2" xfId="46561" xr:uid="{00000000-0005-0000-0000-00001C9F0000}"/>
    <cellStyle name="Normal 76 2 2 2 2 2 3 2 3" xfId="31328" xr:uid="{00000000-0005-0000-0000-00001D9F0000}"/>
    <cellStyle name="Normal 76 2 2 2 2 2 3 3" xfId="11210" xr:uid="{00000000-0005-0000-0000-00001E9F0000}"/>
    <cellStyle name="Normal 76 2 2 2 2 2 3 3 2" xfId="41544" xr:uid="{00000000-0005-0000-0000-00001F9F0000}"/>
    <cellStyle name="Normal 76 2 2 2 2 2 3 3 3" xfId="26311" xr:uid="{00000000-0005-0000-0000-0000209F0000}"/>
    <cellStyle name="Normal 76 2 2 2 2 2 3 4" xfId="36531" xr:uid="{00000000-0005-0000-0000-0000219F0000}"/>
    <cellStyle name="Normal 76 2 2 2 2 2 3 5" xfId="21298" xr:uid="{00000000-0005-0000-0000-0000229F0000}"/>
    <cellStyle name="Normal 76 2 2 2 2 2 4" xfId="12888" xr:uid="{00000000-0005-0000-0000-0000239F0000}"/>
    <cellStyle name="Normal 76 2 2 2 2 2 4 2" xfId="43219" xr:uid="{00000000-0005-0000-0000-0000249F0000}"/>
    <cellStyle name="Normal 76 2 2 2 2 2 4 3" xfId="27986" xr:uid="{00000000-0005-0000-0000-0000259F0000}"/>
    <cellStyle name="Normal 76 2 2 2 2 2 5" xfId="7867" xr:uid="{00000000-0005-0000-0000-0000269F0000}"/>
    <cellStyle name="Normal 76 2 2 2 2 2 5 2" xfId="38202" xr:uid="{00000000-0005-0000-0000-0000279F0000}"/>
    <cellStyle name="Normal 76 2 2 2 2 2 5 3" xfId="22969" xr:uid="{00000000-0005-0000-0000-0000289F0000}"/>
    <cellStyle name="Normal 76 2 2 2 2 2 6" xfId="33190" xr:uid="{00000000-0005-0000-0000-0000299F0000}"/>
    <cellStyle name="Normal 76 2 2 2 2 2 7" xfId="17956" xr:uid="{00000000-0005-0000-0000-00002A9F0000}"/>
    <cellStyle name="Normal 76 2 2 2 2 3" xfId="3649" xr:uid="{00000000-0005-0000-0000-00002B9F0000}"/>
    <cellStyle name="Normal 76 2 2 2 2 3 2" xfId="13723" xr:uid="{00000000-0005-0000-0000-00002C9F0000}"/>
    <cellStyle name="Normal 76 2 2 2 2 3 2 2" xfId="44054" xr:uid="{00000000-0005-0000-0000-00002D9F0000}"/>
    <cellStyle name="Normal 76 2 2 2 2 3 2 3" xfId="28821" xr:uid="{00000000-0005-0000-0000-00002E9F0000}"/>
    <cellStyle name="Normal 76 2 2 2 2 3 3" xfId="8703" xr:uid="{00000000-0005-0000-0000-00002F9F0000}"/>
    <cellStyle name="Normal 76 2 2 2 2 3 3 2" xfId="39037" xr:uid="{00000000-0005-0000-0000-0000309F0000}"/>
    <cellStyle name="Normal 76 2 2 2 2 3 3 3" xfId="23804" xr:uid="{00000000-0005-0000-0000-0000319F0000}"/>
    <cellStyle name="Normal 76 2 2 2 2 3 4" xfId="34024" xr:uid="{00000000-0005-0000-0000-0000329F0000}"/>
    <cellStyle name="Normal 76 2 2 2 2 3 5" xfId="18791" xr:uid="{00000000-0005-0000-0000-0000339F0000}"/>
    <cellStyle name="Normal 76 2 2 2 2 4" xfId="5342" xr:uid="{00000000-0005-0000-0000-0000349F0000}"/>
    <cellStyle name="Normal 76 2 2 2 2 4 2" xfId="15394" xr:uid="{00000000-0005-0000-0000-0000359F0000}"/>
    <cellStyle name="Normal 76 2 2 2 2 4 2 2" xfId="45725" xr:uid="{00000000-0005-0000-0000-0000369F0000}"/>
    <cellStyle name="Normal 76 2 2 2 2 4 2 3" xfId="30492" xr:uid="{00000000-0005-0000-0000-0000379F0000}"/>
    <cellStyle name="Normal 76 2 2 2 2 4 3" xfId="10374" xr:uid="{00000000-0005-0000-0000-0000389F0000}"/>
    <cellStyle name="Normal 76 2 2 2 2 4 3 2" xfId="40708" xr:uid="{00000000-0005-0000-0000-0000399F0000}"/>
    <cellStyle name="Normal 76 2 2 2 2 4 3 3" xfId="25475" xr:uid="{00000000-0005-0000-0000-00003A9F0000}"/>
    <cellStyle name="Normal 76 2 2 2 2 4 4" xfId="35695" xr:uid="{00000000-0005-0000-0000-00003B9F0000}"/>
    <cellStyle name="Normal 76 2 2 2 2 4 5" xfId="20462" xr:uid="{00000000-0005-0000-0000-00003C9F0000}"/>
    <cellStyle name="Normal 76 2 2 2 2 5" xfId="12052" xr:uid="{00000000-0005-0000-0000-00003D9F0000}"/>
    <cellStyle name="Normal 76 2 2 2 2 5 2" xfId="42383" xr:uid="{00000000-0005-0000-0000-00003E9F0000}"/>
    <cellStyle name="Normal 76 2 2 2 2 5 3" xfId="27150" xr:uid="{00000000-0005-0000-0000-00003F9F0000}"/>
    <cellStyle name="Normal 76 2 2 2 2 6" xfId="7031" xr:uid="{00000000-0005-0000-0000-0000409F0000}"/>
    <cellStyle name="Normal 76 2 2 2 2 6 2" xfId="37366" xr:uid="{00000000-0005-0000-0000-0000419F0000}"/>
    <cellStyle name="Normal 76 2 2 2 2 6 3" xfId="22133" xr:uid="{00000000-0005-0000-0000-0000429F0000}"/>
    <cellStyle name="Normal 76 2 2 2 2 7" xfId="32354" xr:uid="{00000000-0005-0000-0000-0000439F0000}"/>
    <cellStyle name="Normal 76 2 2 2 2 8" xfId="17120" xr:uid="{00000000-0005-0000-0000-0000449F0000}"/>
    <cellStyle name="Normal 76 2 2 2 3" xfId="2378" xr:uid="{00000000-0005-0000-0000-0000459F0000}"/>
    <cellStyle name="Normal 76 2 2 2 3 2" xfId="4068" xr:uid="{00000000-0005-0000-0000-0000469F0000}"/>
    <cellStyle name="Normal 76 2 2 2 3 2 2" xfId="14141" xr:uid="{00000000-0005-0000-0000-0000479F0000}"/>
    <cellStyle name="Normal 76 2 2 2 3 2 2 2" xfId="44472" xr:uid="{00000000-0005-0000-0000-0000489F0000}"/>
    <cellStyle name="Normal 76 2 2 2 3 2 2 3" xfId="29239" xr:uid="{00000000-0005-0000-0000-0000499F0000}"/>
    <cellStyle name="Normal 76 2 2 2 3 2 3" xfId="9121" xr:uid="{00000000-0005-0000-0000-00004A9F0000}"/>
    <cellStyle name="Normal 76 2 2 2 3 2 3 2" xfId="39455" xr:uid="{00000000-0005-0000-0000-00004B9F0000}"/>
    <cellStyle name="Normal 76 2 2 2 3 2 3 3" xfId="24222" xr:uid="{00000000-0005-0000-0000-00004C9F0000}"/>
    <cellStyle name="Normal 76 2 2 2 3 2 4" xfId="34442" xr:uid="{00000000-0005-0000-0000-00004D9F0000}"/>
    <cellStyle name="Normal 76 2 2 2 3 2 5" xfId="19209" xr:uid="{00000000-0005-0000-0000-00004E9F0000}"/>
    <cellStyle name="Normal 76 2 2 2 3 3" xfId="5760" xr:uid="{00000000-0005-0000-0000-00004F9F0000}"/>
    <cellStyle name="Normal 76 2 2 2 3 3 2" xfId="15812" xr:uid="{00000000-0005-0000-0000-0000509F0000}"/>
    <cellStyle name="Normal 76 2 2 2 3 3 2 2" xfId="46143" xr:uid="{00000000-0005-0000-0000-0000519F0000}"/>
    <cellStyle name="Normal 76 2 2 2 3 3 2 3" xfId="30910" xr:uid="{00000000-0005-0000-0000-0000529F0000}"/>
    <cellStyle name="Normal 76 2 2 2 3 3 3" xfId="10792" xr:uid="{00000000-0005-0000-0000-0000539F0000}"/>
    <cellStyle name="Normal 76 2 2 2 3 3 3 2" xfId="41126" xr:uid="{00000000-0005-0000-0000-0000549F0000}"/>
    <cellStyle name="Normal 76 2 2 2 3 3 3 3" xfId="25893" xr:uid="{00000000-0005-0000-0000-0000559F0000}"/>
    <cellStyle name="Normal 76 2 2 2 3 3 4" xfId="36113" xr:uid="{00000000-0005-0000-0000-0000569F0000}"/>
    <cellStyle name="Normal 76 2 2 2 3 3 5" xfId="20880" xr:uid="{00000000-0005-0000-0000-0000579F0000}"/>
    <cellStyle name="Normal 76 2 2 2 3 4" xfId="12470" xr:uid="{00000000-0005-0000-0000-0000589F0000}"/>
    <cellStyle name="Normal 76 2 2 2 3 4 2" xfId="42801" xr:uid="{00000000-0005-0000-0000-0000599F0000}"/>
    <cellStyle name="Normal 76 2 2 2 3 4 3" xfId="27568" xr:uid="{00000000-0005-0000-0000-00005A9F0000}"/>
    <cellStyle name="Normal 76 2 2 2 3 5" xfId="7449" xr:uid="{00000000-0005-0000-0000-00005B9F0000}"/>
    <cellStyle name="Normal 76 2 2 2 3 5 2" xfId="37784" xr:uid="{00000000-0005-0000-0000-00005C9F0000}"/>
    <cellStyle name="Normal 76 2 2 2 3 5 3" xfId="22551" xr:uid="{00000000-0005-0000-0000-00005D9F0000}"/>
    <cellStyle name="Normal 76 2 2 2 3 6" xfId="32772" xr:uid="{00000000-0005-0000-0000-00005E9F0000}"/>
    <cellStyle name="Normal 76 2 2 2 3 7" xfId="17538" xr:uid="{00000000-0005-0000-0000-00005F9F0000}"/>
    <cellStyle name="Normal 76 2 2 2 4" xfId="3231" xr:uid="{00000000-0005-0000-0000-0000609F0000}"/>
    <cellStyle name="Normal 76 2 2 2 4 2" xfId="13305" xr:uid="{00000000-0005-0000-0000-0000619F0000}"/>
    <cellStyle name="Normal 76 2 2 2 4 2 2" xfId="43636" xr:uid="{00000000-0005-0000-0000-0000629F0000}"/>
    <cellStyle name="Normal 76 2 2 2 4 2 3" xfId="28403" xr:uid="{00000000-0005-0000-0000-0000639F0000}"/>
    <cellStyle name="Normal 76 2 2 2 4 3" xfId="8285" xr:uid="{00000000-0005-0000-0000-0000649F0000}"/>
    <cellStyle name="Normal 76 2 2 2 4 3 2" xfId="38619" xr:uid="{00000000-0005-0000-0000-0000659F0000}"/>
    <cellStyle name="Normal 76 2 2 2 4 3 3" xfId="23386" xr:uid="{00000000-0005-0000-0000-0000669F0000}"/>
    <cellStyle name="Normal 76 2 2 2 4 4" xfId="33606" xr:uid="{00000000-0005-0000-0000-0000679F0000}"/>
    <cellStyle name="Normal 76 2 2 2 4 5" xfId="18373" xr:uid="{00000000-0005-0000-0000-0000689F0000}"/>
    <cellStyle name="Normal 76 2 2 2 5" xfId="4924" xr:uid="{00000000-0005-0000-0000-0000699F0000}"/>
    <cellStyle name="Normal 76 2 2 2 5 2" xfId="14976" xr:uid="{00000000-0005-0000-0000-00006A9F0000}"/>
    <cellStyle name="Normal 76 2 2 2 5 2 2" xfId="45307" xr:uid="{00000000-0005-0000-0000-00006B9F0000}"/>
    <cellStyle name="Normal 76 2 2 2 5 2 3" xfId="30074" xr:uid="{00000000-0005-0000-0000-00006C9F0000}"/>
    <cellStyle name="Normal 76 2 2 2 5 3" xfId="9956" xr:uid="{00000000-0005-0000-0000-00006D9F0000}"/>
    <cellStyle name="Normal 76 2 2 2 5 3 2" xfId="40290" xr:uid="{00000000-0005-0000-0000-00006E9F0000}"/>
    <cellStyle name="Normal 76 2 2 2 5 3 3" xfId="25057" xr:uid="{00000000-0005-0000-0000-00006F9F0000}"/>
    <cellStyle name="Normal 76 2 2 2 5 4" xfId="35277" xr:uid="{00000000-0005-0000-0000-0000709F0000}"/>
    <cellStyle name="Normal 76 2 2 2 5 5" xfId="20044" xr:uid="{00000000-0005-0000-0000-0000719F0000}"/>
    <cellStyle name="Normal 76 2 2 2 6" xfId="11634" xr:uid="{00000000-0005-0000-0000-0000729F0000}"/>
    <cellStyle name="Normal 76 2 2 2 6 2" xfId="41965" xr:uid="{00000000-0005-0000-0000-0000739F0000}"/>
    <cellStyle name="Normal 76 2 2 2 6 3" xfId="26732" xr:uid="{00000000-0005-0000-0000-0000749F0000}"/>
    <cellStyle name="Normal 76 2 2 2 7" xfId="6613" xr:uid="{00000000-0005-0000-0000-0000759F0000}"/>
    <cellStyle name="Normal 76 2 2 2 7 2" xfId="36948" xr:uid="{00000000-0005-0000-0000-0000769F0000}"/>
    <cellStyle name="Normal 76 2 2 2 7 3" xfId="21715" xr:uid="{00000000-0005-0000-0000-0000779F0000}"/>
    <cellStyle name="Normal 76 2 2 2 8" xfId="31936" xr:uid="{00000000-0005-0000-0000-0000789F0000}"/>
    <cellStyle name="Normal 76 2 2 2 9" xfId="16702" xr:uid="{00000000-0005-0000-0000-0000799F0000}"/>
    <cellStyle name="Normal 76 2 2 3" xfId="1749" xr:uid="{00000000-0005-0000-0000-00007A9F0000}"/>
    <cellStyle name="Normal 76 2 2 3 2" xfId="2588" xr:uid="{00000000-0005-0000-0000-00007B9F0000}"/>
    <cellStyle name="Normal 76 2 2 3 2 2" xfId="4278" xr:uid="{00000000-0005-0000-0000-00007C9F0000}"/>
    <cellStyle name="Normal 76 2 2 3 2 2 2" xfId="14351" xr:uid="{00000000-0005-0000-0000-00007D9F0000}"/>
    <cellStyle name="Normal 76 2 2 3 2 2 2 2" xfId="44682" xr:uid="{00000000-0005-0000-0000-00007E9F0000}"/>
    <cellStyle name="Normal 76 2 2 3 2 2 2 3" xfId="29449" xr:uid="{00000000-0005-0000-0000-00007F9F0000}"/>
    <cellStyle name="Normal 76 2 2 3 2 2 3" xfId="9331" xr:uid="{00000000-0005-0000-0000-0000809F0000}"/>
    <cellStyle name="Normal 76 2 2 3 2 2 3 2" xfId="39665" xr:uid="{00000000-0005-0000-0000-0000819F0000}"/>
    <cellStyle name="Normal 76 2 2 3 2 2 3 3" xfId="24432" xr:uid="{00000000-0005-0000-0000-0000829F0000}"/>
    <cellStyle name="Normal 76 2 2 3 2 2 4" xfId="34652" xr:uid="{00000000-0005-0000-0000-0000839F0000}"/>
    <cellStyle name="Normal 76 2 2 3 2 2 5" xfId="19419" xr:uid="{00000000-0005-0000-0000-0000849F0000}"/>
    <cellStyle name="Normal 76 2 2 3 2 3" xfId="5970" xr:uid="{00000000-0005-0000-0000-0000859F0000}"/>
    <cellStyle name="Normal 76 2 2 3 2 3 2" xfId="16022" xr:uid="{00000000-0005-0000-0000-0000869F0000}"/>
    <cellStyle name="Normal 76 2 2 3 2 3 2 2" xfId="46353" xr:uid="{00000000-0005-0000-0000-0000879F0000}"/>
    <cellStyle name="Normal 76 2 2 3 2 3 2 3" xfId="31120" xr:uid="{00000000-0005-0000-0000-0000889F0000}"/>
    <cellStyle name="Normal 76 2 2 3 2 3 3" xfId="11002" xr:uid="{00000000-0005-0000-0000-0000899F0000}"/>
    <cellStyle name="Normal 76 2 2 3 2 3 3 2" xfId="41336" xr:uid="{00000000-0005-0000-0000-00008A9F0000}"/>
    <cellStyle name="Normal 76 2 2 3 2 3 3 3" xfId="26103" xr:uid="{00000000-0005-0000-0000-00008B9F0000}"/>
    <cellStyle name="Normal 76 2 2 3 2 3 4" xfId="36323" xr:uid="{00000000-0005-0000-0000-00008C9F0000}"/>
    <cellStyle name="Normal 76 2 2 3 2 3 5" xfId="21090" xr:uid="{00000000-0005-0000-0000-00008D9F0000}"/>
    <cellStyle name="Normal 76 2 2 3 2 4" xfId="12680" xr:uid="{00000000-0005-0000-0000-00008E9F0000}"/>
    <cellStyle name="Normal 76 2 2 3 2 4 2" xfId="43011" xr:uid="{00000000-0005-0000-0000-00008F9F0000}"/>
    <cellStyle name="Normal 76 2 2 3 2 4 3" xfId="27778" xr:uid="{00000000-0005-0000-0000-0000909F0000}"/>
    <cellStyle name="Normal 76 2 2 3 2 5" xfId="7659" xr:uid="{00000000-0005-0000-0000-0000919F0000}"/>
    <cellStyle name="Normal 76 2 2 3 2 5 2" xfId="37994" xr:uid="{00000000-0005-0000-0000-0000929F0000}"/>
    <cellStyle name="Normal 76 2 2 3 2 5 3" xfId="22761" xr:uid="{00000000-0005-0000-0000-0000939F0000}"/>
    <cellStyle name="Normal 76 2 2 3 2 6" xfId="32982" xr:uid="{00000000-0005-0000-0000-0000949F0000}"/>
    <cellStyle name="Normal 76 2 2 3 2 7" xfId="17748" xr:uid="{00000000-0005-0000-0000-0000959F0000}"/>
    <cellStyle name="Normal 76 2 2 3 3" xfId="3441" xr:uid="{00000000-0005-0000-0000-0000969F0000}"/>
    <cellStyle name="Normal 76 2 2 3 3 2" xfId="13515" xr:uid="{00000000-0005-0000-0000-0000979F0000}"/>
    <cellStyle name="Normal 76 2 2 3 3 2 2" xfId="43846" xr:uid="{00000000-0005-0000-0000-0000989F0000}"/>
    <cellStyle name="Normal 76 2 2 3 3 2 3" xfId="28613" xr:uid="{00000000-0005-0000-0000-0000999F0000}"/>
    <cellStyle name="Normal 76 2 2 3 3 3" xfId="8495" xr:uid="{00000000-0005-0000-0000-00009A9F0000}"/>
    <cellStyle name="Normal 76 2 2 3 3 3 2" xfId="38829" xr:uid="{00000000-0005-0000-0000-00009B9F0000}"/>
    <cellStyle name="Normal 76 2 2 3 3 3 3" xfId="23596" xr:uid="{00000000-0005-0000-0000-00009C9F0000}"/>
    <cellStyle name="Normal 76 2 2 3 3 4" xfId="33816" xr:uid="{00000000-0005-0000-0000-00009D9F0000}"/>
    <cellStyle name="Normal 76 2 2 3 3 5" xfId="18583" xr:uid="{00000000-0005-0000-0000-00009E9F0000}"/>
    <cellStyle name="Normal 76 2 2 3 4" xfId="5134" xr:uid="{00000000-0005-0000-0000-00009F9F0000}"/>
    <cellStyle name="Normal 76 2 2 3 4 2" xfId="15186" xr:uid="{00000000-0005-0000-0000-0000A09F0000}"/>
    <cellStyle name="Normal 76 2 2 3 4 2 2" xfId="45517" xr:uid="{00000000-0005-0000-0000-0000A19F0000}"/>
    <cellStyle name="Normal 76 2 2 3 4 2 3" xfId="30284" xr:uid="{00000000-0005-0000-0000-0000A29F0000}"/>
    <cellStyle name="Normal 76 2 2 3 4 3" xfId="10166" xr:uid="{00000000-0005-0000-0000-0000A39F0000}"/>
    <cellStyle name="Normal 76 2 2 3 4 3 2" xfId="40500" xr:uid="{00000000-0005-0000-0000-0000A49F0000}"/>
    <cellStyle name="Normal 76 2 2 3 4 3 3" xfId="25267" xr:uid="{00000000-0005-0000-0000-0000A59F0000}"/>
    <cellStyle name="Normal 76 2 2 3 4 4" xfId="35487" xr:uid="{00000000-0005-0000-0000-0000A69F0000}"/>
    <cellStyle name="Normal 76 2 2 3 4 5" xfId="20254" xr:uid="{00000000-0005-0000-0000-0000A79F0000}"/>
    <cellStyle name="Normal 76 2 2 3 5" xfId="11844" xr:uid="{00000000-0005-0000-0000-0000A89F0000}"/>
    <cellStyle name="Normal 76 2 2 3 5 2" xfId="42175" xr:uid="{00000000-0005-0000-0000-0000A99F0000}"/>
    <cellStyle name="Normal 76 2 2 3 5 3" xfId="26942" xr:uid="{00000000-0005-0000-0000-0000AA9F0000}"/>
    <cellStyle name="Normal 76 2 2 3 6" xfId="6823" xr:uid="{00000000-0005-0000-0000-0000AB9F0000}"/>
    <cellStyle name="Normal 76 2 2 3 6 2" xfId="37158" xr:uid="{00000000-0005-0000-0000-0000AC9F0000}"/>
    <cellStyle name="Normal 76 2 2 3 6 3" xfId="21925" xr:uid="{00000000-0005-0000-0000-0000AD9F0000}"/>
    <cellStyle name="Normal 76 2 2 3 7" xfId="32146" xr:uid="{00000000-0005-0000-0000-0000AE9F0000}"/>
    <cellStyle name="Normal 76 2 2 3 8" xfId="16912" xr:uid="{00000000-0005-0000-0000-0000AF9F0000}"/>
    <cellStyle name="Normal 76 2 2 4" xfId="2170" xr:uid="{00000000-0005-0000-0000-0000B09F0000}"/>
    <cellStyle name="Normal 76 2 2 4 2" xfId="3860" xr:uid="{00000000-0005-0000-0000-0000B19F0000}"/>
    <cellStyle name="Normal 76 2 2 4 2 2" xfId="13933" xr:uid="{00000000-0005-0000-0000-0000B29F0000}"/>
    <cellStyle name="Normal 76 2 2 4 2 2 2" xfId="44264" xr:uid="{00000000-0005-0000-0000-0000B39F0000}"/>
    <cellStyle name="Normal 76 2 2 4 2 2 3" xfId="29031" xr:uid="{00000000-0005-0000-0000-0000B49F0000}"/>
    <cellStyle name="Normal 76 2 2 4 2 3" xfId="8913" xr:uid="{00000000-0005-0000-0000-0000B59F0000}"/>
    <cellStyle name="Normal 76 2 2 4 2 3 2" xfId="39247" xr:uid="{00000000-0005-0000-0000-0000B69F0000}"/>
    <cellStyle name="Normal 76 2 2 4 2 3 3" xfId="24014" xr:uid="{00000000-0005-0000-0000-0000B79F0000}"/>
    <cellStyle name="Normal 76 2 2 4 2 4" xfId="34234" xr:uid="{00000000-0005-0000-0000-0000B89F0000}"/>
    <cellStyle name="Normal 76 2 2 4 2 5" xfId="19001" xr:uid="{00000000-0005-0000-0000-0000B99F0000}"/>
    <cellStyle name="Normal 76 2 2 4 3" xfId="5552" xr:uid="{00000000-0005-0000-0000-0000BA9F0000}"/>
    <cellStyle name="Normal 76 2 2 4 3 2" xfId="15604" xr:uid="{00000000-0005-0000-0000-0000BB9F0000}"/>
    <cellStyle name="Normal 76 2 2 4 3 2 2" xfId="45935" xr:uid="{00000000-0005-0000-0000-0000BC9F0000}"/>
    <cellStyle name="Normal 76 2 2 4 3 2 3" xfId="30702" xr:uid="{00000000-0005-0000-0000-0000BD9F0000}"/>
    <cellStyle name="Normal 76 2 2 4 3 3" xfId="10584" xr:uid="{00000000-0005-0000-0000-0000BE9F0000}"/>
    <cellStyle name="Normal 76 2 2 4 3 3 2" xfId="40918" xr:uid="{00000000-0005-0000-0000-0000BF9F0000}"/>
    <cellStyle name="Normal 76 2 2 4 3 3 3" xfId="25685" xr:uid="{00000000-0005-0000-0000-0000C09F0000}"/>
    <cellStyle name="Normal 76 2 2 4 3 4" xfId="35905" xr:uid="{00000000-0005-0000-0000-0000C19F0000}"/>
    <cellStyle name="Normal 76 2 2 4 3 5" xfId="20672" xr:uid="{00000000-0005-0000-0000-0000C29F0000}"/>
    <cellStyle name="Normal 76 2 2 4 4" xfId="12262" xr:uid="{00000000-0005-0000-0000-0000C39F0000}"/>
    <cellStyle name="Normal 76 2 2 4 4 2" xfId="42593" xr:uid="{00000000-0005-0000-0000-0000C49F0000}"/>
    <cellStyle name="Normal 76 2 2 4 4 3" xfId="27360" xr:uid="{00000000-0005-0000-0000-0000C59F0000}"/>
    <cellStyle name="Normal 76 2 2 4 5" xfId="7241" xr:uid="{00000000-0005-0000-0000-0000C69F0000}"/>
    <cellStyle name="Normal 76 2 2 4 5 2" xfId="37576" xr:uid="{00000000-0005-0000-0000-0000C79F0000}"/>
    <cellStyle name="Normal 76 2 2 4 5 3" xfId="22343" xr:uid="{00000000-0005-0000-0000-0000C89F0000}"/>
    <cellStyle name="Normal 76 2 2 4 6" xfId="32564" xr:uid="{00000000-0005-0000-0000-0000C99F0000}"/>
    <cellStyle name="Normal 76 2 2 4 7" xfId="17330" xr:uid="{00000000-0005-0000-0000-0000CA9F0000}"/>
    <cellStyle name="Normal 76 2 2 5" xfId="3023" xr:uid="{00000000-0005-0000-0000-0000CB9F0000}"/>
    <cellStyle name="Normal 76 2 2 5 2" xfId="13097" xr:uid="{00000000-0005-0000-0000-0000CC9F0000}"/>
    <cellStyle name="Normal 76 2 2 5 2 2" xfId="43428" xr:uid="{00000000-0005-0000-0000-0000CD9F0000}"/>
    <cellStyle name="Normal 76 2 2 5 2 3" xfId="28195" xr:uid="{00000000-0005-0000-0000-0000CE9F0000}"/>
    <cellStyle name="Normal 76 2 2 5 3" xfId="8077" xr:uid="{00000000-0005-0000-0000-0000CF9F0000}"/>
    <cellStyle name="Normal 76 2 2 5 3 2" xfId="38411" xr:uid="{00000000-0005-0000-0000-0000D09F0000}"/>
    <cellStyle name="Normal 76 2 2 5 3 3" xfId="23178" xr:uid="{00000000-0005-0000-0000-0000D19F0000}"/>
    <cellStyle name="Normal 76 2 2 5 4" xfId="33398" xr:uid="{00000000-0005-0000-0000-0000D29F0000}"/>
    <cellStyle name="Normal 76 2 2 5 5" xfId="18165" xr:uid="{00000000-0005-0000-0000-0000D39F0000}"/>
    <cellStyle name="Normal 76 2 2 6" xfId="4716" xr:uid="{00000000-0005-0000-0000-0000D49F0000}"/>
    <cellStyle name="Normal 76 2 2 6 2" xfId="14768" xr:uid="{00000000-0005-0000-0000-0000D59F0000}"/>
    <cellStyle name="Normal 76 2 2 6 2 2" xfId="45099" xr:uid="{00000000-0005-0000-0000-0000D69F0000}"/>
    <cellStyle name="Normal 76 2 2 6 2 3" xfId="29866" xr:uid="{00000000-0005-0000-0000-0000D79F0000}"/>
    <cellStyle name="Normal 76 2 2 6 3" xfId="9748" xr:uid="{00000000-0005-0000-0000-0000D89F0000}"/>
    <cellStyle name="Normal 76 2 2 6 3 2" xfId="40082" xr:uid="{00000000-0005-0000-0000-0000D99F0000}"/>
    <cellStyle name="Normal 76 2 2 6 3 3" xfId="24849" xr:uid="{00000000-0005-0000-0000-0000DA9F0000}"/>
    <cellStyle name="Normal 76 2 2 6 4" xfId="35069" xr:uid="{00000000-0005-0000-0000-0000DB9F0000}"/>
    <cellStyle name="Normal 76 2 2 6 5" xfId="19836" xr:uid="{00000000-0005-0000-0000-0000DC9F0000}"/>
    <cellStyle name="Normal 76 2 2 7" xfId="11426" xr:uid="{00000000-0005-0000-0000-0000DD9F0000}"/>
    <cellStyle name="Normal 76 2 2 7 2" xfId="41757" xr:uid="{00000000-0005-0000-0000-0000DE9F0000}"/>
    <cellStyle name="Normal 76 2 2 7 3" xfId="26524" xr:uid="{00000000-0005-0000-0000-0000DF9F0000}"/>
    <cellStyle name="Normal 76 2 2 8" xfId="6405" xr:uid="{00000000-0005-0000-0000-0000E09F0000}"/>
    <cellStyle name="Normal 76 2 2 8 2" xfId="36740" xr:uid="{00000000-0005-0000-0000-0000E19F0000}"/>
    <cellStyle name="Normal 76 2 2 8 3" xfId="21507" xr:uid="{00000000-0005-0000-0000-0000E29F0000}"/>
    <cellStyle name="Normal 76 2 2 9" xfId="31728" xr:uid="{00000000-0005-0000-0000-0000E39F0000}"/>
    <cellStyle name="Normal 76 2 3" xfId="1432" xr:uid="{00000000-0005-0000-0000-0000E49F0000}"/>
    <cellStyle name="Normal 76 2 3 2" xfId="1853" xr:uid="{00000000-0005-0000-0000-0000E59F0000}"/>
    <cellStyle name="Normal 76 2 3 2 2" xfId="2692" xr:uid="{00000000-0005-0000-0000-0000E69F0000}"/>
    <cellStyle name="Normal 76 2 3 2 2 2" xfId="4382" xr:uid="{00000000-0005-0000-0000-0000E79F0000}"/>
    <cellStyle name="Normal 76 2 3 2 2 2 2" xfId="14455" xr:uid="{00000000-0005-0000-0000-0000E89F0000}"/>
    <cellStyle name="Normal 76 2 3 2 2 2 2 2" xfId="44786" xr:uid="{00000000-0005-0000-0000-0000E99F0000}"/>
    <cellStyle name="Normal 76 2 3 2 2 2 2 3" xfId="29553" xr:uid="{00000000-0005-0000-0000-0000EA9F0000}"/>
    <cellStyle name="Normal 76 2 3 2 2 2 3" xfId="9435" xr:uid="{00000000-0005-0000-0000-0000EB9F0000}"/>
    <cellStyle name="Normal 76 2 3 2 2 2 3 2" xfId="39769" xr:uid="{00000000-0005-0000-0000-0000EC9F0000}"/>
    <cellStyle name="Normal 76 2 3 2 2 2 3 3" xfId="24536" xr:uid="{00000000-0005-0000-0000-0000ED9F0000}"/>
    <cellStyle name="Normal 76 2 3 2 2 2 4" xfId="34756" xr:uid="{00000000-0005-0000-0000-0000EE9F0000}"/>
    <cellStyle name="Normal 76 2 3 2 2 2 5" xfId="19523" xr:uid="{00000000-0005-0000-0000-0000EF9F0000}"/>
    <cellStyle name="Normal 76 2 3 2 2 3" xfId="6074" xr:uid="{00000000-0005-0000-0000-0000F09F0000}"/>
    <cellStyle name="Normal 76 2 3 2 2 3 2" xfId="16126" xr:uid="{00000000-0005-0000-0000-0000F19F0000}"/>
    <cellStyle name="Normal 76 2 3 2 2 3 2 2" xfId="46457" xr:uid="{00000000-0005-0000-0000-0000F29F0000}"/>
    <cellStyle name="Normal 76 2 3 2 2 3 2 3" xfId="31224" xr:uid="{00000000-0005-0000-0000-0000F39F0000}"/>
    <cellStyle name="Normal 76 2 3 2 2 3 3" xfId="11106" xr:uid="{00000000-0005-0000-0000-0000F49F0000}"/>
    <cellStyle name="Normal 76 2 3 2 2 3 3 2" xfId="41440" xr:uid="{00000000-0005-0000-0000-0000F59F0000}"/>
    <cellStyle name="Normal 76 2 3 2 2 3 3 3" xfId="26207" xr:uid="{00000000-0005-0000-0000-0000F69F0000}"/>
    <cellStyle name="Normal 76 2 3 2 2 3 4" xfId="36427" xr:uid="{00000000-0005-0000-0000-0000F79F0000}"/>
    <cellStyle name="Normal 76 2 3 2 2 3 5" xfId="21194" xr:uid="{00000000-0005-0000-0000-0000F89F0000}"/>
    <cellStyle name="Normal 76 2 3 2 2 4" xfId="12784" xr:uid="{00000000-0005-0000-0000-0000F99F0000}"/>
    <cellStyle name="Normal 76 2 3 2 2 4 2" xfId="43115" xr:uid="{00000000-0005-0000-0000-0000FA9F0000}"/>
    <cellStyle name="Normal 76 2 3 2 2 4 3" xfId="27882" xr:uid="{00000000-0005-0000-0000-0000FB9F0000}"/>
    <cellStyle name="Normal 76 2 3 2 2 5" xfId="7763" xr:uid="{00000000-0005-0000-0000-0000FC9F0000}"/>
    <cellStyle name="Normal 76 2 3 2 2 5 2" xfId="38098" xr:uid="{00000000-0005-0000-0000-0000FD9F0000}"/>
    <cellStyle name="Normal 76 2 3 2 2 5 3" xfId="22865" xr:uid="{00000000-0005-0000-0000-0000FE9F0000}"/>
    <cellStyle name="Normal 76 2 3 2 2 6" xfId="33086" xr:uid="{00000000-0005-0000-0000-0000FF9F0000}"/>
    <cellStyle name="Normal 76 2 3 2 2 7" xfId="17852" xr:uid="{00000000-0005-0000-0000-000000A00000}"/>
    <cellStyle name="Normal 76 2 3 2 3" xfId="3545" xr:uid="{00000000-0005-0000-0000-000001A00000}"/>
    <cellStyle name="Normal 76 2 3 2 3 2" xfId="13619" xr:uid="{00000000-0005-0000-0000-000002A00000}"/>
    <cellStyle name="Normal 76 2 3 2 3 2 2" xfId="43950" xr:uid="{00000000-0005-0000-0000-000003A00000}"/>
    <cellStyle name="Normal 76 2 3 2 3 2 3" xfId="28717" xr:uid="{00000000-0005-0000-0000-000004A00000}"/>
    <cellStyle name="Normal 76 2 3 2 3 3" xfId="8599" xr:uid="{00000000-0005-0000-0000-000005A00000}"/>
    <cellStyle name="Normal 76 2 3 2 3 3 2" xfId="38933" xr:uid="{00000000-0005-0000-0000-000006A00000}"/>
    <cellStyle name="Normal 76 2 3 2 3 3 3" xfId="23700" xr:uid="{00000000-0005-0000-0000-000007A00000}"/>
    <cellStyle name="Normal 76 2 3 2 3 4" xfId="33920" xr:uid="{00000000-0005-0000-0000-000008A00000}"/>
    <cellStyle name="Normal 76 2 3 2 3 5" xfId="18687" xr:uid="{00000000-0005-0000-0000-000009A00000}"/>
    <cellStyle name="Normal 76 2 3 2 4" xfId="5238" xr:uid="{00000000-0005-0000-0000-00000AA00000}"/>
    <cellStyle name="Normal 76 2 3 2 4 2" xfId="15290" xr:uid="{00000000-0005-0000-0000-00000BA00000}"/>
    <cellStyle name="Normal 76 2 3 2 4 2 2" xfId="45621" xr:uid="{00000000-0005-0000-0000-00000CA00000}"/>
    <cellStyle name="Normal 76 2 3 2 4 2 3" xfId="30388" xr:uid="{00000000-0005-0000-0000-00000DA00000}"/>
    <cellStyle name="Normal 76 2 3 2 4 3" xfId="10270" xr:uid="{00000000-0005-0000-0000-00000EA00000}"/>
    <cellStyle name="Normal 76 2 3 2 4 3 2" xfId="40604" xr:uid="{00000000-0005-0000-0000-00000FA00000}"/>
    <cellStyle name="Normal 76 2 3 2 4 3 3" xfId="25371" xr:uid="{00000000-0005-0000-0000-000010A00000}"/>
    <cellStyle name="Normal 76 2 3 2 4 4" xfId="35591" xr:uid="{00000000-0005-0000-0000-000011A00000}"/>
    <cellStyle name="Normal 76 2 3 2 4 5" xfId="20358" xr:uid="{00000000-0005-0000-0000-000012A00000}"/>
    <cellStyle name="Normal 76 2 3 2 5" xfId="11948" xr:uid="{00000000-0005-0000-0000-000013A00000}"/>
    <cellStyle name="Normal 76 2 3 2 5 2" xfId="42279" xr:uid="{00000000-0005-0000-0000-000014A00000}"/>
    <cellStyle name="Normal 76 2 3 2 5 3" xfId="27046" xr:uid="{00000000-0005-0000-0000-000015A00000}"/>
    <cellStyle name="Normal 76 2 3 2 6" xfId="6927" xr:uid="{00000000-0005-0000-0000-000016A00000}"/>
    <cellStyle name="Normal 76 2 3 2 6 2" xfId="37262" xr:uid="{00000000-0005-0000-0000-000017A00000}"/>
    <cellStyle name="Normal 76 2 3 2 6 3" xfId="22029" xr:uid="{00000000-0005-0000-0000-000018A00000}"/>
    <cellStyle name="Normal 76 2 3 2 7" xfId="32250" xr:uid="{00000000-0005-0000-0000-000019A00000}"/>
    <cellStyle name="Normal 76 2 3 2 8" xfId="17016" xr:uid="{00000000-0005-0000-0000-00001AA00000}"/>
    <cellStyle name="Normal 76 2 3 3" xfId="2274" xr:uid="{00000000-0005-0000-0000-00001BA00000}"/>
    <cellStyle name="Normal 76 2 3 3 2" xfId="3964" xr:uid="{00000000-0005-0000-0000-00001CA00000}"/>
    <cellStyle name="Normal 76 2 3 3 2 2" xfId="14037" xr:uid="{00000000-0005-0000-0000-00001DA00000}"/>
    <cellStyle name="Normal 76 2 3 3 2 2 2" xfId="44368" xr:uid="{00000000-0005-0000-0000-00001EA00000}"/>
    <cellStyle name="Normal 76 2 3 3 2 2 3" xfId="29135" xr:uid="{00000000-0005-0000-0000-00001FA00000}"/>
    <cellStyle name="Normal 76 2 3 3 2 3" xfId="9017" xr:uid="{00000000-0005-0000-0000-000020A00000}"/>
    <cellStyle name="Normal 76 2 3 3 2 3 2" xfId="39351" xr:uid="{00000000-0005-0000-0000-000021A00000}"/>
    <cellStyle name="Normal 76 2 3 3 2 3 3" xfId="24118" xr:uid="{00000000-0005-0000-0000-000022A00000}"/>
    <cellStyle name="Normal 76 2 3 3 2 4" xfId="34338" xr:uid="{00000000-0005-0000-0000-000023A00000}"/>
    <cellStyle name="Normal 76 2 3 3 2 5" xfId="19105" xr:uid="{00000000-0005-0000-0000-000024A00000}"/>
    <cellStyle name="Normal 76 2 3 3 3" xfId="5656" xr:uid="{00000000-0005-0000-0000-000025A00000}"/>
    <cellStyle name="Normal 76 2 3 3 3 2" xfId="15708" xr:uid="{00000000-0005-0000-0000-000026A00000}"/>
    <cellStyle name="Normal 76 2 3 3 3 2 2" xfId="46039" xr:uid="{00000000-0005-0000-0000-000027A00000}"/>
    <cellStyle name="Normal 76 2 3 3 3 2 3" xfId="30806" xr:uid="{00000000-0005-0000-0000-000028A00000}"/>
    <cellStyle name="Normal 76 2 3 3 3 3" xfId="10688" xr:uid="{00000000-0005-0000-0000-000029A00000}"/>
    <cellStyle name="Normal 76 2 3 3 3 3 2" xfId="41022" xr:uid="{00000000-0005-0000-0000-00002AA00000}"/>
    <cellStyle name="Normal 76 2 3 3 3 3 3" xfId="25789" xr:uid="{00000000-0005-0000-0000-00002BA00000}"/>
    <cellStyle name="Normal 76 2 3 3 3 4" xfId="36009" xr:uid="{00000000-0005-0000-0000-00002CA00000}"/>
    <cellStyle name="Normal 76 2 3 3 3 5" xfId="20776" xr:uid="{00000000-0005-0000-0000-00002DA00000}"/>
    <cellStyle name="Normal 76 2 3 3 4" xfId="12366" xr:uid="{00000000-0005-0000-0000-00002EA00000}"/>
    <cellStyle name="Normal 76 2 3 3 4 2" xfId="42697" xr:uid="{00000000-0005-0000-0000-00002FA00000}"/>
    <cellStyle name="Normal 76 2 3 3 4 3" xfId="27464" xr:uid="{00000000-0005-0000-0000-000030A00000}"/>
    <cellStyle name="Normal 76 2 3 3 5" xfId="7345" xr:uid="{00000000-0005-0000-0000-000031A00000}"/>
    <cellStyle name="Normal 76 2 3 3 5 2" xfId="37680" xr:uid="{00000000-0005-0000-0000-000032A00000}"/>
    <cellStyle name="Normal 76 2 3 3 5 3" xfId="22447" xr:uid="{00000000-0005-0000-0000-000033A00000}"/>
    <cellStyle name="Normal 76 2 3 3 6" xfId="32668" xr:uid="{00000000-0005-0000-0000-000034A00000}"/>
    <cellStyle name="Normal 76 2 3 3 7" xfId="17434" xr:uid="{00000000-0005-0000-0000-000035A00000}"/>
    <cellStyle name="Normal 76 2 3 4" xfId="3127" xr:uid="{00000000-0005-0000-0000-000036A00000}"/>
    <cellStyle name="Normal 76 2 3 4 2" xfId="13201" xr:uid="{00000000-0005-0000-0000-000037A00000}"/>
    <cellStyle name="Normal 76 2 3 4 2 2" xfId="43532" xr:uid="{00000000-0005-0000-0000-000038A00000}"/>
    <cellStyle name="Normal 76 2 3 4 2 3" xfId="28299" xr:uid="{00000000-0005-0000-0000-000039A00000}"/>
    <cellStyle name="Normal 76 2 3 4 3" xfId="8181" xr:uid="{00000000-0005-0000-0000-00003AA00000}"/>
    <cellStyle name="Normal 76 2 3 4 3 2" xfId="38515" xr:uid="{00000000-0005-0000-0000-00003BA00000}"/>
    <cellStyle name="Normal 76 2 3 4 3 3" xfId="23282" xr:uid="{00000000-0005-0000-0000-00003CA00000}"/>
    <cellStyle name="Normal 76 2 3 4 4" xfId="33502" xr:uid="{00000000-0005-0000-0000-00003DA00000}"/>
    <cellStyle name="Normal 76 2 3 4 5" xfId="18269" xr:uid="{00000000-0005-0000-0000-00003EA00000}"/>
    <cellStyle name="Normal 76 2 3 5" xfId="4820" xr:uid="{00000000-0005-0000-0000-00003FA00000}"/>
    <cellStyle name="Normal 76 2 3 5 2" xfId="14872" xr:uid="{00000000-0005-0000-0000-000040A00000}"/>
    <cellStyle name="Normal 76 2 3 5 2 2" xfId="45203" xr:uid="{00000000-0005-0000-0000-000041A00000}"/>
    <cellStyle name="Normal 76 2 3 5 2 3" xfId="29970" xr:uid="{00000000-0005-0000-0000-000042A00000}"/>
    <cellStyle name="Normal 76 2 3 5 3" xfId="9852" xr:uid="{00000000-0005-0000-0000-000043A00000}"/>
    <cellStyle name="Normal 76 2 3 5 3 2" xfId="40186" xr:uid="{00000000-0005-0000-0000-000044A00000}"/>
    <cellStyle name="Normal 76 2 3 5 3 3" xfId="24953" xr:uid="{00000000-0005-0000-0000-000045A00000}"/>
    <cellStyle name="Normal 76 2 3 5 4" xfId="35173" xr:uid="{00000000-0005-0000-0000-000046A00000}"/>
    <cellStyle name="Normal 76 2 3 5 5" xfId="19940" xr:uid="{00000000-0005-0000-0000-000047A00000}"/>
    <cellStyle name="Normal 76 2 3 6" xfId="11530" xr:uid="{00000000-0005-0000-0000-000048A00000}"/>
    <cellStyle name="Normal 76 2 3 6 2" xfId="41861" xr:uid="{00000000-0005-0000-0000-000049A00000}"/>
    <cellStyle name="Normal 76 2 3 6 3" xfId="26628" xr:uid="{00000000-0005-0000-0000-00004AA00000}"/>
    <cellStyle name="Normal 76 2 3 7" xfId="6509" xr:uid="{00000000-0005-0000-0000-00004BA00000}"/>
    <cellStyle name="Normal 76 2 3 7 2" xfId="36844" xr:uid="{00000000-0005-0000-0000-00004CA00000}"/>
    <cellStyle name="Normal 76 2 3 7 3" xfId="21611" xr:uid="{00000000-0005-0000-0000-00004DA00000}"/>
    <cellStyle name="Normal 76 2 3 8" xfId="31832" xr:uid="{00000000-0005-0000-0000-00004EA00000}"/>
    <cellStyle name="Normal 76 2 3 9" xfId="16598" xr:uid="{00000000-0005-0000-0000-00004FA00000}"/>
    <cellStyle name="Normal 76 2 4" xfId="1645" xr:uid="{00000000-0005-0000-0000-000050A00000}"/>
    <cellStyle name="Normal 76 2 4 2" xfId="2484" xr:uid="{00000000-0005-0000-0000-000051A00000}"/>
    <cellStyle name="Normal 76 2 4 2 2" xfId="4174" xr:uid="{00000000-0005-0000-0000-000052A00000}"/>
    <cellStyle name="Normal 76 2 4 2 2 2" xfId="14247" xr:uid="{00000000-0005-0000-0000-000053A00000}"/>
    <cellStyle name="Normal 76 2 4 2 2 2 2" xfId="44578" xr:uid="{00000000-0005-0000-0000-000054A00000}"/>
    <cellStyle name="Normal 76 2 4 2 2 2 3" xfId="29345" xr:uid="{00000000-0005-0000-0000-000055A00000}"/>
    <cellStyle name="Normal 76 2 4 2 2 3" xfId="9227" xr:uid="{00000000-0005-0000-0000-000056A00000}"/>
    <cellStyle name="Normal 76 2 4 2 2 3 2" xfId="39561" xr:uid="{00000000-0005-0000-0000-000057A00000}"/>
    <cellStyle name="Normal 76 2 4 2 2 3 3" xfId="24328" xr:uid="{00000000-0005-0000-0000-000058A00000}"/>
    <cellStyle name="Normal 76 2 4 2 2 4" xfId="34548" xr:uid="{00000000-0005-0000-0000-000059A00000}"/>
    <cellStyle name="Normal 76 2 4 2 2 5" xfId="19315" xr:uid="{00000000-0005-0000-0000-00005AA00000}"/>
    <cellStyle name="Normal 76 2 4 2 3" xfId="5866" xr:uid="{00000000-0005-0000-0000-00005BA00000}"/>
    <cellStyle name="Normal 76 2 4 2 3 2" xfId="15918" xr:uid="{00000000-0005-0000-0000-00005CA00000}"/>
    <cellStyle name="Normal 76 2 4 2 3 2 2" xfId="46249" xr:uid="{00000000-0005-0000-0000-00005DA00000}"/>
    <cellStyle name="Normal 76 2 4 2 3 2 3" xfId="31016" xr:uid="{00000000-0005-0000-0000-00005EA00000}"/>
    <cellStyle name="Normal 76 2 4 2 3 3" xfId="10898" xr:uid="{00000000-0005-0000-0000-00005FA00000}"/>
    <cellStyle name="Normal 76 2 4 2 3 3 2" xfId="41232" xr:uid="{00000000-0005-0000-0000-000060A00000}"/>
    <cellStyle name="Normal 76 2 4 2 3 3 3" xfId="25999" xr:uid="{00000000-0005-0000-0000-000061A00000}"/>
    <cellStyle name="Normal 76 2 4 2 3 4" xfId="36219" xr:uid="{00000000-0005-0000-0000-000062A00000}"/>
    <cellStyle name="Normal 76 2 4 2 3 5" xfId="20986" xr:uid="{00000000-0005-0000-0000-000063A00000}"/>
    <cellStyle name="Normal 76 2 4 2 4" xfId="12576" xr:uid="{00000000-0005-0000-0000-000064A00000}"/>
    <cellStyle name="Normal 76 2 4 2 4 2" xfId="42907" xr:uid="{00000000-0005-0000-0000-000065A00000}"/>
    <cellStyle name="Normal 76 2 4 2 4 3" xfId="27674" xr:uid="{00000000-0005-0000-0000-000066A00000}"/>
    <cellStyle name="Normal 76 2 4 2 5" xfId="7555" xr:uid="{00000000-0005-0000-0000-000067A00000}"/>
    <cellStyle name="Normal 76 2 4 2 5 2" xfId="37890" xr:uid="{00000000-0005-0000-0000-000068A00000}"/>
    <cellStyle name="Normal 76 2 4 2 5 3" xfId="22657" xr:uid="{00000000-0005-0000-0000-000069A00000}"/>
    <cellStyle name="Normal 76 2 4 2 6" xfId="32878" xr:uid="{00000000-0005-0000-0000-00006AA00000}"/>
    <cellStyle name="Normal 76 2 4 2 7" xfId="17644" xr:uid="{00000000-0005-0000-0000-00006BA00000}"/>
    <cellStyle name="Normal 76 2 4 3" xfId="3337" xr:uid="{00000000-0005-0000-0000-00006CA00000}"/>
    <cellStyle name="Normal 76 2 4 3 2" xfId="13411" xr:uid="{00000000-0005-0000-0000-00006DA00000}"/>
    <cellStyle name="Normal 76 2 4 3 2 2" xfId="43742" xr:uid="{00000000-0005-0000-0000-00006EA00000}"/>
    <cellStyle name="Normal 76 2 4 3 2 3" xfId="28509" xr:uid="{00000000-0005-0000-0000-00006FA00000}"/>
    <cellStyle name="Normal 76 2 4 3 3" xfId="8391" xr:uid="{00000000-0005-0000-0000-000070A00000}"/>
    <cellStyle name="Normal 76 2 4 3 3 2" xfId="38725" xr:uid="{00000000-0005-0000-0000-000071A00000}"/>
    <cellStyle name="Normal 76 2 4 3 3 3" xfId="23492" xr:uid="{00000000-0005-0000-0000-000072A00000}"/>
    <cellStyle name="Normal 76 2 4 3 4" xfId="33712" xr:uid="{00000000-0005-0000-0000-000073A00000}"/>
    <cellStyle name="Normal 76 2 4 3 5" xfId="18479" xr:uid="{00000000-0005-0000-0000-000074A00000}"/>
    <cellStyle name="Normal 76 2 4 4" xfId="5030" xr:uid="{00000000-0005-0000-0000-000075A00000}"/>
    <cellStyle name="Normal 76 2 4 4 2" xfId="15082" xr:uid="{00000000-0005-0000-0000-000076A00000}"/>
    <cellStyle name="Normal 76 2 4 4 2 2" xfId="45413" xr:uid="{00000000-0005-0000-0000-000077A00000}"/>
    <cellStyle name="Normal 76 2 4 4 2 3" xfId="30180" xr:uid="{00000000-0005-0000-0000-000078A00000}"/>
    <cellStyle name="Normal 76 2 4 4 3" xfId="10062" xr:uid="{00000000-0005-0000-0000-000079A00000}"/>
    <cellStyle name="Normal 76 2 4 4 3 2" xfId="40396" xr:uid="{00000000-0005-0000-0000-00007AA00000}"/>
    <cellStyle name="Normal 76 2 4 4 3 3" xfId="25163" xr:uid="{00000000-0005-0000-0000-00007BA00000}"/>
    <cellStyle name="Normal 76 2 4 4 4" xfId="35383" xr:uid="{00000000-0005-0000-0000-00007CA00000}"/>
    <cellStyle name="Normal 76 2 4 4 5" xfId="20150" xr:uid="{00000000-0005-0000-0000-00007DA00000}"/>
    <cellStyle name="Normal 76 2 4 5" xfId="11740" xr:uid="{00000000-0005-0000-0000-00007EA00000}"/>
    <cellStyle name="Normal 76 2 4 5 2" xfId="42071" xr:uid="{00000000-0005-0000-0000-00007FA00000}"/>
    <cellStyle name="Normal 76 2 4 5 3" xfId="26838" xr:uid="{00000000-0005-0000-0000-000080A00000}"/>
    <cellStyle name="Normal 76 2 4 6" xfId="6719" xr:uid="{00000000-0005-0000-0000-000081A00000}"/>
    <cellStyle name="Normal 76 2 4 6 2" xfId="37054" xr:uid="{00000000-0005-0000-0000-000082A00000}"/>
    <cellStyle name="Normal 76 2 4 6 3" xfId="21821" xr:uid="{00000000-0005-0000-0000-000083A00000}"/>
    <cellStyle name="Normal 76 2 4 7" xfId="32042" xr:uid="{00000000-0005-0000-0000-000084A00000}"/>
    <cellStyle name="Normal 76 2 4 8" xfId="16808" xr:uid="{00000000-0005-0000-0000-000085A00000}"/>
    <cellStyle name="Normal 76 2 5" xfId="2066" xr:uid="{00000000-0005-0000-0000-000086A00000}"/>
    <cellStyle name="Normal 76 2 5 2" xfId="3756" xr:uid="{00000000-0005-0000-0000-000087A00000}"/>
    <cellStyle name="Normal 76 2 5 2 2" xfId="13829" xr:uid="{00000000-0005-0000-0000-000088A00000}"/>
    <cellStyle name="Normal 76 2 5 2 2 2" xfId="44160" xr:uid="{00000000-0005-0000-0000-000089A00000}"/>
    <cellStyle name="Normal 76 2 5 2 2 3" xfId="28927" xr:uid="{00000000-0005-0000-0000-00008AA00000}"/>
    <cellStyle name="Normal 76 2 5 2 3" xfId="8809" xr:uid="{00000000-0005-0000-0000-00008BA00000}"/>
    <cellStyle name="Normal 76 2 5 2 3 2" xfId="39143" xr:uid="{00000000-0005-0000-0000-00008CA00000}"/>
    <cellStyle name="Normal 76 2 5 2 3 3" xfId="23910" xr:uid="{00000000-0005-0000-0000-00008DA00000}"/>
    <cellStyle name="Normal 76 2 5 2 4" xfId="34130" xr:uid="{00000000-0005-0000-0000-00008EA00000}"/>
    <cellStyle name="Normal 76 2 5 2 5" xfId="18897" xr:uid="{00000000-0005-0000-0000-00008FA00000}"/>
    <cellStyle name="Normal 76 2 5 3" xfId="5448" xr:uid="{00000000-0005-0000-0000-000090A00000}"/>
    <cellStyle name="Normal 76 2 5 3 2" xfId="15500" xr:uid="{00000000-0005-0000-0000-000091A00000}"/>
    <cellStyle name="Normal 76 2 5 3 2 2" xfId="45831" xr:uid="{00000000-0005-0000-0000-000092A00000}"/>
    <cellStyle name="Normal 76 2 5 3 2 3" xfId="30598" xr:uid="{00000000-0005-0000-0000-000093A00000}"/>
    <cellStyle name="Normal 76 2 5 3 3" xfId="10480" xr:uid="{00000000-0005-0000-0000-000094A00000}"/>
    <cellStyle name="Normal 76 2 5 3 3 2" xfId="40814" xr:uid="{00000000-0005-0000-0000-000095A00000}"/>
    <cellStyle name="Normal 76 2 5 3 3 3" xfId="25581" xr:uid="{00000000-0005-0000-0000-000096A00000}"/>
    <cellStyle name="Normal 76 2 5 3 4" xfId="35801" xr:uid="{00000000-0005-0000-0000-000097A00000}"/>
    <cellStyle name="Normal 76 2 5 3 5" xfId="20568" xr:uid="{00000000-0005-0000-0000-000098A00000}"/>
    <cellStyle name="Normal 76 2 5 4" xfId="12158" xr:uid="{00000000-0005-0000-0000-000099A00000}"/>
    <cellStyle name="Normal 76 2 5 4 2" xfId="42489" xr:uid="{00000000-0005-0000-0000-00009AA00000}"/>
    <cellStyle name="Normal 76 2 5 4 3" xfId="27256" xr:uid="{00000000-0005-0000-0000-00009BA00000}"/>
    <cellStyle name="Normal 76 2 5 5" xfId="7137" xr:uid="{00000000-0005-0000-0000-00009CA00000}"/>
    <cellStyle name="Normal 76 2 5 5 2" xfId="37472" xr:uid="{00000000-0005-0000-0000-00009DA00000}"/>
    <cellStyle name="Normal 76 2 5 5 3" xfId="22239" xr:uid="{00000000-0005-0000-0000-00009EA00000}"/>
    <cellStyle name="Normal 76 2 5 6" xfId="32460" xr:uid="{00000000-0005-0000-0000-00009FA00000}"/>
    <cellStyle name="Normal 76 2 5 7" xfId="17226" xr:uid="{00000000-0005-0000-0000-0000A0A00000}"/>
    <cellStyle name="Normal 76 2 6" xfId="2919" xr:uid="{00000000-0005-0000-0000-0000A1A00000}"/>
    <cellStyle name="Normal 76 2 6 2" xfId="12993" xr:uid="{00000000-0005-0000-0000-0000A2A00000}"/>
    <cellStyle name="Normal 76 2 6 2 2" xfId="43324" xr:uid="{00000000-0005-0000-0000-0000A3A00000}"/>
    <cellStyle name="Normal 76 2 6 2 3" xfId="28091" xr:uid="{00000000-0005-0000-0000-0000A4A00000}"/>
    <cellStyle name="Normal 76 2 6 3" xfId="7973" xr:uid="{00000000-0005-0000-0000-0000A5A00000}"/>
    <cellStyle name="Normal 76 2 6 3 2" xfId="38307" xr:uid="{00000000-0005-0000-0000-0000A6A00000}"/>
    <cellStyle name="Normal 76 2 6 3 3" xfId="23074" xr:uid="{00000000-0005-0000-0000-0000A7A00000}"/>
    <cellStyle name="Normal 76 2 6 4" xfId="33294" xr:uid="{00000000-0005-0000-0000-0000A8A00000}"/>
    <cellStyle name="Normal 76 2 6 5" xfId="18061" xr:uid="{00000000-0005-0000-0000-0000A9A00000}"/>
    <cellStyle name="Normal 76 2 7" xfId="4612" xr:uid="{00000000-0005-0000-0000-0000AAA00000}"/>
    <cellStyle name="Normal 76 2 7 2" xfId="14664" xr:uid="{00000000-0005-0000-0000-0000ABA00000}"/>
    <cellStyle name="Normal 76 2 7 2 2" xfId="44995" xr:uid="{00000000-0005-0000-0000-0000ACA00000}"/>
    <cellStyle name="Normal 76 2 7 2 3" xfId="29762" xr:uid="{00000000-0005-0000-0000-0000ADA00000}"/>
    <cellStyle name="Normal 76 2 7 3" xfId="9644" xr:uid="{00000000-0005-0000-0000-0000AEA00000}"/>
    <cellStyle name="Normal 76 2 7 3 2" xfId="39978" xr:uid="{00000000-0005-0000-0000-0000AFA00000}"/>
    <cellStyle name="Normal 76 2 7 3 3" xfId="24745" xr:uid="{00000000-0005-0000-0000-0000B0A00000}"/>
    <cellStyle name="Normal 76 2 7 4" xfId="34965" xr:uid="{00000000-0005-0000-0000-0000B1A00000}"/>
    <cellStyle name="Normal 76 2 7 5" xfId="19732" xr:uid="{00000000-0005-0000-0000-0000B2A00000}"/>
    <cellStyle name="Normal 76 2 8" xfId="11322" xr:uid="{00000000-0005-0000-0000-0000B3A00000}"/>
    <cellStyle name="Normal 76 2 8 2" xfId="41653" xr:uid="{00000000-0005-0000-0000-0000B4A00000}"/>
    <cellStyle name="Normal 76 2 8 3" xfId="26420" xr:uid="{00000000-0005-0000-0000-0000B5A00000}"/>
    <cellStyle name="Normal 76 2 9" xfId="6301" xr:uid="{00000000-0005-0000-0000-0000B6A00000}"/>
    <cellStyle name="Normal 76 2 9 2" xfId="36636" xr:uid="{00000000-0005-0000-0000-0000B7A00000}"/>
    <cellStyle name="Normal 76 2 9 3" xfId="21403" xr:uid="{00000000-0005-0000-0000-0000B8A00000}"/>
    <cellStyle name="Normal 76 3" xfId="1265" xr:uid="{00000000-0005-0000-0000-0000B9A00000}"/>
    <cellStyle name="Normal 76 3 10" xfId="16442" xr:uid="{00000000-0005-0000-0000-0000BAA00000}"/>
    <cellStyle name="Normal 76 3 2" xfId="1484" xr:uid="{00000000-0005-0000-0000-0000BBA00000}"/>
    <cellStyle name="Normal 76 3 2 2" xfId="1905" xr:uid="{00000000-0005-0000-0000-0000BCA00000}"/>
    <cellStyle name="Normal 76 3 2 2 2" xfId="2744" xr:uid="{00000000-0005-0000-0000-0000BDA00000}"/>
    <cellStyle name="Normal 76 3 2 2 2 2" xfId="4434" xr:uid="{00000000-0005-0000-0000-0000BEA00000}"/>
    <cellStyle name="Normal 76 3 2 2 2 2 2" xfId="14507" xr:uid="{00000000-0005-0000-0000-0000BFA00000}"/>
    <cellStyle name="Normal 76 3 2 2 2 2 2 2" xfId="44838" xr:uid="{00000000-0005-0000-0000-0000C0A00000}"/>
    <cellStyle name="Normal 76 3 2 2 2 2 2 3" xfId="29605" xr:uid="{00000000-0005-0000-0000-0000C1A00000}"/>
    <cellStyle name="Normal 76 3 2 2 2 2 3" xfId="9487" xr:uid="{00000000-0005-0000-0000-0000C2A00000}"/>
    <cellStyle name="Normal 76 3 2 2 2 2 3 2" xfId="39821" xr:uid="{00000000-0005-0000-0000-0000C3A00000}"/>
    <cellStyle name="Normal 76 3 2 2 2 2 3 3" xfId="24588" xr:uid="{00000000-0005-0000-0000-0000C4A00000}"/>
    <cellStyle name="Normal 76 3 2 2 2 2 4" xfId="34808" xr:uid="{00000000-0005-0000-0000-0000C5A00000}"/>
    <cellStyle name="Normal 76 3 2 2 2 2 5" xfId="19575" xr:uid="{00000000-0005-0000-0000-0000C6A00000}"/>
    <cellStyle name="Normal 76 3 2 2 2 3" xfId="6126" xr:uid="{00000000-0005-0000-0000-0000C7A00000}"/>
    <cellStyle name="Normal 76 3 2 2 2 3 2" xfId="16178" xr:uid="{00000000-0005-0000-0000-0000C8A00000}"/>
    <cellStyle name="Normal 76 3 2 2 2 3 2 2" xfId="46509" xr:uid="{00000000-0005-0000-0000-0000C9A00000}"/>
    <cellStyle name="Normal 76 3 2 2 2 3 2 3" xfId="31276" xr:uid="{00000000-0005-0000-0000-0000CAA00000}"/>
    <cellStyle name="Normal 76 3 2 2 2 3 3" xfId="11158" xr:uid="{00000000-0005-0000-0000-0000CBA00000}"/>
    <cellStyle name="Normal 76 3 2 2 2 3 3 2" xfId="41492" xr:uid="{00000000-0005-0000-0000-0000CCA00000}"/>
    <cellStyle name="Normal 76 3 2 2 2 3 3 3" xfId="26259" xr:uid="{00000000-0005-0000-0000-0000CDA00000}"/>
    <cellStyle name="Normal 76 3 2 2 2 3 4" xfId="36479" xr:uid="{00000000-0005-0000-0000-0000CEA00000}"/>
    <cellStyle name="Normal 76 3 2 2 2 3 5" xfId="21246" xr:uid="{00000000-0005-0000-0000-0000CFA00000}"/>
    <cellStyle name="Normal 76 3 2 2 2 4" xfId="12836" xr:uid="{00000000-0005-0000-0000-0000D0A00000}"/>
    <cellStyle name="Normal 76 3 2 2 2 4 2" xfId="43167" xr:uid="{00000000-0005-0000-0000-0000D1A00000}"/>
    <cellStyle name="Normal 76 3 2 2 2 4 3" xfId="27934" xr:uid="{00000000-0005-0000-0000-0000D2A00000}"/>
    <cellStyle name="Normal 76 3 2 2 2 5" xfId="7815" xr:uid="{00000000-0005-0000-0000-0000D3A00000}"/>
    <cellStyle name="Normal 76 3 2 2 2 5 2" xfId="38150" xr:uid="{00000000-0005-0000-0000-0000D4A00000}"/>
    <cellStyle name="Normal 76 3 2 2 2 5 3" xfId="22917" xr:uid="{00000000-0005-0000-0000-0000D5A00000}"/>
    <cellStyle name="Normal 76 3 2 2 2 6" xfId="33138" xr:uid="{00000000-0005-0000-0000-0000D6A00000}"/>
    <cellStyle name="Normal 76 3 2 2 2 7" xfId="17904" xr:uid="{00000000-0005-0000-0000-0000D7A00000}"/>
    <cellStyle name="Normal 76 3 2 2 3" xfId="3597" xr:uid="{00000000-0005-0000-0000-0000D8A00000}"/>
    <cellStyle name="Normal 76 3 2 2 3 2" xfId="13671" xr:uid="{00000000-0005-0000-0000-0000D9A00000}"/>
    <cellStyle name="Normal 76 3 2 2 3 2 2" xfId="44002" xr:uid="{00000000-0005-0000-0000-0000DAA00000}"/>
    <cellStyle name="Normal 76 3 2 2 3 2 3" xfId="28769" xr:uid="{00000000-0005-0000-0000-0000DBA00000}"/>
    <cellStyle name="Normal 76 3 2 2 3 3" xfId="8651" xr:uid="{00000000-0005-0000-0000-0000DCA00000}"/>
    <cellStyle name="Normal 76 3 2 2 3 3 2" xfId="38985" xr:uid="{00000000-0005-0000-0000-0000DDA00000}"/>
    <cellStyle name="Normal 76 3 2 2 3 3 3" xfId="23752" xr:uid="{00000000-0005-0000-0000-0000DEA00000}"/>
    <cellStyle name="Normal 76 3 2 2 3 4" xfId="33972" xr:uid="{00000000-0005-0000-0000-0000DFA00000}"/>
    <cellStyle name="Normal 76 3 2 2 3 5" xfId="18739" xr:uid="{00000000-0005-0000-0000-0000E0A00000}"/>
    <cellStyle name="Normal 76 3 2 2 4" xfId="5290" xr:uid="{00000000-0005-0000-0000-0000E1A00000}"/>
    <cellStyle name="Normal 76 3 2 2 4 2" xfId="15342" xr:uid="{00000000-0005-0000-0000-0000E2A00000}"/>
    <cellStyle name="Normal 76 3 2 2 4 2 2" xfId="45673" xr:uid="{00000000-0005-0000-0000-0000E3A00000}"/>
    <cellStyle name="Normal 76 3 2 2 4 2 3" xfId="30440" xr:uid="{00000000-0005-0000-0000-0000E4A00000}"/>
    <cellStyle name="Normal 76 3 2 2 4 3" xfId="10322" xr:uid="{00000000-0005-0000-0000-0000E5A00000}"/>
    <cellStyle name="Normal 76 3 2 2 4 3 2" xfId="40656" xr:uid="{00000000-0005-0000-0000-0000E6A00000}"/>
    <cellStyle name="Normal 76 3 2 2 4 3 3" xfId="25423" xr:uid="{00000000-0005-0000-0000-0000E7A00000}"/>
    <cellStyle name="Normal 76 3 2 2 4 4" xfId="35643" xr:uid="{00000000-0005-0000-0000-0000E8A00000}"/>
    <cellStyle name="Normal 76 3 2 2 4 5" xfId="20410" xr:uid="{00000000-0005-0000-0000-0000E9A00000}"/>
    <cellStyle name="Normal 76 3 2 2 5" xfId="12000" xr:uid="{00000000-0005-0000-0000-0000EAA00000}"/>
    <cellStyle name="Normal 76 3 2 2 5 2" xfId="42331" xr:uid="{00000000-0005-0000-0000-0000EBA00000}"/>
    <cellStyle name="Normal 76 3 2 2 5 3" xfId="27098" xr:uid="{00000000-0005-0000-0000-0000ECA00000}"/>
    <cellStyle name="Normal 76 3 2 2 6" xfId="6979" xr:uid="{00000000-0005-0000-0000-0000EDA00000}"/>
    <cellStyle name="Normal 76 3 2 2 6 2" xfId="37314" xr:uid="{00000000-0005-0000-0000-0000EEA00000}"/>
    <cellStyle name="Normal 76 3 2 2 6 3" xfId="22081" xr:uid="{00000000-0005-0000-0000-0000EFA00000}"/>
    <cellStyle name="Normal 76 3 2 2 7" xfId="32302" xr:uid="{00000000-0005-0000-0000-0000F0A00000}"/>
    <cellStyle name="Normal 76 3 2 2 8" xfId="17068" xr:uid="{00000000-0005-0000-0000-0000F1A00000}"/>
    <cellStyle name="Normal 76 3 2 3" xfId="2326" xr:uid="{00000000-0005-0000-0000-0000F2A00000}"/>
    <cellStyle name="Normal 76 3 2 3 2" xfId="4016" xr:uid="{00000000-0005-0000-0000-0000F3A00000}"/>
    <cellStyle name="Normal 76 3 2 3 2 2" xfId="14089" xr:uid="{00000000-0005-0000-0000-0000F4A00000}"/>
    <cellStyle name="Normal 76 3 2 3 2 2 2" xfId="44420" xr:uid="{00000000-0005-0000-0000-0000F5A00000}"/>
    <cellStyle name="Normal 76 3 2 3 2 2 3" xfId="29187" xr:uid="{00000000-0005-0000-0000-0000F6A00000}"/>
    <cellStyle name="Normal 76 3 2 3 2 3" xfId="9069" xr:uid="{00000000-0005-0000-0000-0000F7A00000}"/>
    <cellStyle name="Normal 76 3 2 3 2 3 2" xfId="39403" xr:uid="{00000000-0005-0000-0000-0000F8A00000}"/>
    <cellStyle name="Normal 76 3 2 3 2 3 3" xfId="24170" xr:uid="{00000000-0005-0000-0000-0000F9A00000}"/>
    <cellStyle name="Normal 76 3 2 3 2 4" xfId="34390" xr:uid="{00000000-0005-0000-0000-0000FAA00000}"/>
    <cellStyle name="Normal 76 3 2 3 2 5" xfId="19157" xr:uid="{00000000-0005-0000-0000-0000FBA00000}"/>
    <cellStyle name="Normal 76 3 2 3 3" xfId="5708" xr:uid="{00000000-0005-0000-0000-0000FCA00000}"/>
    <cellStyle name="Normal 76 3 2 3 3 2" xfId="15760" xr:uid="{00000000-0005-0000-0000-0000FDA00000}"/>
    <cellStyle name="Normal 76 3 2 3 3 2 2" xfId="46091" xr:uid="{00000000-0005-0000-0000-0000FEA00000}"/>
    <cellStyle name="Normal 76 3 2 3 3 2 3" xfId="30858" xr:uid="{00000000-0005-0000-0000-0000FFA00000}"/>
    <cellStyle name="Normal 76 3 2 3 3 3" xfId="10740" xr:uid="{00000000-0005-0000-0000-000000A10000}"/>
    <cellStyle name="Normal 76 3 2 3 3 3 2" xfId="41074" xr:uid="{00000000-0005-0000-0000-000001A10000}"/>
    <cellStyle name="Normal 76 3 2 3 3 3 3" xfId="25841" xr:uid="{00000000-0005-0000-0000-000002A10000}"/>
    <cellStyle name="Normal 76 3 2 3 3 4" xfId="36061" xr:uid="{00000000-0005-0000-0000-000003A10000}"/>
    <cellStyle name="Normal 76 3 2 3 3 5" xfId="20828" xr:uid="{00000000-0005-0000-0000-000004A10000}"/>
    <cellStyle name="Normal 76 3 2 3 4" xfId="12418" xr:uid="{00000000-0005-0000-0000-000005A10000}"/>
    <cellStyle name="Normal 76 3 2 3 4 2" xfId="42749" xr:uid="{00000000-0005-0000-0000-000006A10000}"/>
    <cellStyle name="Normal 76 3 2 3 4 3" xfId="27516" xr:uid="{00000000-0005-0000-0000-000007A10000}"/>
    <cellStyle name="Normal 76 3 2 3 5" xfId="7397" xr:uid="{00000000-0005-0000-0000-000008A10000}"/>
    <cellStyle name="Normal 76 3 2 3 5 2" xfId="37732" xr:uid="{00000000-0005-0000-0000-000009A10000}"/>
    <cellStyle name="Normal 76 3 2 3 5 3" xfId="22499" xr:uid="{00000000-0005-0000-0000-00000AA10000}"/>
    <cellStyle name="Normal 76 3 2 3 6" xfId="32720" xr:uid="{00000000-0005-0000-0000-00000BA10000}"/>
    <cellStyle name="Normal 76 3 2 3 7" xfId="17486" xr:uid="{00000000-0005-0000-0000-00000CA10000}"/>
    <cellStyle name="Normal 76 3 2 4" xfId="3179" xr:uid="{00000000-0005-0000-0000-00000DA10000}"/>
    <cellStyle name="Normal 76 3 2 4 2" xfId="13253" xr:uid="{00000000-0005-0000-0000-00000EA10000}"/>
    <cellStyle name="Normal 76 3 2 4 2 2" xfId="43584" xr:uid="{00000000-0005-0000-0000-00000FA10000}"/>
    <cellStyle name="Normal 76 3 2 4 2 3" xfId="28351" xr:uid="{00000000-0005-0000-0000-000010A10000}"/>
    <cellStyle name="Normal 76 3 2 4 3" xfId="8233" xr:uid="{00000000-0005-0000-0000-000011A10000}"/>
    <cellStyle name="Normal 76 3 2 4 3 2" xfId="38567" xr:uid="{00000000-0005-0000-0000-000012A10000}"/>
    <cellStyle name="Normal 76 3 2 4 3 3" xfId="23334" xr:uid="{00000000-0005-0000-0000-000013A10000}"/>
    <cellStyle name="Normal 76 3 2 4 4" xfId="33554" xr:uid="{00000000-0005-0000-0000-000014A10000}"/>
    <cellStyle name="Normal 76 3 2 4 5" xfId="18321" xr:uid="{00000000-0005-0000-0000-000015A10000}"/>
    <cellStyle name="Normal 76 3 2 5" xfId="4872" xr:uid="{00000000-0005-0000-0000-000016A10000}"/>
    <cellStyle name="Normal 76 3 2 5 2" xfId="14924" xr:uid="{00000000-0005-0000-0000-000017A10000}"/>
    <cellStyle name="Normal 76 3 2 5 2 2" xfId="45255" xr:uid="{00000000-0005-0000-0000-000018A10000}"/>
    <cellStyle name="Normal 76 3 2 5 2 3" xfId="30022" xr:uid="{00000000-0005-0000-0000-000019A10000}"/>
    <cellStyle name="Normal 76 3 2 5 3" xfId="9904" xr:uid="{00000000-0005-0000-0000-00001AA10000}"/>
    <cellStyle name="Normal 76 3 2 5 3 2" xfId="40238" xr:uid="{00000000-0005-0000-0000-00001BA10000}"/>
    <cellStyle name="Normal 76 3 2 5 3 3" xfId="25005" xr:uid="{00000000-0005-0000-0000-00001CA10000}"/>
    <cellStyle name="Normal 76 3 2 5 4" xfId="35225" xr:uid="{00000000-0005-0000-0000-00001DA10000}"/>
    <cellStyle name="Normal 76 3 2 5 5" xfId="19992" xr:uid="{00000000-0005-0000-0000-00001EA10000}"/>
    <cellStyle name="Normal 76 3 2 6" xfId="11582" xr:uid="{00000000-0005-0000-0000-00001FA10000}"/>
    <cellStyle name="Normal 76 3 2 6 2" xfId="41913" xr:uid="{00000000-0005-0000-0000-000020A10000}"/>
    <cellStyle name="Normal 76 3 2 6 3" xfId="26680" xr:uid="{00000000-0005-0000-0000-000021A10000}"/>
    <cellStyle name="Normal 76 3 2 7" xfId="6561" xr:uid="{00000000-0005-0000-0000-000022A10000}"/>
    <cellStyle name="Normal 76 3 2 7 2" xfId="36896" xr:uid="{00000000-0005-0000-0000-000023A10000}"/>
    <cellStyle name="Normal 76 3 2 7 3" xfId="21663" xr:uid="{00000000-0005-0000-0000-000024A10000}"/>
    <cellStyle name="Normal 76 3 2 8" xfId="31884" xr:uid="{00000000-0005-0000-0000-000025A10000}"/>
    <cellStyle name="Normal 76 3 2 9" xfId="16650" xr:uid="{00000000-0005-0000-0000-000026A10000}"/>
    <cellStyle name="Normal 76 3 3" xfId="1697" xr:uid="{00000000-0005-0000-0000-000027A10000}"/>
    <cellStyle name="Normal 76 3 3 2" xfId="2536" xr:uid="{00000000-0005-0000-0000-000028A10000}"/>
    <cellStyle name="Normal 76 3 3 2 2" xfId="4226" xr:uid="{00000000-0005-0000-0000-000029A10000}"/>
    <cellStyle name="Normal 76 3 3 2 2 2" xfId="14299" xr:uid="{00000000-0005-0000-0000-00002AA10000}"/>
    <cellStyle name="Normal 76 3 3 2 2 2 2" xfId="44630" xr:uid="{00000000-0005-0000-0000-00002BA10000}"/>
    <cellStyle name="Normal 76 3 3 2 2 2 3" xfId="29397" xr:uid="{00000000-0005-0000-0000-00002CA10000}"/>
    <cellStyle name="Normal 76 3 3 2 2 3" xfId="9279" xr:uid="{00000000-0005-0000-0000-00002DA10000}"/>
    <cellStyle name="Normal 76 3 3 2 2 3 2" xfId="39613" xr:uid="{00000000-0005-0000-0000-00002EA10000}"/>
    <cellStyle name="Normal 76 3 3 2 2 3 3" xfId="24380" xr:uid="{00000000-0005-0000-0000-00002FA10000}"/>
    <cellStyle name="Normal 76 3 3 2 2 4" xfId="34600" xr:uid="{00000000-0005-0000-0000-000030A10000}"/>
    <cellStyle name="Normal 76 3 3 2 2 5" xfId="19367" xr:uid="{00000000-0005-0000-0000-000031A10000}"/>
    <cellStyle name="Normal 76 3 3 2 3" xfId="5918" xr:uid="{00000000-0005-0000-0000-000032A10000}"/>
    <cellStyle name="Normal 76 3 3 2 3 2" xfId="15970" xr:uid="{00000000-0005-0000-0000-000033A10000}"/>
    <cellStyle name="Normal 76 3 3 2 3 2 2" xfId="46301" xr:uid="{00000000-0005-0000-0000-000034A10000}"/>
    <cellStyle name="Normal 76 3 3 2 3 2 3" xfId="31068" xr:uid="{00000000-0005-0000-0000-000035A10000}"/>
    <cellStyle name="Normal 76 3 3 2 3 3" xfId="10950" xr:uid="{00000000-0005-0000-0000-000036A10000}"/>
    <cellStyle name="Normal 76 3 3 2 3 3 2" xfId="41284" xr:uid="{00000000-0005-0000-0000-000037A10000}"/>
    <cellStyle name="Normal 76 3 3 2 3 3 3" xfId="26051" xr:uid="{00000000-0005-0000-0000-000038A10000}"/>
    <cellStyle name="Normal 76 3 3 2 3 4" xfId="36271" xr:uid="{00000000-0005-0000-0000-000039A10000}"/>
    <cellStyle name="Normal 76 3 3 2 3 5" xfId="21038" xr:uid="{00000000-0005-0000-0000-00003AA10000}"/>
    <cellStyle name="Normal 76 3 3 2 4" xfId="12628" xr:uid="{00000000-0005-0000-0000-00003BA10000}"/>
    <cellStyle name="Normal 76 3 3 2 4 2" xfId="42959" xr:uid="{00000000-0005-0000-0000-00003CA10000}"/>
    <cellStyle name="Normal 76 3 3 2 4 3" xfId="27726" xr:uid="{00000000-0005-0000-0000-00003DA10000}"/>
    <cellStyle name="Normal 76 3 3 2 5" xfId="7607" xr:uid="{00000000-0005-0000-0000-00003EA10000}"/>
    <cellStyle name="Normal 76 3 3 2 5 2" xfId="37942" xr:uid="{00000000-0005-0000-0000-00003FA10000}"/>
    <cellStyle name="Normal 76 3 3 2 5 3" xfId="22709" xr:uid="{00000000-0005-0000-0000-000040A10000}"/>
    <cellStyle name="Normal 76 3 3 2 6" xfId="32930" xr:uid="{00000000-0005-0000-0000-000041A10000}"/>
    <cellStyle name="Normal 76 3 3 2 7" xfId="17696" xr:uid="{00000000-0005-0000-0000-000042A10000}"/>
    <cellStyle name="Normal 76 3 3 3" xfId="3389" xr:uid="{00000000-0005-0000-0000-000043A10000}"/>
    <cellStyle name="Normal 76 3 3 3 2" xfId="13463" xr:uid="{00000000-0005-0000-0000-000044A10000}"/>
    <cellStyle name="Normal 76 3 3 3 2 2" xfId="43794" xr:uid="{00000000-0005-0000-0000-000045A10000}"/>
    <cellStyle name="Normal 76 3 3 3 2 3" xfId="28561" xr:uid="{00000000-0005-0000-0000-000046A10000}"/>
    <cellStyle name="Normal 76 3 3 3 3" xfId="8443" xr:uid="{00000000-0005-0000-0000-000047A10000}"/>
    <cellStyle name="Normal 76 3 3 3 3 2" xfId="38777" xr:uid="{00000000-0005-0000-0000-000048A10000}"/>
    <cellStyle name="Normal 76 3 3 3 3 3" xfId="23544" xr:uid="{00000000-0005-0000-0000-000049A10000}"/>
    <cellStyle name="Normal 76 3 3 3 4" xfId="33764" xr:uid="{00000000-0005-0000-0000-00004AA10000}"/>
    <cellStyle name="Normal 76 3 3 3 5" xfId="18531" xr:uid="{00000000-0005-0000-0000-00004BA10000}"/>
    <cellStyle name="Normal 76 3 3 4" xfId="5082" xr:uid="{00000000-0005-0000-0000-00004CA10000}"/>
    <cellStyle name="Normal 76 3 3 4 2" xfId="15134" xr:uid="{00000000-0005-0000-0000-00004DA10000}"/>
    <cellStyle name="Normal 76 3 3 4 2 2" xfId="45465" xr:uid="{00000000-0005-0000-0000-00004EA10000}"/>
    <cellStyle name="Normal 76 3 3 4 2 3" xfId="30232" xr:uid="{00000000-0005-0000-0000-00004FA10000}"/>
    <cellStyle name="Normal 76 3 3 4 3" xfId="10114" xr:uid="{00000000-0005-0000-0000-000050A10000}"/>
    <cellStyle name="Normal 76 3 3 4 3 2" xfId="40448" xr:uid="{00000000-0005-0000-0000-000051A10000}"/>
    <cellStyle name="Normal 76 3 3 4 3 3" xfId="25215" xr:uid="{00000000-0005-0000-0000-000052A10000}"/>
    <cellStyle name="Normal 76 3 3 4 4" xfId="35435" xr:uid="{00000000-0005-0000-0000-000053A10000}"/>
    <cellStyle name="Normal 76 3 3 4 5" xfId="20202" xr:uid="{00000000-0005-0000-0000-000054A10000}"/>
    <cellStyle name="Normal 76 3 3 5" xfId="11792" xr:uid="{00000000-0005-0000-0000-000055A10000}"/>
    <cellStyle name="Normal 76 3 3 5 2" xfId="42123" xr:uid="{00000000-0005-0000-0000-000056A10000}"/>
    <cellStyle name="Normal 76 3 3 5 3" xfId="26890" xr:uid="{00000000-0005-0000-0000-000057A10000}"/>
    <cellStyle name="Normal 76 3 3 6" xfId="6771" xr:uid="{00000000-0005-0000-0000-000058A10000}"/>
    <cellStyle name="Normal 76 3 3 6 2" xfId="37106" xr:uid="{00000000-0005-0000-0000-000059A10000}"/>
    <cellStyle name="Normal 76 3 3 6 3" xfId="21873" xr:uid="{00000000-0005-0000-0000-00005AA10000}"/>
    <cellStyle name="Normal 76 3 3 7" xfId="32094" xr:uid="{00000000-0005-0000-0000-00005BA10000}"/>
    <cellStyle name="Normal 76 3 3 8" xfId="16860" xr:uid="{00000000-0005-0000-0000-00005CA10000}"/>
    <cellStyle name="Normal 76 3 4" xfId="2118" xr:uid="{00000000-0005-0000-0000-00005DA10000}"/>
    <cellStyle name="Normal 76 3 4 2" xfId="3808" xr:uid="{00000000-0005-0000-0000-00005EA10000}"/>
    <cellStyle name="Normal 76 3 4 2 2" xfId="13881" xr:uid="{00000000-0005-0000-0000-00005FA10000}"/>
    <cellStyle name="Normal 76 3 4 2 2 2" xfId="44212" xr:uid="{00000000-0005-0000-0000-000060A10000}"/>
    <cellStyle name="Normal 76 3 4 2 2 3" xfId="28979" xr:uid="{00000000-0005-0000-0000-000061A10000}"/>
    <cellStyle name="Normal 76 3 4 2 3" xfId="8861" xr:uid="{00000000-0005-0000-0000-000062A10000}"/>
    <cellStyle name="Normal 76 3 4 2 3 2" xfId="39195" xr:uid="{00000000-0005-0000-0000-000063A10000}"/>
    <cellStyle name="Normal 76 3 4 2 3 3" xfId="23962" xr:uid="{00000000-0005-0000-0000-000064A10000}"/>
    <cellStyle name="Normal 76 3 4 2 4" xfId="34182" xr:uid="{00000000-0005-0000-0000-000065A10000}"/>
    <cellStyle name="Normal 76 3 4 2 5" xfId="18949" xr:uid="{00000000-0005-0000-0000-000066A10000}"/>
    <cellStyle name="Normal 76 3 4 3" xfId="5500" xr:uid="{00000000-0005-0000-0000-000067A10000}"/>
    <cellStyle name="Normal 76 3 4 3 2" xfId="15552" xr:uid="{00000000-0005-0000-0000-000068A10000}"/>
    <cellStyle name="Normal 76 3 4 3 2 2" xfId="45883" xr:uid="{00000000-0005-0000-0000-000069A10000}"/>
    <cellStyle name="Normal 76 3 4 3 2 3" xfId="30650" xr:uid="{00000000-0005-0000-0000-00006AA10000}"/>
    <cellStyle name="Normal 76 3 4 3 3" xfId="10532" xr:uid="{00000000-0005-0000-0000-00006BA10000}"/>
    <cellStyle name="Normal 76 3 4 3 3 2" xfId="40866" xr:uid="{00000000-0005-0000-0000-00006CA10000}"/>
    <cellStyle name="Normal 76 3 4 3 3 3" xfId="25633" xr:uid="{00000000-0005-0000-0000-00006DA10000}"/>
    <cellStyle name="Normal 76 3 4 3 4" xfId="35853" xr:uid="{00000000-0005-0000-0000-00006EA10000}"/>
    <cellStyle name="Normal 76 3 4 3 5" xfId="20620" xr:uid="{00000000-0005-0000-0000-00006FA10000}"/>
    <cellStyle name="Normal 76 3 4 4" xfId="12210" xr:uid="{00000000-0005-0000-0000-000070A10000}"/>
    <cellStyle name="Normal 76 3 4 4 2" xfId="42541" xr:uid="{00000000-0005-0000-0000-000071A10000}"/>
    <cellStyle name="Normal 76 3 4 4 3" xfId="27308" xr:uid="{00000000-0005-0000-0000-000072A10000}"/>
    <cellStyle name="Normal 76 3 4 5" xfId="7189" xr:uid="{00000000-0005-0000-0000-000073A10000}"/>
    <cellStyle name="Normal 76 3 4 5 2" xfId="37524" xr:uid="{00000000-0005-0000-0000-000074A10000}"/>
    <cellStyle name="Normal 76 3 4 5 3" xfId="22291" xr:uid="{00000000-0005-0000-0000-000075A10000}"/>
    <cellStyle name="Normal 76 3 4 6" xfId="32512" xr:uid="{00000000-0005-0000-0000-000076A10000}"/>
    <cellStyle name="Normal 76 3 4 7" xfId="17278" xr:uid="{00000000-0005-0000-0000-000077A10000}"/>
    <cellStyle name="Normal 76 3 5" xfId="2971" xr:uid="{00000000-0005-0000-0000-000078A10000}"/>
    <cellStyle name="Normal 76 3 5 2" xfId="13045" xr:uid="{00000000-0005-0000-0000-000079A10000}"/>
    <cellStyle name="Normal 76 3 5 2 2" xfId="43376" xr:uid="{00000000-0005-0000-0000-00007AA10000}"/>
    <cellStyle name="Normal 76 3 5 2 3" xfId="28143" xr:uid="{00000000-0005-0000-0000-00007BA10000}"/>
    <cellStyle name="Normal 76 3 5 3" xfId="8025" xr:uid="{00000000-0005-0000-0000-00007CA10000}"/>
    <cellStyle name="Normal 76 3 5 3 2" xfId="38359" xr:uid="{00000000-0005-0000-0000-00007DA10000}"/>
    <cellStyle name="Normal 76 3 5 3 3" xfId="23126" xr:uid="{00000000-0005-0000-0000-00007EA10000}"/>
    <cellStyle name="Normal 76 3 5 4" xfId="33346" xr:uid="{00000000-0005-0000-0000-00007FA10000}"/>
    <cellStyle name="Normal 76 3 5 5" xfId="18113" xr:uid="{00000000-0005-0000-0000-000080A10000}"/>
    <cellStyle name="Normal 76 3 6" xfId="4664" xr:uid="{00000000-0005-0000-0000-000081A10000}"/>
    <cellStyle name="Normal 76 3 6 2" xfId="14716" xr:uid="{00000000-0005-0000-0000-000082A10000}"/>
    <cellStyle name="Normal 76 3 6 2 2" xfId="45047" xr:uid="{00000000-0005-0000-0000-000083A10000}"/>
    <cellStyle name="Normal 76 3 6 2 3" xfId="29814" xr:uid="{00000000-0005-0000-0000-000084A10000}"/>
    <cellStyle name="Normal 76 3 6 3" xfId="9696" xr:uid="{00000000-0005-0000-0000-000085A10000}"/>
    <cellStyle name="Normal 76 3 6 3 2" xfId="40030" xr:uid="{00000000-0005-0000-0000-000086A10000}"/>
    <cellStyle name="Normal 76 3 6 3 3" xfId="24797" xr:uid="{00000000-0005-0000-0000-000087A10000}"/>
    <cellStyle name="Normal 76 3 6 4" xfId="35017" xr:uid="{00000000-0005-0000-0000-000088A10000}"/>
    <cellStyle name="Normal 76 3 6 5" xfId="19784" xr:uid="{00000000-0005-0000-0000-000089A10000}"/>
    <cellStyle name="Normal 76 3 7" xfId="11374" xr:uid="{00000000-0005-0000-0000-00008AA10000}"/>
    <cellStyle name="Normal 76 3 7 2" xfId="41705" xr:uid="{00000000-0005-0000-0000-00008BA10000}"/>
    <cellStyle name="Normal 76 3 7 3" xfId="26472" xr:uid="{00000000-0005-0000-0000-00008CA10000}"/>
    <cellStyle name="Normal 76 3 8" xfId="6353" xr:uid="{00000000-0005-0000-0000-00008DA10000}"/>
    <cellStyle name="Normal 76 3 8 2" xfId="36688" xr:uid="{00000000-0005-0000-0000-00008EA10000}"/>
    <cellStyle name="Normal 76 3 8 3" xfId="21455" xr:uid="{00000000-0005-0000-0000-00008FA10000}"/>
    <cellStyle name="Normal 76 3 9" xfId="31677" xr:uid="{00000000-0005-0000-0000-000090A10000}"/>
    <cellStyle name="Normal 76 4" xfId="1378" xr:uid="{00000000-0005-0000-0000-000091A10000}"/>
    <cellStyle name="Normal 76 4 2" xfId="1801" xr:uid="{00000000-0005-0000-0000-000092A10000}"/>
    <cellStyle name="Normal 76 4 2 2" xfId="2640" xr:uid="{00000000-0005-0000-0000-000093A10000}"/>
    <cellStyle name="Normal 76 4 2 2 2" xfId="4330" xr:uid="{00000000-0005-0000-0000-000094A10000}"/>
    <cellStyle name="Normal 76 4 2 2 2 2" xfId="14403" xr:uid="{00000000-0005-0000-0000-000095A10000}"/>
    <cellStyle name="Normal 76 4 2 2 2 2 2" xfId="44734" xr:uid="{00000000-0005-0000-0000-000096A10000}"/>
    <cellStyle name="Normal 76 4 2 2 2 2 3" xfId="29501" xr:uid="{00000000-0005-0000-0000-000097A10000}"/>
    <cellStyle name="Normal 76 4 2 2 2 3" xfId="9383" xr:uid="{00000000-0005-0000-0000-000098A10000}"/>
    <cellStyle name="Normal 76 4 2 2 2 3 2" xfId="39717" xr:uid="{00000000-0005-0000-0000-000099A10000}"/>
    <cellStyle name="Normal 76 4 2 2 2 3 3" xfId="24484" xr:uid="{00000000-0005-0000-0000-00009AA10000}"/>
    <cellStyle name="Normal 76 4 2 2 2 4" xfId="34704" xr:uid="{00000000-0005-0000-0000-00009BA10000}"/>
    <cellStyle name="Normal 76 4 2 2 2 5" xfId="19471" xr:uid="{00000000-0005-0000-0000-00009CA10000}"/>
    <cellStyle name="Normal 76 4 2 2 3" xfId="6022" xr:uid="{00000000-0005-0000-0000-00009DA10000}"/>
    <cellStyle name="Normal 76 4 2 2 3 2" xfId="16074" xr:uid="{00000000-0005-0000-0000-00009EA10000}"/>
    <cellStyle name="Normal 76 4 2 2 3 2 2" xfId="46405" xr:uid="{00000000-0005-0000-0000-00009FA10000}"/>
    <cellStyle name="Normal 76 4 2 2 3 2 3" xfId="31172" xr:uid="{00000000-0005-0000-0000-0000A0A10000}"/>
    <cellStyle name="Normal 76 4 2 2 3 3" xfId="11054" xr:uid="{00000000-0005-0000-0000-0000A1A10000}"/>
    <cellStyle name="Normal 76 4 2 2 3 3 2" xfId="41388" xr:uid="{00000000-0005-0000-0000-0000A2A10000}"/>
    <cellStyle name="Normal 76 4 2 2 3 3 3" xfId="26155" xr:uid="{00000000-0005-0000-0000-0000A3A10000}"/>
    <cellStyle name="Normal 76 4 2 2 3 4" xfId="36375" xr:uid="{00000000-0005-0000-0000-0000A4A10000}"/>
    <cellStyle name="Normal 76 4 2 2 3 5" xfId="21142" xr:uid="{00000000-0005-0000-0000-0000A5A10000}"/>
    <cellStyle name="Normal 76 4 2 2 4" xfId="12732" xr:uid="{00000000-0005-0000-0000-0000A6A10000}"/>
    <cellStyle name="Normal 76 4 2 2 4 2" xfId="43063" xr:uid="{00000000-0005-0000-0000-0000A7A10000}"/>
    <cellStyle name="Normal 76 4 2 2 4 3" xfId="27830" xr:uid="{00000000-0005-0000-0000-0000A8A10000}"/>
    <cellStyle name="Normal 76 4 2 2 5" xfId="7711" xr:uid="{00000000-0005-0000-0000-0000A9A10000}"/>
    <cellStyle name="Normal 76 4 2 2 5 2" xfId="38046" xr:uid="{00000000-0005-0000-0000-0000AAA10000}"/>
    <cellStyle name="Normal 76 4 2 2 5 3" xfId="22813" xr:uid="{00000000-0005-0000-0000-0000ABA10000}"/>
    <cellStyle name="Normal 76 4 2 2 6" xfId="33034" xr:uid="{00000000-0005-0000-0000-0000ACA10000}"/>
    <cellStyle name="Normal 76 4 2 2 7" xfId="17800" xr:uid="{00000000-0005-0000-0000-0000ADA10000}"/>
    <cellStyle name="Normal 76 4 2 3" xfId="3493" xr:uid="{00000000-0005-0000-0000-0000AEA10000}"/>
    <cellStyle name="Normal 76 4 2 3 2" xfId="13567" xr:uid="{00000000-0005-0000-0000-0000AFA10000}"/>
    <cellStyle name="Normal 76 4 2 3 2 2" xfId="43898" xr:uid="{00000000-0005-0000-0000-0000B0A10000}"/>
    <cellStyle name="Normal 76 4 2 3 2 3" xfId="28665" xr:uid="{00000000-0005-0000-0000-0000B1A10000}"/>
    <cellStyle name="Normal 76 4 2 3 3" xfId="8547" xr:uid="{00000000-0005-0000-0000-0000B2A10000}"/>
    <cellStyle name="Normal 76 4 2 3 3 2" xfId="38881" xr:uid="{00000000-0005-0000-0000-0000B3A10000}"/>
    <cellStyle name="Normal 76 4 2 3 3 3" xfId="23648" xr:uid="{00000000-0005-0000-0000-0000B4A10000}"/>
    <cellStyle name="Normal 76 4 2 3 4" xfId="33868" xr:uid="{00000000-0005-0000-0000-0000B5A10000}"/>
    <cellStyle name="Normal 76 4 2 3 5" xfId="18635" xr:uid="{00000000-0005-0000-0000-0000B6A10000}"/>
    <cellStyle name="Normal 76 4 2 4" xfId="5186" xr:uid="{00000000-0005-0000-0000-0000B7A10000}"/>
    <cellStyle name="Normal 76 4 2 4 2" xfId="15238" xr:uid="{00000000-0005-0000-0000-0000B8A10000}"/>
    <cellStyle name="Normal 76 4 2 4 2 2" xfId="45569" xr:uid="{00000000-0005-0000-0000-0000B9A10000}"/>
    <cellStyle name="Normal 76 4 2 4 2 3" xfId="30336" xr:uid="{00000000-0005-0000-0000-0000BAA10000}"/>
    <cellStyle name="Normal 76 4 2 4 3" xfId="10218" xr:uid="{00000000-0005-0000-0000-0000BBA10000}"/>
    <cellStyle name="Normal 76 4 2 4 3 2" xfId="40552" xr:uid="{00000000-0005-0000-0000-0000BCA10000}"/>
    <cellStyle name="Normal 76 4 2 4 3 3" xfId="25319" xr:uid="{00000000-0005-0000-0000-0000BDA10000}"/>
    <cellStyle name="Normal 76 4 2 4 4" xfId="35539" xr:uid="{00000000-0005-0000-0000-0000BEA10000}"/>
    <cellStyle name="Normal 76 4 2 4 5" xfId="20306" xr:uid="{00000000-0005-0000-0000-0000BFA10000}"/>
    <cellStyle name="Normal 76 4 2 5" xfId="11896" xr:uid="{00000000-0005-0000-0000-0000C0A10000}"/>
    <cellStyle name="Normal 76 4 2 5 2" xfId="42227" xr:uid="{00000000-0005-0000-0000-0000C1A10000}"/>
    <cellStyle name="Normal 76 4 2 5 3" xfId="26994" xr:uid="{00000000-0005-0000-0000-0000C2A10000}"/>
    <cellStyle name="Normal 76 4 2 6" xfId="6875" xr:uid="{00000000-0005-0000-0000-0000C3A10000}"/>
    <cellStyle name="Normal 76 4 2 6 2" xfId="37210" xr:uid="{00000000-0005-0000-0000-0000C4A10000}"/>
    <cellStyle name="Normal 76 4 2 6 3" xfId="21977" xr:uid="{00000000-0005-0000-0000-0000C5A10000}"/>
    <cellStyle name="Normal 76 4 2 7" xfId="32198" xr:uid="{00000000-0005-0000-0000-0000C6A10000}"/>
    <cellStyle name="Normal 76 4 2 8" xfId="16964" xr:uid="{00000000-0005-0000-0000-0000C7A10000}"/>
    <cellStyle name="Normal 76 4 3" xfId="2222" xr:uid="{00000000-0005-0000-0000-0000C8A10000}"/>
    <cellStyle name="Normal 76 4 3 2" xfId="3912" xr:uid="{00000000-0005-0000-0000-0000C9A10000}"/>
    <cellStyle name="Normal 76 4 3 2 2" xfId="13985" xr:uid="{00000000-0005-0000-0000-0000CAA10000}"/>
    <cellStyle name="Normal 76 4 3 2 2 2" xfId="44316" xr:uid="{00000000-0005-0000-0000-0000CBA10000}"/>
    <cellStyle name="Normal 76 4 3 2 2 3" xfId="29083" xr:uid="{00000000-0005-0000-0000-0000CCA10000}"/>
    <cellStyle name="Normal 76 4 3 2 3" xfId="8965" xr:uid="{00000000-0005-0000-0000-0000CDA10000}"/>
    <cellStyle name="Normal 76 4 3 2 3 2" xfId="39299" xr:uid="{00000000-0005-0000-0000-0000CEA10000}"/>
    <cellStyle name="Normal 76 4 3 2 3 3" xfId="24066" xr:uid="{00000000-0005-0000-0000-0000CFA10000}"/>
    <cellStyle name="Normal 76 4 3 2 4" xfId="34286" xr:uid="{00000000-0005-0000-0000-0000D0A10000}"/>
    <cellStyle name="Normal 76 4 3 2 5" xfId="19053" xr:uid="{00000000-0005-0000-0000-0000D1A10000}"/>
    <cellStyle name="Normal 76 4 3 3" xfId="5604" xr:uid="{00000000-0005-0000-0000-0000D2A10000}"/>
    <cellStyle name="Normal 76 4 3 3 2" xfId="15656" xr:uid="{00000000-0005-0000-0000-0000D3A10000}"/>
    <cellStyle name="Normal 76 4 3 3 2 2" xfId="45987" xr:uid="{00000000-0005-0000-0000-0000D4A10000}"/>
    <cellStyle name="Normal 76 4 3 3 2 3" xfId="30754" xr:uid="{00000000-0005-0000-0000-0000D5A10000}"/>
    <cellStyle name="Normal 76 4 3 3 3" xfId="10636" xr:uid="{00000000-0005-0000-0000-0000D6A10000}"/>
    <cellStyle name="Normal 76 4 3 3 3 2" xfId="40970" xr:uid="{00000000-0005-0000-0000-0000D7A10000}"/>
    <cellStyle name="Normal 76 4 3 3 3 3" xfId="25737" xr:uid="{00000000-0005-0000-0000-0000D8A10000}"/>
    <cellStyle name="Normal 76 4 3 3 4" xfId="35957" xr:uid="{00000000-0005-0000-0000-0000D9A10000}"/>
    <cellStyle name="Normal 76 4 3 3 5" xfId="20724" xr:uid="{00000000-0005-0000-0000-0000DAA10000}"/>
    <cellStyle name="Normal 76 4 3 4" xfId="12314" xr:uid="{00000000-0005-0000-0000-0000DBA10000}"/>
    <cellStyle name="Normal 76 4 3 4 2" xfId="42645" xr:uid="{00000000-0005-0000-0000-0000DCA10000}"/>
    <cellStyle name="Normal 76 4 3 4 3" xfId="27412" xr:uid="{00000000-0005-0000-0000-0000DDA10000}"/>
    <cellStyle name="Normal 76 4 3 5" xfId="7293" xr:uid="{00000000-0005-0000-0000-0000DEA10000}"/>
    <cellStyle name="Normal 76 4 3 5 2" xfId="37628" xr:uid="{00000000-0005-0000-0000-0000DFA10000}"/>
    <cellStyle name="Normal 76 4 3 5 3" xfId="22395" xr:uid="{00000000-0005-0000-0000-0000E0A10000}"/>
    <cellStyle name="Normal 76 4 3 6" xfId="32616" xr:uid="{00000000-0005-0000-0000-0000E1A10000}"/>
    <cellStyle name="Normal 76 4 3 7" xfId="17382" xr:uid="{00000000-0005-0000-0000-0000E2A10000}"/>
    <cellStyle name="Normal 76 4 4" xfId="3075" xr:uid="{00000000-0005-0000-0000-0000E3A10000}"/>
    <cellStyle name="Normal 76 4 4 2" xfId="13149" xr:uid="{00000000-0005-0000-0000-0000E4A10000}"/>
    <cellStyle name="Normal 76 4 4 2 2" xfId="43480" xr:uid="{00000000-0005-0000-0000-0000E5A10000}"/>
    <cellStyle name="Normal 76 4 4 2 3" xfId="28247" xr:uid="{00000000-0005-0000-0000-0000E6A10000}"/>
    <cellStyle name="Normal 76 4 4 3" xfId="8129" xr:uid="{00000000-0005-0000-0000-0000E7A10000}"/>
    <cellStyle name="Normal 76 4 4 3 2" xfId="38463" xr:uid="{00000000-0005-0000-0000-0000E8A10000}"/>
    <cellStyle name="Normal 76 4 4 3 3" xfId="23230" xr:uid="{00000000-0005-0000-0000-0000E9A10000}"/>
    <cellStyle name="Normal 76 4 4 4" xfId="33450" xr:uid="{00000000-0005-0000-0000-0000EAA10000}"/>
    <cellStyle name="Normal 76 4 4 5" xfId="18217" xr:uid="{00000000-0005-0000-0000-0000EBA10000}"/>
    <cellStyle name="Normal 76 4 5" xfId="4768" xr:uid="{00000000-0005-0000-0000-0000ECA10000}"/>
    <cellStyle name="Normal 76 4 5 2" xfId="14820" xr:uid="{00000000-0005-0000-0000-0000EDA10000}"/>
    <cellStyle name="Normal 76 4 5 2 2" xfId="45151" xr:uid="{00000000-0005-0000-0000-0000EEA10000}"/>
    <cellStyle name="Normal 76 4 5 2 3" xfId="29918" xr:uid="{00000000-0005-0000-0000-0000EFA10000}"/>
    <cellStyle name="Normal 76 4 5 3" xfId="9800" xr:uid="{00000000-0005-0000-0000-0000F0A10000}"/>
    <cellStyle name="Normal 76 4 5 3 2" xfId="40134" xr:uid="{00000000-0005-0000-0000-0000F1A10000}"/>
    <cellStyle name="Normal 76 4 5 3 3" xfId="24901" xr:uid="{00000000-0005-0000-0000-0000F2A10000}"/>
    <cellStyle name="Normal 76 4 5 4" xfId="35121" xr:uid="{00000000-0005-0000-0000-0000F3A10000}"/>
    <cellStyle name="Normal 76 4 5 5" xfId="19888" xr:uid="{00000000-0005-0000-0000-0000F4A10000}"/>
    <cellStyle name="Normal 76 4 6" xfId="11478" xr:uid="{00000000-0005-0000-0000-0000F5A10000}"/>
    <cellStyle name="Normal 76 4 6 2" xfId="41809" xr:uid="{00000000-0005-0000-0000-0000F6A10000}"/>
    <cellStyle name="Normal 76 4 6 3" xfId="26576" xr:uid="{00000000-0005-0000-0000-0000F7A10000}"/>
    <cellStyle name="Normal 76 4 7" xfId="6457" xr:uid="{00000000-0005-0000-0000-0000F8A10000}"/>
    <cellStyle name="Normal 76 4 7 2" xfId="36792" xr:uid="{00000000-0005-0000-0000-0000F9A10000}"/>
    <cellStyle name="Normal 76 4 7 3" xfId="21559" xr:uid="{00000000-0005-0000-0000-0000FAA10000}"/>
    <cellStyle name="Normal 76 4 8" xfId="31780" xr:uid="{00000000-0005-0000-0000-0000FBA10000}"/>
    <cellStyle name="Normal 76 4 9" xfId="16546" xr:uid="{00000000-0005-0000-0000-0000FCA10000}"/>
    <cellStyle name="Normal 76 5" xfId="1591" xr:uid="{00000000-0005-0000-0000-0000FDA10000}"/>
    <cellStyle name="Normal 76 5 2" xfId="2432" xr:uid="{00000000-0005-0000-0000-0000FEA10000}"/>
    <cellStyle name="Normal 76 5 2 2" xfId="4122" xr:uid="{00000000-0005-0000-0000-0000FFA10000}"/>
    <cellStyle name="Normal 76 5 2 2 2" xfId="14195" xr:uid="{00000000-0005-0000-0000-000000A20000}"/>
    <cellStyle name="Normal 76 5 2 2 2 2" xfId="44526" xr:uid="{00000000-0005-0000-0000-000001A20000}"/>
    <cellStyle name="Normal 76 5 2 2 2 3" xfId="29293" xr:uid="{00000000-0005-0000-0000-000002A20000}"/>
    <cellStyle name="Normal 76 5 2 2 3" xfId="9175" xr:uid="{00000000-0005-0000-0000-000003A20000}"/>
    <cellStyle name="Normal 76 5 2 2 3 2" xfId="39509" xr:uid="{00000000-0005-0000-0000-000004A20000}"/>
    <cellStyle name="Normal 76 5 2 2 3 3" xfId="24276" xr:uid="{00000000-0005-0000-0000-000005A20000}"/>
    <cellStyle name="Normal 76 5 2 2 4" xfId="34496" xr:uid="{00000000-0005-0000-0000-000006A20000}"/>
    <cellStyle name="Normal 76 5 2 2 5" xfId="19263" xr:uid="{00000000-0005-0000-0000-000007A20000}"/>
    <cellStyle name="Normal 76 5 2 3" xfId="5814" xr:uid="{00000000-0005-0000-0000-000008A20000}"/>
    <cellStyle name="Normal 76 5 2 3 2" xfId="15866" xr:uid="{00000000-0005-0000-0000-000009A20000}"/>
    <cellStyle name="Normal 76 5 2 3 2 2" xfId="46197" xr:uid="{00000000-0005-0000-0000-00000AA20000}"/>
    <cellStyle name="Normal 76 5 2 3 2 3" xfId="30964" xr:uid="{00000000-0005-0000-0000-00000BA20000}"/>
    <cellStyle name="Normal 76 5 2 3 3" xfId="10846" xr:uid="{00000000-0005-0000-0000-00000CA20000}"/>
    <cellStyle name="Normal 76 5 2 3 3 2" xfId="41180" xr:uid="{00000000-0005-0000-0000-00000DA20000}"/>
    <cellStyle name="Normal 76 5 2 3 3 3" xfId="25947" xr:uid="{00000000-0005-0000-0000-00000EA20000}"/>
    <cellStyle name="Normal 76 5 2 3 4" xfId="36167" xr:uid="{00000000-0005-0000-0000-00000FA20000}"/>
    <cellStyle name="Normal 76 5 2 3 5" xfId="20934" xr:uid="{00000000-0005-0000-0000-000010A20000}"/>
    <cellStyle name="Normal 76 5 2 4" xfId="12524" xr:uid="{00000000-0005-0000-0000-000011A20000}"/>
    <cellStyle name="Normal 76 5 2 4 2" xfId="42855" xr:uid="{00000000-0005-0000-0000-000012A20000}"/>
    <cellStyle name="Normal 76 5 2 4 3" xfId="27622" xr:uid="{00000000-0005-0000-0000-000013A20000}"/>
    <cellStyle name="Normal 76 5 2 5" xfId="7503" xr:uid="{00000000-0005-0000-0000-000014A20000}"/>
    <cellStyle name="Normal 76 5 2 5 2" xfId="37838" xr:uid="{00000000-0005-0000-0000-000015A20000}"/>
    <cellStyle name="Normal 76 5 2 5 3" xfId="22605" xr:uid="{00000000-0005-0000-0000-000016A20000}"/>
    <cellStyle name="Normal 76 5 2 6" xfId="32826" xr:uid="{00000000-0005-0000-0000-000017A20000}"/>
    <cellStyle name="Normal 76 5 2 7" xfId="17592" xr:uid="{00000000-0005-0000-0000-000018A20000}"/>
    <cellStyle name="Normal 76 5 3" xfId="3285" xr:uid="{00000000-0005-0000-0000-000019A20000}"/>
    <cellStyle name="Normal 76 5 3 2" xfId="13359" xr:uid="{00000000-0005-0000-0000-00001AA20000}"/>
    <cellStyle name="Normal 76 5 3 2 2" xfId="43690" xr:uid="{00000000-0005-0000-0000-00001BA20000}"/>
    <cellStyle name="Normal 76 5 3 2 3" xfId="28457" xr:uid="{00000000-0005-0000-0000-00001CA20000}"/>
    <cellStyle name="Normal 76 5 3 3" xfId="8339" xr:uid="{00000000-0005-0000-0000-00001DA20000}"/>
    <cellStyle name="Normal 76 5 3 3 2" xfId="38673" xr:uid="{00000000-0005-0000-0000-00001EA20000}"/>
    <cellStyle name="Normal 76 5 3 3 3" xfId="23440" xr:uid="{00000000-0005-0000-0000-00001FA20000}"/>
    <cellStyle name="Normal 76 5 3 4" xfId="33660" xr:uid="{00000000-0005-0000-0000-000020A20000}"/>
    <cellStyle name="Normal 76 5 3 5" xfId="18427" xr:uid="{00000000-0005-0000-0000-000021A20000}"/>
    <cellStyle name="Normal 76 5 4" xfId="4978" xr:uid="{00000000-0005-0000-0000-000022A20000}"/>
    <cellStyle name="Normal 76 5 4 2" xfId="15030" xr:uid="{00000000-0005-0000-0000-000023A20000}"/>
    <cellStyle name="Normal 76 5 4 2 2" xfId="45361" xr:uid="{00000000-0005-0000-0000-000024A20000}"/>
    <cellStyle name="Normal 76 5 4 2 3" xfId="30128" xr:uid="{00000000-0005-0000-0000-000025A20000}"/>
    <cellStyle name="Normal 76 5 4 3" xfId="10010" xr:uid="{00000000-0005-0000-0000-000026A20000}"/>
    <cellStyle name="Normal 76 5 4 3 2" xfId="40344" xr:uid="{00000000-0005-0000-0000-000027A20000}"/>
    <cellStyle name="Normal 76 5 4 3 3" xfId="25111" xr:uid="{00000000-0005-0000-0000-000028A20000}"/>
    <cellStyle name="Normal 76 5 4 4" xfId="35331" xr:uid="{00000000-0005-0000-0000-000029A20000}"/>
    <cellStyle name="Normal 76 5 4 5" xfId="20098" xr:uid="{00000000-0005-0000-0000-00002AA20000}"/>
    <cellStyle name="Normal 76 5 5" xfId="11688" xr:uid="{00000000-0005-0000-0000-00002BA20000}"/>
    <cellStyle name="Normal 76 5 5 2" xfId="42019" xr:uid="{00000000-0005-0000-0000-00002CA20000}"/>
    <cellStyle name="Normal 76 5 5 3" xfId="26786" xr:uid="{00000000-0005-0000-0000-00002DA20000}"/>
    <cellStyle name="Normal 76 5 6" xfId="6667" xr:uid="{00000000-0005-0000-0000-00002EA20000}"/>
    <cellStyle name="Normal 76 5 6 2" xfId="37002" xr:uid="{00000000-0005-0000-0000-00002FA20000}"/>
    <cellStyle name="Normal 76 5 6 3" xfId="21769" xr:uid="{00000000-0005-0000-0000-000030A20000}"/>
    <cellStyle name="Normal 76 5 7" xfId="31990" xr:uid="{00000000-0005-0000-0000-000031A20000}"/>
    <cellStyle name="Normal 76 5 8" xfId="16756" xr:uid="{00000000-0005-0000-0000-000032A20000}"/>
    <cellStyle name="Normal 76 6" xfId="2012" xr:uid="{00000000-0005-0000-0000-000033A20000}"/>
    <cellStyle name="Normal 76 6 2" xfId="3704" xr:uid="{00000000-0005-0000-0000-000034A20000}"/>
    <cellStyle name="Normal 76 6 2 2" xfId="13777" xr:uid="{00000000-0005-0000-0000-000035A20000}"/>
    <cellStyle name="Normal 76 6 2 2 2" xfId="44108" xr:uid="{00000000-0005-0000-0000-000036A20000}"/>
    <cellStyle name="Normal 76 6 2 2 3" xfId="28875" xr:uid="{00000000-0005-0000-0000-000037A20000}"/>
    <cellStyle name="Normal 76 6 2 3" xfId="8757" xr:uid="{00000000-0005-0000-0000-000038A20000}"/>
    <cellStyle name="Normal 76 6 2 3 2" xfId="39091" xr:uid="{00000000-0005-0000-0000-000039A20000}"/>
    <cellStyle name="Normal 76 6 2 3 3" xfId="23858" xr:uid="{00000000-0005-0000-0000-00003AA20000}"/>
    <cellStyle name="Normal 76 6 2 4" xfId="34078" xr:uid="{00000000-0005-0000-0000-00003BA20000}"/>
    <cellStyle name="Normal 76 6 2 5" xfId="18845" xr:uid="{00000000-0005-0000-0000-00003CA20000}"/>
    <cellStyle name="Normal 76 6 3" xfId="5396" xr:uid="{00000000-0005-0000-0000-00003DA20000}"/>
    <cellStyle name="Normal 76 6 3 2" xfId="15448" xr:uid="{00000000-0005-0000-0000-00003EA20000}"/>
    <cellStyle name="Normal 76 6 3 2 2" xfId="45779" xr:uid="{00000000-0005-0000-0000-00003FA20000}"/>
    <cellStyle name="Normal 76 6 3 2 3" xfId="30546" xr:uid="{00000000-0005-0000-0000-000040A20000}"/>
    <cellStyle name="Normal 76 6 3 3" xfId="10428" xr:uid="{00000000-0005-0000-0000-000041A20000}"/>
    <cellStyle name="Normal 76 6 3 3 2" xfId="40762" xr:uid="{00000000-0005-0000-0000-000042A20000}"/>
    <cellStyle name="Normal 76 6 3 3 3" xfId="25529" xr:uid="{00000000-0005-0000-0000-000043A20000}"/>
    <cellStyle name="Normal 76 6 3 4" xfId="35749" xr:uid="{00000000-0005-0000-0000-000044A20000}"/>
    <cellStyle name="Normal 76 6 3 5" xfId="20516" xr:uid="{00000000-0005-0000-0000-000045A20000}"/>
    <cellStyle name="Normal 76 6 4" xfId="12106" xr:uid="{00000000-0005-0000-0000-000046A20000}"/>
    <cellStyle name="Normal 76 6 4 2" xfId="42437" xr:uid="{00000000-0005-0000-0000-000047A20000}"/>
    <cellStyle name="Normal 76 6 4 3" xfId="27204" xr:uid="{00000000-0005-0000-0000-000048A20000}"/>
    <cellStyle name="Normal 76 6 5" xfId="7085" xr:uid="{00000000-0005-0000-0000-000049A20000}"/>
    <cellStyle name="Normal 76 6 5 2" xfId="37420" xr:uid="{00000000-0005-0000-0000-00004AA20000}"/>
    <cellStyle name="Normal 76 6 5 3" xfId="22187" xr:uid="{00000000-0005-0000-0000-00004BA20000}"/>
    <cellStyle name="Normal 76 6 6" xfId="32408" xr:uid="{00000000-0005-0000-0000-00004CA20000}"/>
    <cellStyle name="Normal 76 6 7" xfId="17174" xr:uid="{00000000-0005-0000-0000-00004DA20000}"/>
    <cellStyle name="Normal 76 7" xfId="2864" xr:uid="{00000000-0005-0000-0000-00004EA20000}"/>
    <cellStyle name="Normal 76 7 2" xfId="12941" xr:uid="{00000000-0005-0000-0000-00004FA20000}"/>
    <cellStyle name="Normal 76 7 2 2" xfId="43272" xr:uid="{00000000-0005-0000-0000-000050A20000}"/>
    <cellStyle name="Normal 76 7 2 3" xfId="28039" xr:uid="{00000000-0005-0000-0000-000051A20000}"/>
    <cellStyle name="Normal 76 7 3" xfId="7921" xr:uid="{00000000-0005-0000-0000-000052A20000}"/>
    <cellStyle name="Normal 76 7 3 2" xfId="38255" xr:uid="{00000000-0005-0000-0000-000053A20000}"/>
    <cellStyle name="Normal 76 7 3 3" xfId="23022" xr:uid="{00000000-0005-0000-0000-000054A20000}"/>
    <cellStyle name="Normal 76 7 4" xfId="33242" xr:uid="{00000000-0005-0000-0000-000055A20000}"/>
    <cellStyle name="Normal 76 7 5" xfId="18009" xr:uid="{00000000-0005-0000-0000-000056A20000}"/>
    <cellStyle name="Normal 76 8" xfId="4558" xr:uid="{00000000-0005-0000-0000-000057A20000}"/>
    <cellStyle name="Normal 76 8 2" xfId="14612" xr:uid="{00000000-0005-0000-0000-000058A20000}"/>
    <cellStyle name="Normal 76 8 2 2" xfId="44943" xr:uid="{00000000-0005-0000-0000-000059A20000}"/>
    <cellStyle name="Normal 76 8 2 3" xfId="29710" xr:uid="{00000000-0005-0000-0000-00005AA20000}"/>
    <cellStyle name="Normal 76 8 3" xfId="9592" xr:uid="{00000000-0005-0000-0000-00005BA20000}"/>
    <cellStyle name="Normal 76 8 3 2" xfId="39926" xr:uid="{00000000-0005-0000-0000-00005CA20000}"/>
    <cellStyle name="Normal 76 8 3 3" xfId="24693" xr:uid="{00000000-0005-0000-0000-00005DA20000}"/>
    <cellStyle name="Normal 76 8 4" xfId="34913" xr:uid="{00000000-0005-0000-0000-00005EA20000}"/>
    <cellStyle name="Normal 76 8 5" xfId="19680" xr:uid="{00000000-0005-0000-0000-00005FA20000}"/>
    <cellStyle name="Normal 76 9" xfId="11268" xr:uid="{00000000-0005-0000-0000-000060A20000}"/>
    <cellStyle name="Normal 76 9 2" xfId="41601" xr:uid="{00000000-0005-0000-0000-000061A20000}"/>
    <cellStyle name="Normal 76 9 3" xfId="26368" xr:uid="{00000000-0005-0000-0000-000062A20000}"/>
    <cellStyle name="Normal 77" xfId="566" xr:uid="{00000000-0005-0000-0000-000063A20000}"/>
    <cellStyle name="Normal 78" xfId="366" xr:uid="{00000000-0005-0000-0000-000064A20000}"/>
    <cellStyle name="Normal 78 10" xfId="6196" xr:uid="{00000000-0005-0000-0000-000065A20000}"/>
    <cellStyle name="Normal 78 10 2" xfId="36535" xr:uid="{00000000-0005-0000-0000-000066A20000}"/>
    <cellStyle name="Normal 78 10 3" xfId="21302" xr:uid="{00000000-0005-0000-0000-000067A20000}"/>
    <cellStyle name="Normal 78 10 4" xfId="46743" xr:uid="{00000000-0005-0000-0000-000068A20000}"/>
    <cellStyle name="Normal 78 11" xfId="31527" xr:uid="{00000000-0005-0000-0000-000069A20000}"/>
    <cellStyle name="Normal 78 12" xfId="16287" xr:uid="{00000000-0005-0000-0000-00006AA20000}"/>
    <cellStyle name="Normal 78 2" xfId="1161" xr:uid="{00000000-0005-0000-0000-00006BA20000}"/>
    <cellStyle name="Normal 78 2 10" xfId="31580" xr:uid="{00000000-0005-0000-0000-00006CA20000}"/>
    <cellStyle name="Normal 78 2 11" xfId="16341" xr:uid="{00000000-0005-0000-0000-00006DA20000}"/>
    <cellStyle name="Normal 78 2 2" xfId="1270" xr:uid="{00000000-0005-0000-0000-00006EA20000}"/>
    <cellStyle name="Normal 78 2 2 10" xfId="16445" xr:uid="{00000000-0005-0000-0000-00006FA20000}"/>
    <cellStyle name="Normal 78 2 2 2" xfId="1487" xr:uid="{00000000-0005-0000-0000-000070A20000}"/>
    <cellStyle name="Normal 78 2 2 2 2" xfId="1908" xr:uid="{00000000-0005-0000-0000-000071A20000}"/>
    <cellStyle name="Normal 78 2 2 2 2 2" xfId="2747" xr:uid="{00000000-0005-0000-0000-000072A20000}"/>
    <cellStyle name="Normal 78 2 2 2 2 2 2" xfId="4437" xr:uid="{00000000-0005-0000-0000-000073A20000}"/>
    <cellStyle name="Normal 78 2 2 2 2 2 2 2" xfId="14510" xr:uid="{00000000-0005-0000-0000-000074A20000}"/>
    <cellStyle name="Normal 78 2 2 2 2 2 2 2 2" xfId="44841" xr:uid="{00000000-0005-0000-0000-000075A20000}"/>
    <cellStyle name="Normal 78 2 2 2 2 2 2 2 3" xfId="29608" xr:uid="{00000000-0005-0000-0000-000076A20000}"/>
    <cellStyle name="Normal 78 2 2 2 2 2 2 3" xfId="9490" xr:uid="{00000000-0005-0000-0000-000077A20000}"/>
    <cellStyle name="Normal 78 2 2 2 2 2 2 3 2" xfId="39824" xr:uid="{00000000-0005-0000-0000-000078A20000}"/>
    <cellStyle name="Normal 78 2 2 2 2 2 2 3 3" xfId="24591" xr:uid="{00000000-0005-0000-0000-000079A20000}"/>
    <cellStyle name="Normal 78 2 2 2 2 2 2 4" xfId="34811" xr:uid="{00000000-0005-0000-0000-00007AA20000}"/>
    <cellStyle name="Normal 78 2 2 2 2 2 2 5" xfId="19578" xr:uid="{00000000-0005-0000-0000-00007BA20000}"/>
    <cellStyle name="Normal 78 2 2 2 2 2 3" xfId="6129" xr:uid="{00000000-0005-0000-0000-00007CA20000}"/>
    <cellStyle name="Normal 78 2 2 2 2 2 3 2" xfId="16181" xr:uid="{00000000-0005-0000-0000-00007DA20000}"/>
    <cellStyle name="Normal 78 2 2 2 2 2 3 2 2" xfId="46512" xr:uid="{00000000-0005-0000-0000-00007EA20000}"/>
    <cellStyle name="Normal 78 2 2 2 2 2 3 2 3" xfId="31279" xr:uid="{00000000-0005-0000-0000-00007FA20000}"/>
    <cellStyle name="Normal 78 2 2 2 2 2 3 3" xfId="11161" xr:uid="{00000000-0005-0000-0000-000080A20000}"/>
    <cellStyle name="Normal 78 2 2 2 2 2 3 3 2" xfId="41495" xr:uid="{00000000-0005-0000-0000-000081A20000}"/>
    <cellStyle name="Normal 78 2 2 2 2 2 3 3 3" xfId="26262" xr:uid="{00000000-0005-0000-0000-000082A20000}"/>
    <cellStyle name="Normal 78 2 2 2 2 2 3 4" xfId="36482" xr:uid="{00000000-0005-0000-0000-000083A20000}"/>
    <cellStyle name="Normal 78 2 2 2 2 2 3 5" xfId="21249" xr:uid="{00000000-0005-0000-0000-000084A20000}"/>
    <cellStyle name="Normal 78 2 2 2 2 2 4" xfId="12839" xr:uid="{00000000-0005-0000-0000-000085A20000}"/>
    <cellStyle name="Normal 78 2 2 2 2 2 4 2" xfId="43170" xr:uid="{00000000-0005-0000-0000-000086A20000}"/>
    <cellStyle name="Normal 78 2 2 2 2 2 4 3" xfId="27937" xr:uid="{00000000-0005-0000-0000-000087A20000}"/>
    <cellStyle name="Normal 78 2 2 2 2 2 5" xfId="7818" xr:uid="{00000000-0005-0000-0000-000088A20000}"/>
    <cellStyle name="Normal 78 2 2 2 2 2 5 2" xfId="38153" xr:uid="{00000000-0005-0000-0000-000089A20000}"/>
    <cellStyle name="Normal 78 2 2 2 2 2 5 3" xfId="22920" xr:uid="{00000000-0005-0000-0000-00008AA20000}"/>
    <cellStyle name="Normal 78 2 2 2 2 2 6" xfId="33141" xr:uid="{00000000-0005-0000-0000-00008BA20000}"/>
    <cellStyle name="Normal 78 2 2 2 2 2 7" xfId="17907" xr:uid="{00000000-0005-0000-0000-00008CA20000}"/>
    <cellStyle name="Normal 78 2 2 2 2 3" xfId="3600" xr:uid="{00000000-0005-0000-0000-00008DA20000}"/>
    <cellStyle name="Normal 78 2 2 2 2 3 2" xfId="13674" xr:uid="{00000000-0005-0000-0000-00008EA20000}"/>
    <cellStyle name="Normal 78 2 2 2 2 3 2 2" xfId="44005" xr:uid="{00000000-0005-0000-0000-00008FA20000}"/>
    <cellStyle name="Normal 78 2 2 2 2 3 2 3" xfId="28772" xr:uid="{00000000-0005-0000-0000-000090A20000}"/>
    <cellStyle name="Normal 78 2 2 2 2 3 3" xfId="8654" xr:uid="{00000000-0005-0000-0000-000091A20000}"/>
    <cellStyle name="Normal 78 2 2 2 2 3 3 2" xfId="38988" xr:uid="{00000000-0005-0000-0000-000092A20000}"/>
    <cellStyle name="Normal 78 2 2 2 2 3 3 3" xfId="23755" xr:uid="{00000000-0005-0000-0000-000093A20000}"/>
    <cellStyle name="Normal 78 2 2 2 2 3 4" xfId="33975" xr:uid="{00000000-0005-0000-0000-000094A20000}"/>
    <cellStyle name="Normal 78 2 2 2 2 3 5" xfId="18742" xr:uid="{00000000-0005-0000-0000-000095A20000}"/>
    <cellStyle name="Normal 78 2 2 2 2 4" xfId="5293" xr:uid="{00000000-0005-0000-0000-000096A20000}"/>
    <cellStyle name="Normal 78 2 2 2 2 4 2" xfId="15345" xr:uid="{00000000-0005-0000-0000-000097A20000}"/>
    <cellStyle name="Normal 78 2 2 2 2 4 2 2" xfId="45676" xr:uid="{00000000-0005-0000-0000-000098A20000}"/>
    <cellStyle name="Normal 78 2 2 2 2 4 2 3" xfId="30443" xr:uid="{00000000-0005-0000-0000-000099A20000}"/>
    <cellStyle name="Normal 78 2 2 2 2 4 3" xfId="10325" xr:uid="{00000000-0005-0000-0000-00009AA20000}"/>
    <cellStyle name="Normal 78 2 2 2 2 4 3 2" xfId="40659" xr:uid="{00000000-0005-0000-0000-00009BA20000}"/>
    <cellStyle name="Normal 78 2 2 2 2 4 3 3" xfId="25426" xr:uid="{00000000-0005-0000-0000-00009CA20000}"/>
    <cellStyle name="Normal 78 2 2 2 2 4 4" xfId="35646" xr:uid="{00000000-0005-0000-0000-00009DA20000}"/>
    <cellStyle name="Normal 78 2 2 2 2 4 5" xfId="20413" xr:uid="{00000000-0005-0000-0000-00009EA20000}"/>
    <cellStyle name="Normal 78 2 2 2 2 5" xfId="12003" xr:uid="{00000000-0005-0000-0000-00009FA20000}"/>
    <cellStyle name="Normal 78 2 2 2 2 5 2" xfId="42334" xr:uid="{00000000-0005-0000-0000-0000A0A20000}"/>
    <cellStyle name="Normal 78 2 2 2 2 5 3" xfId="27101" xr:uid="{00000000-0005-0000-0000-0000A1A20000}"/>
    <cellStyle name="Normal 78 2 2 2 2 6" xfId="6982" xr:uid="{00000000-0005-0000-0000-0000A2A20000}"/>
    <cellStyle name="Normal 78 2 2 2 2 6 2" xfId="37317" xr:uid="{00000000-0005-0000-0000-0000A3A20000}"/>
    <cellStyle name="Normal 78 2 2 2 2 6 3" xfId="22084" xr:uid="{00000000-0005-0000-0000-0000A4A20000}"/>
    <cellStyle name="Normal 78 2 2 2 2 7" xfId="32305" xr:uid="{00000000-0005-0000-0000-0000A5A20000}"/>
    <cellStyle name="Normal 78 2 2 2 2 8" xfId="17071" xr:uid="{00000000-0005-0000-0000-0000A6A20000}"/>
    <cellStyle name="Normal 78 2 2 2 3" xfId="2329" xr:uid="{00000000-0005-0000-0000-0000A7A20000}"/>
    <cellStyle name="Normal 78 2 2 2 3 2" xfId="4019" xr:uid="{00000000-0005-0000-0000-0000A8A20000}"/>
    <cellStyle name="Normal 78 2 2 2 3 2 2" xfId="14092" xr:uid="{00000000-0005-0000-0000-0000A9A20000}"/>
    <cellStyle name="Normal 78 2 2 2 3 2 2 2" xfId="44423" xr:uid="{00000000-0005-0000-0000-0000AAA20000}"/>
    <cellStyle name="Normal 78 2 2 2 3 2 2 3" xfId="29190" xr:uid="{00000000-0005-0000-0000-0000ABA20000}"/>
    <cellStyle name="Normal 78 2 2 2 3 2 3" xfId="9072" xr:uid="{00000000-0005-0000-0000-0000ACA20000}"/>
    <cellStyle name="Normal 78 2 2 2 3 2 3 2" xfId="39406" xr:uid="{00000000-0005-0000-0000-0000ADA20000}"/>
    <cellStyle name="Normal 78 2 2 2 3 2 3 3" xfId="24173" xr:uid="{00000000-0005-0000-0000-0000AEA20000}"/>
    <cellStyle name="Normal 78 2 2 2 3 2 4" xfId="34393" xr:uid="{00000000-0005-0000-0000-0000AFA20000}"/>
    <cellStyle name="Normal 78 2 2 2 3 2 5" xfId="19160" xr:uid="{00000000-0005-0000-0000-0000B0A20000}"/>
    <cellStyle name="Normal 78 2 2 2 3 3" xfId="5711" xr:uid="{00000000-0005-0000-0000-0000B1A20000}"/>
    <cellStyle name="Normal 78 2 2 2 3 3 2" xfId="15763" xr:uid="{00000000-0005-0000-0000-0000B2A20000}"/>
    <cellStyle name="Normal 78 2 2 2 3 3 2 2" xfId="46094" xr:uid="{00000000-0005-0000-0000-0000B3A20000}"/>
    <cellStyle name="Normal 78 2 2 2 3 3 2 3" xfId="30861" xr:uid="{00000000-0005-0000-0000-0000B4A20000}"/>
    <cellStyle name="Normal 78 2 2 2 3 3 3" xfId="10743" xr:uid="{00000000-0005-0000-0000-0000B5A20000}"/>
    <cellStyle name="Normal 78 2 2 2 3 3 3 2" xfId="41077" xr:uid="{00000000-0005-0000-0000-0000B6A20000}"/>
    <cellStyle name="Normal 78 2 2 2 3 3 3 3" xfId="25844" xr:uid="{00000000-0005-0000-0000-0000B7A20000}"/>
    <cellStyle name="Normal 78 2 2 2 3 3 4" xfId="36064" xr:uid="{00000000-0005-0000-0000-0000B8A20000}"/>
    <cellStyle name="Normal 78 2 2 2 3 3 5" xfId="20831" xr:uid="{00000000-0005-0000-0000-0000B9A20000}"/>
    <cellStyle name="Normal 78 2 2 2 3 4" xfId="12421" xr:uid="{00000000-0005-0000-0000-0000BAA20000}"/>
    <cellStyle name="Normal 78 2 2 2 3 4 2" xfId="42752" xr:uid="{00000000-0005-0000-0000-0000BBA20000}"/>
    <cellStyle name="Normal 78 2 2 2 3 4 3" xfId="27519" xr:uid="{00000000-0005-0000-0000-0000BCA20000}"/>
    <cellStyle name="Normal 78 2 2 2 3 5" xfId="7400" xr:uid="{00000000-0005-0000-0000-0000BDA20000}"/>
    <cellStyle name="Normal 78 2 2 2 3 5 2" xfId="37735" xr:uid="{00000000-0005-0000-0000-0000BEA20000}"/>
    <cellStyle name="Normal 78 2 2 2 3 5 3" xfId="22502" xr:uid="{00000000-0005-0000-0000-0000BFA20000}"/>
    <cellStyle name="Normal 78 2 2 2 3 6" xfId="32723" xr:uid="{00000000-0005-0000-0000-0000C0A20000}"/>
    <cellStyle name="Normal 78 2 2 2 3 7" xfId="17489" xr:uid="{00000000-0005-0000-0000-0000C1A20000}"/>
    <cellStyle name="Normal 78 2 2 2 4" xfId="3182" xr:uid="{00000000-0005-0000-0000-0000C2A20000}"/>
    <cellStyle name="Normal 78 2 2 2 4 2" xfId="13256" xr:uid="{00000000-0005-0000-0000-0000C3A20000}"/>
    <cellStyle name="Normal 78 2 2 2 4 2 2" xfId="43587" xr:uid="{00000000-0005-0000-0000-0000C4A20000}"/>
    <cellStyle name="Normal 78 2 2 2 4 2 3" xfId="28354" xr:uid="{00000000-0005-0000-0000-0000C5A20000}"/>
    <cellStyle name="Normal 78 2 2 2 4 3" xfId="8236" xr:uid="{00000000-0005-0000-0000-0000C6A20000}"/>
    <cellStyle name="Normal 78 2 2 2 4 3 2" xfId="38570" xr:uid="{00000000-0005-0000-0000-0000C7A20000}"/>
    <cellStyle name="Normal 78 2 2 2 4 3 3" xfId="23337" xr:uid="{00000000-0005-0000-0000-0000C8A20000}"/>
    <cellStyle name="Normal 78 2 2 2 4 4" xfId="33557" xr:uid="{00000000-0005-0000-0000-0000C9A20000}"/>
    <cellStyle name="Normal 78 2 2 2 4 5" xfId="18324" xr:uid="{00000000-0005-0000-0000-0000CAA20000}"/>
    <cellStyle name="Normal 78 2 2 2 5" xfId="4875" xr:uid="{00000000-0005-0000-0000-0000CBA20000}"/>
    <cellStyle name="Normal 78 2 2 2 5 2" xfId="14927" xr:uid="{00000000-0005-0000-0000-0000CCA20000}"/>
    <cellStyle name="Normal 78 2 2 2 5 2 2" xfId="45258" xr:uid="{00000000-0005-0000-0000-0000CDA20000}"/>
    <cellStyle name="Normal 78 2 2 2 5 2 3" xfId="30025" xr:uid="{00000000-0005-0000-0000-0000CEA20000}"/>
    <cellStyle name="Normal 78 2 2 2 5 3" xfId="9907" xr:uid="{00000000-0005-0000-0000-0000CFA20000}"/>
    <cellStyle name="Normal 78 2 2 2 5 3 2" xfId="40241" xr:uid="{00000000-0005-0000-0000-0000D0A20000}"/>
    <cellStyle name="Normal 78 2 2 2 5 3 3" xfId="25008" xr:uid="{00000000-0005-0000-0000-0000D1A20000}"/>
    <cellStyle name="Normal 78 2 2 2 5 4" xfId="35228" xr:uid="{00000000-0005-0000-0000-0000D2A20000}"/>
    <cellStyle name="Normal 78 2 2 2 5 5" xfId="19995" xr:uid="{00000000-0005-0000-0000-0000D3A20000}"/>
    <cellStyle name="Normal 78 2 2 2 6" xfId="11585" xr:uid="{00000000-0005-0000-0000-0000D4A20000}"/>
    <cellStyle name="Normal 78 2 2 2 6 2" xfId="41916" xr:uid="{00000000-0005-0000-0000-0000D5A20000}"/>
    <cellStyle name="Normal 78 2 2 2 6 3" xfId="26683" xr:uid="{00000000-0005-0000-0000-0000D6A20000}"/>
    <cellStyle name="Normal 78 2 2 2 7" xfId="6564" xr:uid="{00000000-0005-0000-0000-0000D7A20000}"/>
    <cellStyle name="Normal 78 2 2 2 7 2" xfId="36899" xr:uid="{00000000-0005-0000-0000-0000D8A20000}"/>
    <cellStyle name="Normal 78 2 2 2 7 3" xfId="21666" xr:uid="{00000000-0005-0000-0000-0000D9A20000}"/>
    <cellStyle name="Normal 78 2 2 2 8" xfId="31887" xr:uid="{00000000-0005-0000-0000-0000DAA20000}"/>
    <cellStyle name="Normal 78 2 2 2 9" xfId="16653" xr:uid="{00000000-0005-0000-0000-0000DBA20000}"/>
    <cellStyle name="Normal 78 2 2 3" xfId="1700" xr:uid="{00000000-0005-0000-0000-0000DCA20000}"/>
    <cellStyle name="Normal 78 2 2 3 2" xfId="2539" xr:uid="{00000000-0005-0000-0000-0000DDA20000}"/>
    <cellStyle name="Normal 78 2 2 3 2 2" xfId="4229" xr:uid="{00000000-0005-0000-0000-0000DEA20000}"/>
    <cellStyle name="Normal 78 2 2 3 2 2 2" xfId="14302" xr:uid="{00000000-0005-0000-0000-0000DFA20000}"/>
    <cellStyle name="Normal 78 2 2 3 2 2 2 2" xfId="44633" xr:uid="{00000000-0005-0000-0000-0000E0A20000}"/>
    <cellStyle name="Normal 78 2 2 3 2 2 2 3" xfId="29400" xr:uid="{00000000-0005-0000-0000-0000E1A20000}"/>
    <cellStyle name="Normal 78 2 2 3 2 2 3" xfId="9282" xr:uid="{00000000-0005-0000-0000-0000E2A20000}"/>
    <cellStyle name="Normal 78 2 2 3 2 2 3 2" xfId="39616" xr:uid="{00000000-0005-0000-0000-0000E3A20000}"/>
    <cellStyle name="Normal 78 2 2 3 2 2 3 3" xfId="24383" xr:uid="{00000000-0005-0000-0000-0000E4A20000}"/>
    <cellStyle name="Normal 78 2 2 3 2 2 4" xfId="34603" xr:uid="{00000000-0005-0000-0000-0000E5A20000}"/>
    <cellStyle name="Normal 78 2 2 3 2 2 5" xfId="19370" xr:uid="{00000000-0005-0000-0000-0000E6A20000}"/>
    <cellStyle name="Normal 78 2 2 3 2 3" xfId="5921" xr:uid="{00000000-0005-0000-0000-0000E7A20000}"/>
    <cellStyle name="Normal 78 2 2 3 2 3 2" xfId="15973" xr:uid="{00000000-0005-0000-0000-0000E8A20000}"/>
    <cellStyle name="Normal 78 2 2 3 2 3 2 2" xfId="46304" xr:uid="{00000000-0005-0000-0000-0000E9A20000}"/>
    <cellStyle name="Normal 78 2 2 3 2 3 2 3" xfId="31071" xr:uid="{00000000-0005-0000-0000-0000EAA20000}"/>
    <cellStyle name="Normal 78 2 2 3 2 3 3" xfId="10953" xr:uid="{00000000-0005-0000-0000-0000EBA20000}"/>
    <cellStyle name="Normal 78 2 2 3 2 3 3 2" xfId="41287" xr:uid="{00000000-0005-0000-0000-0000ECA20000}"/>
    <cellStyle name="Normal 78 2 2 3 2 3 3 3" xfId="26054" xr:uid="{00000000-0005-0000-0000-0000EDA20000}"/>
    <cellStyle name="Normal 78 2 2 3 2 3 4" xfId="36274" xr:uid="{00000000-0005-0000-0000-0000EEA20000}"/>
    <cellStyle name="Normal 78 2 2 3 2 3 5" xfId="21041" xr:uid="{00000000-0005-0000-0000-0000EFA20000}"/>
    <cellStyle name="Normal 78 2 2 3 2 4" xfId="12631" xr:uid="{00000000-0005-0000-0000-0000F0A20000}"/>
    <cellStyle name="Normal 78 2 2 3 2 4 2" xfId="42962" xr:uid="{00000000-0005-0000-0000-0000F1A20000}"/>
    <cellStyle name="Normal 78 2 2 3 2 4 3" xfId="27729" xr:uid="{00000000-0005-0000-0000-0000F2A20000}"/>
    <cellStyle name="Normal 78 2 2 3 2 5" xfId="7610" xr:uid="{00000000-0005-0000-0000-0000F3A20000}"/>
    <cellStyle name="Normal 78 2 2 3 2 5 2" xfId="37945" xr:uid="{00000000-0005-0000-0000-0000F4A20000}"/>
    <cellStyle name="Normal 78 2 2 3 2 5 3" xfId="22712" xr:uid="{00000000-0005-0000-0000-0000F5A20000}"/>
    <cellStyle name="Normal 78 2 2 3 2 6" xfId="32933" xr:uid="{00000000-0005-0000-0000-0000F6A20000}"/>
    <cellStyle name="Normal 78 2 2 3 2 7" xfId="17699" xr:uid="{00000000-0005-0000-0000-0000F7A20000}"/>
    <cellStyle name="Normal 78 2 2 3 3" xfId="3392" xr:uid="{00000000-0005-0000-0000-0000F8A20000}"/>
    <cellStyle name="Normal 78 2 2 3 3 2" xfId="13466" xr:uid="{00000000-0005-0000-0000-0000F9A20000}"/>
    <cellStyle name="Normal 78 2 2 3 3 2 2" xfId="43797" xr:uid="{00000000-0005-0000-0000-0000FAA20000}"/>
    <cellStyle name="Normal 78 2 2 3 3 2 3" xfId="28564" xr:uid="{00000000-0005-0000-0000-0000FBA20000}"/>
    <cellStyle name="Normal 78 2 2 3 3 3" xfId="8446" xr:uid="{00000000-0005-0000-0000-0000FCA20000}"/>
    <cellStyle name="Normal 78 2 2 3 3 3 2" xfId="38780" xr:uid="{00000000-0005-0000-0000-0000FDA20000}"/>
    <cellStyle name="Normal 78 2 2 3 3 3 3" xfId="23547" xr:uid="{00000000-0005-0000-0000-0000FEA20000}"/>
    <cellStyle name="Normal 78 2 2 3 3 4" xfId="33767" xr:uid="{00000000-0005-0000-0000-0000FFA20000}"/>
    <cellStyle name="Normal 78 2 2 3 3 5" xfId="18534" xr:uid="{00000000-0005-0000-0000-000000A30000}"/>
    <cellStyle name="Normal 78 2 2 3 4" xfId="5085" xr:uid="{00000000-0005-0000-0000-000001A30000}"/>
    <cellStyle name="Normal 78 2 2 3 4 2" xfId="15137" xr:uid="{00000000-0005-0000-0000-000002A30000}"/>
    <cellStyle name="Normal 78 2 2 3 4 2 2" xfId="45468" xr:uid="{00000000-0005-0000-0000-000003A30000}"/>
    <cellStyle name="Normal 78 2 2 3 4 2 3" xfId="30235" xr:uid="{00000000-0005-0000-0000-000004A30000}"/>
    <cellStyle name="Normal 78 2 2 3 4 3" xfId="10117" xr:uid="{00000000-0005-0000-0000-000005A30000}"/>
    <cellStyle name="Normal 78 2 2 3 4 3 2" xfId="40451" xr:uid="{00000000-0005-0000-0000-000006A30000}"/>
    <cellStyle name="Normal 78 2 2 3 4 3 3" xfId="25218" xr:uid="{00000000-0005-0000-0000-000007A30000}"/>
    <cellStyle name="Normal 78 2 2 3 4 4" xfId="35438" xr:uid="{00000000-0005-0000-0000-000008A30000}"/>
    <cellStyle name="Normal 78 2 2 3 4 5" xfId="20205" xr:uid="{00000000-0005-0000-0000-000009A30000}"/>
    <cellStyle name="Normal 78 2 2 3 5" xfId="11795" xr:uid="{00000000-0005-0000-0000-00000AA30000}"/>
    <cellStyle name="Normal 78 2 2 3 5 2" xfId="42126" xr:uid="{00000000-0005-0000-0000-00000BA30000}"/>
    <cellStyle name="Normal 78 2 2 3 5 3" xfId="26893" xr:uid="{00000000-0005-0000-0000-00000CA30000}"/>
    <cellStyle name="Normal 78 2 2 3 6" xfId="6774" xr:uid="{00000000-0005-0000-0000-00000DA30000}"/>
    <cellStyle name="Normal 78 2 2 3 6 2" xfId="37109" xr:uid="{00000000-0005-0000-0000-00000EA30000}"/>
    <cellStyle name="Normal 78 2 2 3 6 3" xfId="21876" xr:uid="{00000000-0005-0000-0000-00000FA30000}"/>
    <cellStyle name="Normal 78 2 2 3 7" xfId="32097" xr:uid="{00000000-0005-0000-0000-000010A30000}"/>
    <cellStyle name="Normal 78 2 2 3 8" xfId="16863" xr:uid="{00000000-0005-0000-0000-000011A30000}"/>
    <cellStyle name="Normal 78 2 2 4" xfId="2121" xr:uid="{00000000-0005-0000-0000-000012A30000}"/>
    <cellStyle name="Normal 78 2 2 4 2" xfId="3811" xr:uid="{00000000-0005-0000-0000-000013A30000}"/>
    <cellStyle name="Normal 78 2 2 4 2 2" xfId="13884" xr:uid="{00000000-0005-0000-0000-000014A30000}"/>
    <cellStyle name="Normal 78 2 2 4 2 2 2" xfId="44215" xr:uid="{00000000-0005-0000-0000-000015A30000}"/>
    <cellStyle name="Normal 78 2 2 4 2 2 3" xfId="28982" xr:uid="{00000000-0005-0000-0000-000016A30000}"/>
    <cellStyle name="Normal 78 2 2 4 2 3" xfId="8864" xr:uid="{00000000-0005-0000-0000-000017A30000}"/>
    <cellStyle name="Normal 78 2 2 4 2 3 2" xfId="39198" xr:uid="{00000000-0005-0000-0000-000018A30000}"/>
    <cellStyle name="Normal 78 2 2 4 2 3 3" xfId="23965" xr:uid="{00000000-0005-0000-0000-000019A30000}"/>
    <cellStyle name="Normal 78 2 2 4 2 4" xfId="34185" xr:uid="{00000000-0005-0000-0000-00001AA30000}"/>
    <cellStyle name="Normal 78 2 2 4 2 5" xfId="18952" xr:uid="{00000000-0005-0000-0000-00001BA30000}"/>
    <cellStyle name="Normal 78 2 2 4 3" xfId="5503" xr:uid="{00000000-0005-0000-0000-00001CA30000}"/>
    <cellStyle name="Normal 78 2 2 4 3 2" xfId="15555" xr:uid="{00000000-0005-0000-0000-00001DA30000}"/>
    <cellStyle name="Normal 78 2 2 4 3 2 2" xfId="45886" xr:uid="{00000000-0005-0000-0000-00001EA30000}"/>
    <cellStyle name="Normal 78 2 2 4 3 2 3" xfId="30653" xr:uid="{00000000-0005-0000-0000-00001FA30000}"/>
    <cellStyle name="Normal 78 2 2 4 3 3" xfId="10535" xr:uid="{00000000-0005-0000-0000-000020A30000}"/>
    <cellStyle name="Normal 78 2 2 4 3 3 2" xfId="40869" xr:uid="{00000000-0005-0000-0000-000021A30000}"/>
    <cellStyle name="Normal 78 2 2 4 3 3 3" xfId="25636" xr:uid="{00000000-0005-0000-0000-000022A30000}"/>
    <cellStyle name="Normal 78 2 2 4 3 4" xfId="35856" xr:uid="{00000000-0005-0000-0000-000023A30000}"/>
    <cellStyle name="Normal 78 2 2 4 3 5" xfId="20623" xr:uid="{00000000-0005-0000-0000-000024A30000}"/>
    <cellStyle name="Normal 78 2 2 4 4" xfId="12213" xr:uid="{00000000-0005-0000-0000-000025A30000}"/>
    <cellStyle name="Normal 78 2 2 4 4 2" xfId="42544" xr:uid="{00000000-0005-0000-0000-000026A30000}"/>
    <cellStyle name="Normal 78 2 2 4 4 3" xfId="27311" xr:uid="{00000000-0005-0000-0000-000027A30000}"/>
    <cellStyle name="Normal 78 2 2 4 5" xfId="7192" xr:uid="{00000000-0005-0000-0000-000028A30000}"/>
    <cellStyle name="Normal 78 2 2 4 5 2" xfId="37527" xr:uid="{00000000-0005-0000-0000-000029A30000}"/>
    <cellStyle name="Normal 78 2 2 4 5 3" xfId="22294" xr:uid="{00000000-0005-0000-0000-00002AA30000}"/>
    <cellStyle name="Normal 78 2 2 4 6" xfId="32515" xr:uid="{00000000-0005-0000-0000-00002BA30000}"/>
    <cellStyle name="Normal 78 2 2 4 7" xfId="17281" xr:uid="{00000000-0005-0000-0000-00002CA30000}"/>
    <cellStyle name="Normal 78 2 2 5" xfId="2974" xr:uid="{00000000-0005-0000-0000-00002DA30000}"/>
    <cellStyle name="Normal 78 2 2 5 2" xfId="13048" xr:uid="{00000000-0005-0000-0000-00002EA30000}"/>
    <cellStyle name="Normal 78 2 2 5 2 2" xfId="43379" xr:uid="{00000000-0005-0000-0000-00002FA30000}"/>
    <cellStyle name="Normal 78 2 2 5 2 3" xfId="28146" xr:uid="{00000000-0005-0000-0000-000030A30000}"/>
    <cellStyle name="Normal 78 2 2 5 3" xfId="8028" xr:uid="{00000000-0005-0000-0000-000031A30000}"/>
    <cellStyle name="Normal 78 2 2 5 3 2" xfId="38362" xr:uid="{00000000-0005-0000-0000-000032A30000}"/>
    <cellStyle name="Normal 78 2 2 5 3 3" xfId="23129" xr:uid="{00000000-0005-0000-0000-000033A30000}"/>
    <cellStyle name="Normal 78 2 2 5 4" xfId="33349" xr:uid="{00000000-0005-0000-0000-000034A30000}"/>
    <cellStyle name="Normal 78 2 2 5 5" xfId="18116" xr:uid="{00000000-0005-0000-0000-000035A30000}"/>
    <cellStyle name="Normal 78 2 2 6" xfId="4667" xr:uid="{00000000-0005-0000-0000-000036A30000}"/>
    <cellStyle name="Normal 78 2 2 6 2" xfId="14719" xr:uid="{00000000-0005-0000-0000-000037A30000}"/>
    <cellStyle name="Normal 78 2 2 6 2 2" xfId="45050" xr:uid="{00000000-0005-0000-0000-000038A30000}"/>
    <cellStyle name="Normal 78 2 2 6 2 3" xfId="29817" xr:uid="{00000000-0005-0000-0000-000039A30000}"/>
    <cellStyle name="Normal 78 2 2 6 3" xfId="9699" xr:uid="{00000000-0005-0000-0000-00003AA30000}"/>
    <cellStyle name="Normal 78 2 2 6 3 2" xfId="40033" xr:uid="{00000000-0005-0000-0000-00003BA30000}"/>
    <cellStyle name="Normal 78 2 2 6 3 3" xfId="24800" xr:uid="{00000000-0005-0000-0000-00003CA30000}"/>
    <cellStyle name="Normal 78 2 2 6 4" xfId="35020" xr:uid="{00000000-0005-0000-0000-00003DA30000}"/>
    <cellStyle name="Normal 78 2 2 6 5" xfId="19787" xr:uid="{00000000-0005-0000-0000-00003EA30000}"/>
    <cellStyle name="Normal 78 2 2 7" xfId="11377" xr:uid="{00000000-0005-0000-0000-00003FA30000}"/>
    <cellStyle name="Normal 78 2 2 7 2" xfId="41708" xr:uid="{00000000-0005-0000-0000-000040A30000}"/>
    <cellStyle name="Normal 78 2 2 7 3" xfId="26475" xr:uid="{00000000-0005-0000-0000-000041A30000}"/>
    <cellStyle name="Normal 78 2 2 8" xfId="6356" xr:uid="{00000000-0005-0000-0000-000042A30000}"/>
    <cellStyle name="Normal 78 2 2 8 2" xfId="36691" xr:uid="{00000000-0005-0000-0000-000043A30000}"/>
    <cellStyle name="Normal 78 2 2 8 3" xfId="21458" xr:uid="{00000000-0005-0000-0000-000044A30000}"/>
    <cellStyle name="Normal 78 2 2 9" xfId="31680" xr:uid="{00000000-0005-0000-0000-000045A30000}"/>
    <cellStyle name="Normal 78 2 3" xfId="1383" xr:uid="{00000000-0005-0000-0000-000046A30000}"/>
    <cellStyle name="Normal 78 2 3 2" xfId="1804" xr:uid="{00000000-0005-0000-0000-000047A30000}"/>
    <cellStyle name="Normal 78 2 3 2 2" xfId="2643" xr:uid="{00000000-0005-0000-0000-000048A30000}"/>
    <cellStyle name="Normal 78 2 3 2 2 2" xfId="4333" xr:uid="{00000000-0005-0000-0000-000049A30000}"/>
    <cellStyle name="Normal 78 2 3 2 2 2 2" xfId="14406" xr:uid="{00000000-0005-0000-0000-00004AA30000}"/>
    <cellStyle name="Normal 78 2 3 2 2 2 2 2" xfId="44737" xr:uid="{00000000-0005-0000-0000-00004BA30000}"/>
    <cellStyle name="Normal 78 2 3 2 2 2 2 3" xfId="29504" xr:uid="{00000000-0005-0000-0000-00004CA30000}"/>
    <cellStyle name="Normal 78 2 3 2 2 2 3" xfId="9386" xr:uid="{00000000-0005-0000-0000-00004DA30000}"/>
    <cellStyle name="Normal 78 2 3 2 2 2 3 2" xfId="39720" xr:uid="{00000000-0005-0000-0000-00004EA30000}"/>
    <cellStyle name="Normal 78 2 3 2 2 2 3 3" xfId="24487" xr:uid="{00000000-0005-0000-0000-00004FA30000}"/>
    <cellStyle name="Normal 78 2 3 2 2 2 4" xfId="34707" xr:uid="{00000000-0005-0000-0000-000050A30000}"/>
    <cellStyle name="Normal 78 2 3 2 2 2 5" xfId="19474" xr:uid="{00000000-0005-0000-0000-000051A30000}"/>
    <cellStyle name="Normal 78 2 3 2 2 3" xfId="6025" xr:uid="{00000000-0005-0000-0000-000052A30000}"/>
    <cellStyle name="Normal 78 2 3 2 2 3 2" xfId="16077" xr:uid="{00000000-0005-0000-0000-000053A30000}"/>
    <cellStyle name="Normal 78 2 3 2 2 3 2 2" xfId="46408" xr:uid="{00000000-0005-0000-0000-000054A30000}"/>
    <cellStyle name="Normal 78 2 3 2 2 3 2 3" xfId="31175" xr:uid="{00000000-0005-0000-0000-000055A30000}"/>
    <cellStyle name="Normal 78 2 3 2 2 3 3" xfId="11057" xr:uid="{00000000-0005-0000-0000-000056A30000}"/>
    <cellStyle name="Normal 78 2 3 2 2 3 3 2" xfId="41391" xr:uid="{00000000-0005-0000-0000-000057A30000}"/>
    <cellStyle name="Normal 78 2 3 2 2 3 3 3" xfId="26158" xr:uid="{00000000-0005-0000-0000-000058A30000}"/>
    <cellStyle name="Normal 78 2 3 2 2 3 4" xfId="36378" xr:uid="{00000000-0005-0000-0000-000059A30000}"/>
    <cellStyle name="Normal 78 2 3 2 2 3 5" xfId="21145" xr:uid="{00000000-0005-0000-0000-00005AA30000}"/>
    <cellStyle name="Normal 78 2 3 2 2 4" xfId="12735" xr:uid="{00000000-0005-0000-0000-00005BA30000}"/>
    <cellStyle name="Normal 78 2 3 2 2 4 2" xfId="43066" xr:uid="{00000000-0005-0000-0000-00005CA30000}"/>
    <cellStyle name="Normal 78 2 3 2 2 4 3" xfId="27833" xr:uid="{00000000-0005-0000-0000-00005DA30000}"/>
    <cellStyle name="Normal 78 2 3 2 2 5" xfId="7714" xr:uid="{00000000-0005-0000-0000-00005EA30000}"/>
    <cellStyle name="Normal 78 2 3 2 2 5 2" xfId="38049" xr:uid="{00000000-0005-0000-0000-00005FA30000}"/>
    <cellStyle name="Normal 78 2 3 2 2 5 3" xfId="22816" xr:uid="{00000000-0005-0000-0000-000060A30000}"/>
    <cellStyle name="Normal 78 2 3 2 2 6" xfId="33037" xr:uid="{00000000-0005-0000-0000-000061A30000}"/>
    <cellStyle name="Normal 78 2 3 2 2 7" xfId="17803" xr:uid="{00000000-0005-0000-0000-000062A30000}"/>
    <cellStyle name="Normal 78 2 3 2 3" xfId="3496" xr:uid="{00000000-0005-0000-0000-000063A30000}"/>
    <cellStyle name="Normal 78 2 3 2 3 2" xfId="13570" xr:uid="{00000000-0005-0000-0000-000064A30000}"/>
    <cellStyle name="Normal 78 2 3 2 3 2 2" xfId="43901" xr:uid="{00000000-0005-0000-0000-000065A30000}"/>
    <cellStyle name="Normal 78 2 3 2 3 2 3" xfId="28668" xr:uid="{00000000-0005-0000-0000-000066A30000}"/>
    <cellStyle name="Normal 78 2 3 2 3 3" xfId="8550" xr:uid="{00000000-0005-0000-0000-000067A30000}"/>
    <cellStyle name="Normal 78 2 3 2 3 3 2" xfId="38884" xr:uid="{00000000-0005-0000-0000-000068A30000}"/>
    <cellStyle name="Normal 78 2 3 2 3 3 3" xfId="23651" xr:uid="{00000000-0005-0000-0000-000069A30000}"/>
    <cellStyle name="Normal 78 2 3 2 3 4" xfId="33871" xr:uid="{00000000-0005-0000-0000-00006AA30000}"/>
    <cellStyle name="Normal 78 2 3 2 3 5" xfId="18638" xr:uid="{00000000-0005-0000-0000-00006BA30000}"/>
    <cellStyle name="Normal 78 2 3 2 4" xfId="5189" xr:uid="{00000000-0005-0000-0000-00006CA30000}"/>
    <cellStyle name="Normal 78 2 3 2 4 2" xfId="15241" xr:uid="{00000000-0005-0000-0000-00006DA30000}"/>
    <cellStyle name="Normal 78 2 3 2 4 2 2" xfId="45572" xr:uid="{00000000-0005-0000-0000-00006EA30000}"/>
    <cellStyle name="Normal 78 2 3 2 4 2 3" xfId="30339" xr:uid="{00000000-0005-0000-0000-00006FA30000}"/>
    <cellStyle name="Normal 78 2 3 2 4 3" xfId="10221" xr:uid="{00000000-0005-0000-0000-000070A30000}"/>
    <cellStyle name="Normal 78 2 3 2 4 3 2" xfId="40555" xr:uid="{00000000-0005-0000-0000-000071A30000}"/>
    <cellStyle name="Normal 78 2 3 2 4 3 3" xfId="25322" xr:uid="{00000000-0005-0000-0000-000072A30000}"/>
    <cellStyle name="Normal 78 2 3 2 4 4" xfId="35542" xr:uid="{00000000-0005-0000-0000-000073A30000}"/>
    <cellStyle name="Normal 78 2 3 2 4 5" xfId="20309" xr:uid="{00000000-0005-0000-0000-000074A30000}"/>
    <cellStyle name="Normal 78 2 3 2 5" xfId="11899" xr:uid="{00000000-0005-0000-0000-000075A30000}"/>
    <cellStyle name="Normal 78 2 3 2 5 2" xfId="42230" xr:uid="{00000000-0005-0000-0000-000076A30000}"/>
    <cellStyle name="Normal 78 2 3 2 5 3" xfId="26997" xr:uid="{00000000-0005-0000-0000-000077A30000}"/>
    <cellStyle name="Normal 78 2 3 2 6" xfId="6878" xr:uid="{00000000-0005-0000-0000-000078A30000}"/>
    <cellStyle name="Normal 78 2 3 2 6 2" xfId="37213" xr:uid="{00000000-0005-0000-0000-000079A30000}"/>
    <cellStyle name="Normal 78 2 3 2 6 3" xfId="21980" xr:uid="{00000000-0005-0000-0000-00007AA30000}"/>
    <cellStyle name="Normal 78 2 3 2 7" xfId="32201" xr:uid="{00000000-0005-0000-0000-00007BA30000}"/>
    <cellStyle name="Normal 78 2 3 2 8" xfId="16967" xr:uid="{00000000-0005-0000-0000-00007CA30000}"/>
    <cellStyle name="Normal 78 2 3 3" xfId="2225" xr:uid="{00000000-0005-0000-0000-00007DA30000}"/>
    <cellStyle name="Normal 78 2 3 3 2" xfId="3915" xr:uid="{00000000-0005-0000-0000-00007EA30000}"/>
    <cellStyle name="Normal 78 2 3 3 2 2" xfId="13988" xr:uid="{00000000-0005-0000-0000-00007FA30000}"/>
    <cellStyle name="Normal 78 2 3 3 2 2 2" xfId="44319" xr:uid="{00000000-0005-0000-0000-000080A30000}"/>
    <cellStyle name="Normal 78 2 3 3 2 2 3" xfId="29086" xr:uid="{00000000-0005-0000-0000-000081A30000}"/>
    <cellStyle name="Normal 78 2 3 3 2 3" xfId="8968" xr:uid="{00000000-0005-0000-0000-000082A30000}"/>
    <cellStyle name="Normal 78 2 3 3 2 3 2" xfId="39302" xr:uid="{00000000-0005-0000-0000-000083A30000}"/>
    <cellStyle name="Normal 78 2 3 3 2 3 3" xfId="24069" xr:uid="{00000000-0005-0000-0000-000084A30000}"/>
    <cellStyle name="Normal 78 2 3 3 2 4" xfId="34289" xr:uid="{00000000-0005-0000-0000-000085A30000}"/>
    <cellStyle name="Normal 78 2 3 3 2 5" xfId="19056" xr:uid="{00000000-0005-0000-0000-000086A30000}"/>
    <cellStyle name="Normal 78 2 3 3 3" xfId="5607" xr:uid="{00000000-0005-0000-0000-000087A30000}"/>
    <cellStyle name="Normal 78 2 3 3 3 2" xfId="15659" xr:uid="{00000000-0005-0000-0000-000088A30000}"/>
    <cellStyle name="Normal 78 2 3 3 3 2 2" xfId="45990" xr:uid="{00000000-0005-0000-0000-000089A30000}"/>
    <cellStyle name="Normal 78 2 3 3 3 2 3" xfId="30757" xr:uid="{00000000-0005-0000-0000-00008AA30000}"/>
    <cellStyle name="Normal 78 2 3 3 3 3" xfId="10639" xr:uid="{00000000-0005-0000-0000-00008BA30000}"/>
    <cellStyle name="Normal 78 2 3 3 3 3 2" xfId="40973" xr:uid="{00000000-0005-0000-0000-00008CA30000}"/>
    <cellStyle name="Normal 78 2 3 3 3 3 3" xfId="25740" xr:uid="{00000000-0005-0000-0000-00008DA30000}"/>
    <cellStyle name="Normal 78 2 3 3 3 4" xfId="35960" xr:uid="{00000000-0005-0000-0000-00008EA30000}"/>
    <cellStyle name="Normal 78 2 3 3 3 5" xfId="20727" xr:uid="{00000000-0005-0000-0000-00008FA30000}"/>
    <cellStyle name="Normal 78 2 3 3 4" xfId="12317" xr:uid="{00000000-0005-0000-0000-000090A30000}"/>
    <cellStyle name="Normal 78 2 3 3 4 2" xfId="42648" xr:uid="{00000000-0005-0000-0000-000091A30000}"/>
    <cellStyle name="Normal 78 2 3 3 4 3" xfId="27415" xr:uid="{00000000-0005-0000-0000-000092A30000}"/>
    <cellStyle name="Normal 78 2 3 3 5" xfId="7296" xr:uid="{00000000-0005-0000-0000-000093A30000}"/>
    <cellStyle name="Normal 78 2 3 3 5 2" xfId="37631" xr:uid="{00000000-0005-0000-0000-000094A30000}"/>
    <cellStyle name="Normal 78 2 3 3 5 3" xfId="22398" xr:uid="{00000000-0005-0000-0000-000095A30000}"/>
    <cellStyle name="Normal 78 2 3 3 6" xfId="32619" xr:uid="{00000000-0005-0000-0000-000096A30000}"/>
    <cellStyle name="Normal 78 2 3 3 7" xfId="17385" xr:uid="{00000000-0005-0000-0000-000097A30000}"/>
    <cellStyle name="Normal 78 2 3 4" xfId="3078" xr:uid="{00000000-0005-0000-0000-000098A30000}"/>
    <cellStyle name="Normal 78 2 3 4 2" xfId="13152" xr:uid="{00000000-0005-0000-0000-000099A30000}"/>
    <cellStyle name="Normal 78 2 3 4 2 2" xfId="43483" xr:uid="{00000000-0005-0000-0000-00009AA30000}"/>
    <cellStyle name="Normal 78 2 3 4 2 3" xfId="28250" xr:uid="{00000000-0005-0000-0000-00009BA30000}"/>
    <cellStyle name="Normal 78 2 3 4 3" xfId="8132" xr:uid="{00000000-0005-0000-0000-00009CA30000}"/>
    <cellStyle name="Normal 78 2 3 4 3 2" xfId="38466" xr:uid="{00000000-0005-0000-0000-00009DA30000}"/>
    <cellStyle name="Normal 78 2 3 4 3 3" xfId="23233" xr:uid="{00000000-0005-0000-0000-00009EA30000}"/>
    <cellStyle name="Normal 78 2 3 4 4" xfId="33453" xr:uid="{00000000-0005-0000-0000-00009FA30000}"/>
    <cellStyle name="Normal 78 2 3 4 5" xfId="18220" xr:uid="{00000000-0005-0000-0000-0000A0A30000}"/>
    <cellStyle name="Normal 78 2 3 5" xfId="4771" xr:uid="{00000000-0005-0000-0000-0000A1A30000}"/>
    <cellStyle name="Normal 78 2 3 5 2" xfId="14823" xr:uid="{00000000-0005-0000-0000-0000A2A30000}"/>
    <cellStyle name="Normal 78 2 3 5 2 2" xfId="45154" xr:uid="{00000000-0005-0000-0000-0000A3A30000}"/>
    <cellStyle name="Normal 78 2 3 5 2 3" xfId="29921" xr:uid="{00000000-0005-0000-0000-0000A4A30000}"/>
    <cellStyle name="Normal 78 2 3 5 3" xfId="9803" xr:uid="{00000000-0005-0000-0000-0000A5A30000}"/>
    <cellStyle name="Normal 78 2 3 5 3 2" xfId="40137" xr:uid="{00000000-0005-0000-0000-0000A6A30000}"/>
    <cellStyle name="Normal 78 2 3 5 3 3" xfId="24904" xr:uid="{00000000-0005-0000-0000-0000A7A30000}"/>
    <cellStyle name="Normal 78 2 3 5 4" xfId="35124" xr:uid="{00000000-0005-0000-0000-0000A8A30000}"/>
    <cellStyle name="Normal 78 2 3 5 5" xfId="19891" xr:uid="{00000000-0005-0000-0000-0000A9A30000}"/>
    <cellStyle name="Normal 78 2 3 6" xfId="11481" xr:uid="{00000000-0005-0000-0000-0000AAA30000}"/>
    <cellStyle name="Normal 78 2 3 6 2" xfId="41812" xr:uid="{00000000-0005-0000-0000-0000ABA30000}"/>
    <cellStyle name="Normal 78 2 3 6 3" xfId="26579" xr:uid="{00000000-0005-0000-0000-0000ACA30000}"/>
    <cellStyle name="Normal 78 2 3 7" xfId="6460" xr:uid="{00000000-0005-0000-0000-0000ADA30000}"/>
    <cellStyle name="Normal 78 2 3 7 2" xfId="36795" xr:uid="{00000000-0005-0000-0000-0000AEA30000}"/>
    <cellStyle name="Normal 78 2 3 7 3" xfId="21562" xr:uid="{00000000-0005-0000-0000-0000AFA30000}"/>
    <cellStyle name="Normal 78 2 3 8" xfId="31783" xr:uid="{00000000-0005-0000-0000-0000B0A30000}"/>
    <cellStyle name="Normal 78 2 3 9" xfId="16549" xr:uid="{00000000-0005-0000-0000-0000B1A30000}"/>
    <cellStyle name="Normal 78 2 4" xfId="1596" xr:uid="{00000000-0005-0000-0000-0000B2A30000}"/>
    <cellStyle name="Normal 78 2 4 2" xfId="2435" xr:uid="{00000000-0005-0000-0000-0000B3A30000}"/>
    <cellStyle name="Normal 78 2 4 2 2" xfId="4125" xr:uid="{00000000-0005-0000-0000-0000B4A30000}"/>
    <cellStyle name="Normal 78 2 4 2 2 2" xfId="14198" xr:uid="{00000000-0005-0000-0000-0000B5A30000}"/>
    <cellStyle name="Normal 78 2 4 2 2 2 2" xfId="44529" xr:uid="{00000000-0005-0000-0000-0000B6A30000}"/>
    <cellStyle name="Normal 78 2 4 2 2 2 3" xfId="29296" xr:uid="{00000000-0005-0000-0000-0000B7A30000}"/>
    <cellStyle name="Normal 78 2 4 2 2 3" xfId="9178" xr:uid="{00000000-0005-0000-0000-0000B8A30000}"/>
    <cellStyle name="Normal 78 2 4 2 2 3 2" xfId="39512" xr:uid="{00000000-0005-0000-0000-0000B9A30000}"/>
    <cellStyle name="Normal 78 2 4 2 2 3 3" xfId="24279" xr:uid="{00000000-0005-0000-0000-0000BAA30000}"/>
    <cellStyle name="Normal 78 2 4 2 2 4" xfId="34499" xr:uid="{00000000-0005-0000-0000-0000BBA30000}"/>
    <cellStyle name="Normal 78 2 4 2 2 5" xfId="19266" xr:uid="{00000000-0005-0000-0000-0000BCA30000}"/>
    <cellStyle name="Normal 78 2 4 2 3" xfId="5817" xr:uid="{00000000-0005-0000-0000-0000BDA30000}"/>
    <cellStyle name="Normal 78 2 4 2 3 2" xfId="15869" xr:uid="{00000000-0005-0000-0000-0000BEA30000}"/>
    <cellStyle name="Normal 78 2 4 2 3 2 2" xfId="46200" xr:uid="{00000000-0005-0000-0000-0000BFA30000}"/>
    <cellStyle name="Normal 78 2 4 2 3 2 3" xfId="30967" xr:uid="{00000000-0005-0000-0000-0000C0A30000}"/>
    <cellStyle name="Normal 78 2 4 2 3 3" xfId="10849" xr:uid="{00000000-0005-0000-0000-0000C1A30000}"/>
    <cellStyle name="Normal 78 2 4 2 3 3 2" xfId="41183" xr:uid="{00000000-0005-0000-0000-0000C2A30000}"/>
    <cellStyle name="Normal 78 2 4 2 3 3 3" xfId="25950" xr:uid="{00000000-0005-0000-0000-0000C3A30000}"/>
    <cellStyle name="Normal 78 2 4 2 3 4" xfId="36170" xr:uid="{00000000-0005-0000-0000-0000C4A30000}"/>
    <cellStyle name="Normal 78 2 4 2 3 5" xfId="20937" xr:uid="{00000000-0005-0000-0000-0000C5A30000}"/>
    <cellStyle name="Normal 78 2 4 2 4" xfId="12527" xr:uid="{00000000-0005-0000-0000-0000C6A30000}"/>
    <cellStyle name="Normal 78 2 4 2 4 2" xfId="42858" xr:uid="{00000000-0005-0000-0000-0000C7A30000}"/>
    <cellStyle name="Normal 78 2 4 2 4 3" xfId="27625" xr:uid="{00000000-0005-0000-0000-0000C8A30000}"/>
    <cellStyle name="Normal 78 2 4 2 5" xfId="7506" xr:uid="{00000000-0005-0000-0000-0000C9A30000}"/>
    <cellStyle name="Normal 78 2 4 2 5 2" xfId="37841" xr:uid="{00000000-0005-0000-0000-0000CAA30000}"/>
    <cellStyle name="Normal 78 2 4 2 5 3" xfId="22608" xr:uid="{00000000-0005-0000-0000-0000CBA30000}"/>
    <cellStyle name="Normal 78 2 4 2 6" xfId="32829" xr:uid="{00000000-0005-0000-0000-0000CCA30000}"/>
    <cellStyle name="Normal 78 2 4 2 7" xfId="17595" xr:uid="{00000000-0005-0000-0000-0000CDA30000}"/>
    <cellStyle name="Normal 78 2 4 3" xfId="3288" xr:uid="{00000000-0005-0000-0000-0000CEA30000}"/>
    <cellStyle name="Normal 78 2 4 3 2" xfId="13362" xr:uid="{00000000-0005-0000-0000-0000CFA30000}"/>
    <cellStyle name="Normal 78 2 4 3 2 2" xfId="43693" xr:uid="{00000000-0005-0000-0000-0000D0A30000}"/>
    <cellStyle name="Normal 78 2 4 3 2 3" xfId="28460" xr:uid="{00000000-0005-0000-0000-0000D1A30000}"/>
    <cellStyle name="Normal 78 2 4 3 3" xfId="8342" xr:uid="{00000000-0005-0000-0000-0000D2A30000}"/>
    <cellStyle name="Normal 78 2 4 3 3 2" xfId="38676" xr:uid="{00000000-0005-0000-0000-0000D3A30000}"/>
    <cellStyle name="Normal 78 2 4 3 3 3" xfId="23443" xr:uid="{00000000-0005-0000-0000-0000D4A30000}"/>
    <cellStyle name="Normal 78 2 4 3 4" xfId="33663" xr:uid="{00000000-0005-0000-0000-0000D5A30000}"/>
    <cellStyle name="Normal 78 2 4 3 5" xfId="18430" xr:uid="{00000000-0005-0000-0000-0000D6A30000}"/>
    <cellStyle name="Normal 78 2 4 4" xfId="4981" xr:uid="{00000000-0005-0000-0000-0000D7A30000}"/>
    <cellStyle name="Normal 78 2 4 4 2" xfId="15033" xr:uid="{00000000-0005-0000-0000-0000D8A30000}"/>
    <cellStyle name="Normal 78 2 4 4 2 2" xfId="45364" xr:uid="{00000000-0005-0000-0000-0000D9A30000}"/>
    <cellStyle name="Normal 78 2 4 4 2 3" xfId="30131" xr:uid="{00000000-0005-0000-0000-0000DAA30000}"/>
    <cellStyle name="Normal 78 2 4 4 3" xfId="10013" xr:uid="{00000000-0005-0000-0000-0000DBA30000}"/>
    <cellStyle name="Normal 78 2 4 4 3 2" xfId="40347" xr:uid="{00000000-0005-0000-0000-0000DCA30000}"/>
    <cellStyle name="Normal 78 2 4 4 3 3" xfId="25114" xr:uid="{00000000-0005-0000-0000-0000DDA30000}"/>
    <cellStyle name="Normal 78 2 4 4 4" xfId="35334" xr:uid="{00000000-0005-0000-0000-0000DEA30000}"/>
    <cellStyle name="Normal 78 2 4 4 5" xfId="20101" xr:uid="{00000000-0005-0000-0000-0000DFA30000}"/>
    <cellStyle name="Normal 78 2 4 5" xfId="11691" xr:uid="{00000000-0005-0000-0000-0000E0A30000}"/>
    <cellStyle name="Normal 78 2 4 5 2" xfId="42022" xr:uid="{00000000-0005-0000-0000-0000E1A30000}"/>
    <cellStyle name="Normal 78 2 4 5 3" xfId="26789" xr:uid="{00000000-0005-0000-0000-0000E2A30000}"/>
    <cellStyle name="Normal 78 2 4 6" xfId="6670" xr:uid="{00000000-0005-0000-0000-0000E3A30000}"/>
    <cellStyle name="Normal 78 2 4 6 2" xfId="37005" xr:uid="{00000000-0005-0000-0000-0000E4A30000}"/>
    <cellStyle name="Normal 78 2 4 6 3" xfId="21772" xr:uid="{00000000-0005-0000-0000-0000E5A30000}"/>
    <cellStyle name="Normal 78 2 4 7" xfId="31993" xr:uid="{00000000-0005-0000-0000-0000E6A30000}"/>
    <cellStyle name="Normal 78 2 4 8" xfId="16759" xr:uid="{00000000-0005-0000-0000-0000E7A30000}"/>
    <cellStyle name="Normal 78 2 5" xfId="2017" xr:uid="{00000000-0005-0000-0000-0000E8A30000}"/>
    <cellStyle name="Normal 78 2 5 2" xfId="3707" xr:uid="{00000000-0005-0000-0000-0000E9A30000}"/>
    <cellStyle name="Normal 78 2 5 2 2" xfId="13780" xr:uid="{00000000-0005-0000-0000-0000EAA30000}"/>
    <cellStyle name="Normal 78 2 5 2 2 2" xfId="44111" xr:uid="{00000000-0005-0000-0000-0000EBA30000}"/>
    <cellStyle name="Normal 78 2 5 2 2 3" xfId="28878" xr:uid="{00000000-0005-0000-0000-0000ECA30000}"/>
    <cellStyle name="Normal 78 2 5 2 3" xfId="8760" xr:uid="{00000000-0005-0000-0000-0000EDA30000}"/>
    <cellStyle name="Normal 78 2 5 2 3 2" xfId="39094" xr:uid="{00000000-0005-0000-0000-0000EEA30000}"/>
    <cellStyle name="Normal 78 2 5 2 3 3" xfId="23861" xr:uid="{00000000-0005-0000-0000-0000EFA30000}"/>
    <cellStyle name="Normal 78 2 5 2 4" xfId="34081" xr:uid="{00000000-0005-0000-0000-0000F0A30000}"/>
    <cellStyle name="Normal 78 2 5 2 5" xfId="18848" xr:uid="{00000000-0005-0000-0000-0000F1A30000}"/>
    <cellStyle name="Normal 78 2 5 3" xfId="5399" xr:uid="{00000000-0005-0000-0000-0000F2A30000}"/>
    <cellStyle name="Normal 78 2 5 3 2" xfId="15451" xr:uid="{00000000-0005-0000-0000-0000F3A30000}"/>
    <cellStyle name="Normal 78 2 5 3 2 2" xfId="45782" xr:uid="{00000000-0005-0000-0000-0000F4A30000}"/>
    <cellStyle name="Normal 78 2 5 3 2 3" xfId="30549" xr:uid="{00000000-0005-0000-0000-0000F5A30000}"/>
    <cellStyle name="Normal 78 2 5 3 3" xfId="10431" xr:uid="{00000000-0005-0000-0000-0000F6A30000}"/>
    <cellStyle name="Normal 78 2 5 3 3 2" xfId="40765" xr:uid="{00000000-0005-0000-0000-0000F7A30000}"/>
    <cellStyle name="Normal 78 2 5 3 3 3" xfId="25532" xr:uid="{00000000-0005-0000-0000-0000F8A30000}"/>
    <cellStyle name="Normal 78 2 5 3 4" xfId="35752" xr:uid="{00000000-0005-0000-0000-0000F9A30000}"/>
    <cellStyle name="Normal 78 2 5 3 5" xfId="20519" xr:uid="{00000000-0005-0000-0000-0000FAA30000}"/>
    <cellStyle name="Normal 78 2 5 4" xfId="12109" xr:uid="{00000000-0005-0000-0000-0000FBA30000}"/>
    <cellStyle name="Normal 78 2 5 4 2" xfId="42440" xr:uid="{00000000-0005-0000-0000-0000FCA30000}"/>
    <cellStyle name="Normal 78 2 5 4 3" xfId="27207" xr:uid="{00000000-0005-0000-0000-0000FDA30000}"/>
    <cellStyle name="Normal 78 2 5 5" xfId="7088" xr:uid="{00000000-0005-0000-0000-0000FEA30000}"/>
    <cellStyle name="Normal 78 2 5 5 2" xfId="37423" xr:uid="{00000000-0005-0000-0000-0000FFA30000}"/>
    <cellStyle name="Normal 78 2 5 5 3" xfId="22190" xr:uid="{00000000-0005-0000-0000-000000A40000}"/>
    <cellStyle name="Normal 78 2 5 6" xfId="32411" xr:uid="{00000000-0005-0000-0000-000001A40000}"/>
    <cellStyle name="Normal 78 2 5 7" xfId="17177" xr:uid="{00000000-0005-0000-0000-000002A40000}"/>
    <cellStyle name="Normal 78 2 6" xfId="2870" xr:uid="{00000000-0005-0000-0000-000003A40000}"/>
    <cellStyle name="Normal 78 2 6 2" xfId="12944" xr:uid="{00000000-0005-0000-0000-000004A40000}"/>
    <cellStyle name="Normal 78 2 6 2 2" xfId="43275" xr:uid="{00000000-0005-0000-0000-000005A40000}"/>
    <cellStyle name="Normal 78 2 6 2 3" xfId="28042" xr:uid="{00000000-0005-0000-0000-000006A40000}"/>
    <cellStyle name="Normal 78 2 6 3" xfId="7924" xr:uid="{00000000-0005-0000-0000-000007A40000}"/>
    <cellStyle name="Normal 78 2 6 3 2" xfId="38258" xr:uid="{00000000-0005-0000-0000-000008A40000}"/>
    <cellStyle name="Normal 78 2 6 3 3" xfId="23025" xr:uid="{00000000-0005-0000-0000-000009A40000}"/>
    <cellStyle name="Normal 78 2 6 4" xfId="33245" xr:uid="{00000000-0005-0000-0000-00000AA40000}"/>
    <cellStyle name="Normal 78 2 6 5" xfId="18012" xr:uid="{00000000-0005-0000-0000-00000BA40000}"/>
    <cellStyle name="Normal 78 2 7" xfId="4563" xr:uid="{00000000-0005-0000-0000-00000CA40000}"/>
    <cellStyle name="Normal 78 2 7 2" xfId="14615" xr:uid="{00000000-0005-0000-0000-00000DA40000}"/>
    <cellStyle name="Normal 78 2 7 2 2" xfId="44946" xr:uid="{00000000-0005-0000-0000-00000EA40000}"/>
    <cellStyle name="Normal 78 2 7 2 3" xfId="29713" xr:uid="{00000000-0005-0000-0000-00000FA40000}"/>
    <cellStyle name="Normal 78 2 7 3" xfId="9595" xr:uid="{00000000-0005-0000-0000-000010A40000}"/>
    <cellStyle name="Normal 78 2 7 3 2" xfId="39929" xr:uid="{00000000-0005-0000-0000-000011A40000}"/>
    <cellStyle name="Normal 78 2 7 3 3" xfId="24696" xr:uid="{00000000-0005-0000-0000-000012A40000}"/>
    <cellStyle name="Normal 78 2 7 4" xfId="34916" xr:uid="{00000000-0005-0000-0000-000013A40000}"/>
    <cellStyle name="Normal 78 2 7 5" xfId="19683" xr:uid="{00000000-0005-0000-0000-000014A40000}"/>
    <cellStyle name="Normal 78 2 8" xfId="11273" xr:uid="{00000000-0005-0000-0000-000015A40000}"/>
    <cellStyle name="Normal 78 2 8 2" xfId="41604" xr:uid="{00000000-0005-0000-0000-000016A40000}"/>
    <cellStyle name="Normal 78 2 8 3" xfId="26371" xr:uid="{00000000-0005-0000-0000-000017A40000}"/>
    <cellStyle name="Normal 78 2 9" xfId="6252" xr:uid="{00000000-0005-0000-0000-000018A40000}"/>
    <cellStyle name="Normal 78 2 9 2" xfId="36587" xr:uid="{00000000-0005-0000-0000-000019A40000}"/>
    <cellStyle name="Normal 78 2 9 3" xfId="21354" xr:uid="{00000000-0005-0000-0000-00001AA40000}"/>
    <cellStyle name="Normal 78 3" xfId="1216" xr:uid="{00000000-0005-0000-0000-00001BA40000}"/>
    <cellStyle name="Normal 78 3 10" xfId="16393" xr:uid="{00000000-0005-0000-0000-00001CA40000}"/>
    <cellStyle name="Normal 78 3 2" xfId="1435" xr:uid="{00000000-0005-0000-0000-00001DA40000}"/>
    <cellStyle name="Normal 78 3 2 2" xfId="1856" xr:uid="{00000000-0005-0000-0000-00001EA40000}"/>
    <cellStyle name="Normal 78 3 2 2 2" xfId="2695" xr:uid="{00000000-0005-0000-0000-00001FA40000}"/>
    <cellStyle name="Normal 78 3 2 2 2 2" xfId="4385" xr:uid="{00000000-0005-0000-0000-000020A40000}"/>
    <cellStyle name="Normal 78 3 2 2 2 2 2" xfId="14458" xr:uid="{00000000-0005-0000-0000-000021A40000}"/>
    <cellStyle name="Normal 78 3 2 2 2 2 2 2" xfId="44789" xr:uid="{00000000-0005-0000-0000-000022A40000}"/>
    <cellStyle name="Normal 78 3 2 2 2 2 2 3" xfId="29556" xr:uid="{00000000-0005-0000-0000-000023A40000}"/>
    <cellStyle name="Normal 78 3 2 2 2 2 3" xfId="9438" xr:uid="{00000000-0005-0000-0000-000024A40000}"/>
    <cellStyle name="Normal 78 3 2 2 2 2 3 2" xfId="39772" xr:uid="{00000000-0005-0000-0000-000025A40000}"/>
    <cellStyle name="Normal 78 3 2 2 2 2 3 3" xfId="24539" xr:uid="{00000000-0005-0000-0000-000026A40000}"/>
    <cellStyle name="Normal 78 3 2 2 2 2 4" xfId="34759" xr:uid="{00000000-0005-0000-0000-000027A40000}"/>
    <cellStyle name="Normal 78 3 2 2 2 2 5" xfId="19526" xr:uid="{00000000-0005-0000-0000-000028A40000}"/>
    <cellStyle name="Normal 78 3 2 2 2 3" xfId="6077" xr:uid="{00000000-0005-0000-0000-000029A40000}"/>
    <cellStyle name="Normal 78 3 2 2 2 3 2" xfId="16129" xr:uid="{00000000-0005-0000-0000-00002AA40000}"/>
    <cellStyle name="Normal 78 3 2 2 2 3 2 2" xfId="46460" xr:uid="{00000000-0005-0000-0000-00002BA40000}"/>
    <cellStyle name="Normal 78 3 2 2 2 3 2 3" xfId="31227" xr:uid="{00000000-0005-0000-0000-00002CA40000}"/>
    <cellStyle name="Normal 78 3 2 2 2 3 3" xfId="11109" xr:uid="{00000000-0005-0000-0000-00002DA40000}"/>
    <cellStyle name="Normal 78 3 2 2 2 3 3 2" xfId="41443" xr:uid="{00000000-0005-0000-0000-00002EA40000}"/>
    <cellStyle name="Normal 78 3 2 2 2 3 3 3" xfId="26210" xr:uid="{00000000-0005-0000-0000-00002FA40000}"/>
    <cellStyle name="Normal 78 3 2 2 2 3 4" xfId="36430" xr:uid="{00000000-0005-0000-0000-000030A40000}"/>
    <cellStyle name="Normal 78 3 2 2 2 3 5" xfId="21197" xr:uid="{00000000-0005-0000-0000-000031A40000}"/>
    <cellStyle name="Normal 78 3 2 2 2 4" xfId="12787" xr:uid="{00000000-0005-0000-0000-000032A40000}"/>
    <cellStyle name="Normal 78 3 2 2 2 4 2" xfId="43118" xr:uid="{00000000-0005-0000-0000-000033A40000}"/>
    <cellStyle name="Normal 78 3 2 2 2 4 3" xfId="27885" xr:uid="{00000000-0005-0000-0000-000034A40000}"/>
    <cellStyle name="Normal 78 3 2 2 2 5" xfId="7766" xr:uid="{00000000-0005-0000-0000-000035A40000}"/>
    <cellStyle name="Normal 78 3 2 2 2 5 2" xfId="38101" xr:uid="{00000000-0005-0000-0000-000036A40000}"/>
    <cellStyle name="Normal 78 3 2 2 2 5 3" xfId="22868" xr:uid="{00000000-0005-0000-0000-000037A40000}"/>
    <cellStyle name="Normal 78 3 2 2 2 6" xfId="33089" xr:uid="{00000000-0005-0000-0000-000038A40000}"/>
    <cellStyle name="Normal 78 3 2 2 2 7" xfId="17855" xr:uid="{00000000-0005-0000-0000-000039A40000}"/>
    <cellStyle name="Normal 78 3 2 2 3" xfId="3548" xr:uid="{00000000-0005-0000-0000-00003AA40000}"/>
    <cellStyle name="Normal 78 3 2 2 3 2" xfId="13622" xr:uid="{00000000-0005-0000-0000-00003BA40000}"/>
    <cellStyle name="Normal 78 3 2 2 3 2 2" xfId="43953" xr:uid="{00000000-0005-0000-0000-00003CA40000}"/>
    <cellStyle name="Normal 78 3 2 2 3 2 3" xfId="28720" xr:uid="{00000000-0005-0000-0000-00003DA40000}"/>
    <cellStyle name="Normal 78 3 2 2 3 3" xfId="8602" xr:uid="{00000000-0005-0000-0000-00003EA40000}"/>
    <cellStyle name="Normal 78 3 2 2 3 3 2" xfId="38936" xr:uid="{00000000-0005-0000-0000-00003FA40000}"/>
    <cellStyle name="Normal 78 3 2 2 3 3 3" xfId="23703" xr:uid="{00000000-0005-0000-0000-000040A40000}"/>
    <cellStyle name="Normal 78 3 2 2 3 4" xfId="33923" xr:uid="{00000000-0005-0000-0000-000041A40000}"/>
    <cellStyle name="Normal 78 3 2 2 3 5" xfId="18690" xr:uid="{00000000-0005-0000-0000-000042A40000}"/>
    <cellStyle name="Normal 78 3 2 2 4" xfId="5241" xr:uid="{00000000-0005-0000-0000-000043A40000}"/>
    <cellStyle name="Normal 78 3 2 2 4 2" xfId="15293" xr:uid="{00000000-0005-0000-0000-000044A40000}"/>
    <cellStyle name="Normal 78 3 2 2 4 2 2" xfId="45624" xr:uid="{00000000-0005-0000-0000-000045A40000}"/>
    <cellStyle name="Normal 78 3 2 2 4 2 3" xfId="30391" xr:uid="{00000000-0005-0000-0000-000046A40000}"/>
    <cellStyle name="Normal 78 3 2 2 4 3" xfId="10273" xr:uid="{00000000-0005-0000-0000-000047A40000}"/>
    <cellStyle name="Normal 78 3 2 2 4 3 2" xfId="40607" xr:uid="{00000000-0005-0000-0000-000048A40000}"/>
    <cellStyle name="Normal 78 3 2 2 4 3 3" xfId="25374" xr:uid="{00000000-0005-0000-0000-000049A40000}"/>
    <cellStyle name="Normal 78 3 2 2 4 4" xfId="35594" xr:uid="{00000000-0005-0000-0000-00004AA40000}"/>
    <cellStyle name="Normal 78 3 2 2 4 5" xfId="20361" xr:uid="{00000000-0005-0000-0000-00004BA40000}"/>
    <cellStyle name="Normal 78 3 2 2 5" xfId="11951" xr:uid="{00000000-0005-0000-0000-00004CA40000}"/>
    <cellStyle name="Normal 78 3 2 2 5 2" xfId="42282" xr:uid="{00000000-0005-0000-0000-00004DA40000}"/>
    <cellStyle name="Normal 78 3 2 2 5 3" xfId="27049" xr:uid="{00000000-0005-0000-0000-00004EA40000}"/>
    <cellStyle name="Normal 78 3 2 2 6" xfId="6930" xr:uid="{00000000-0005-0000-0000-00004FA40000}"/>
    <cellStyle name="Normal 78 3 2 2 6 2" xfId="37265" xr:uid="{00000000-0005-0000-0000-000050A40000}"/>
    <cellStyle name="Normal 78 3 2 2 6 3" xfId="22032" xr:uid="{00000000-0005-0000-0000-000051A40000}"/>
    <cellStyle name="Normal 78 3 2 2 7" xfId="32253" xr:uid="{00000000-0005-0000-0000-000052A40000}"/>
    <cellStyle name="Normal 78 3 2 2 8" xfId="17019" xr:uid="{00000000-0005-0000-0000-000053A40000}"/>
    <cellStyle name="Normal 78 3 2 3" xfId="2277" xr:uid="{00000000-0005-0000-0000-000054A40000}"/>
    <cellStyle name="Normal 78 3 2 3 2" xfId="3967" xr:uid="{00000000-0005-0000-0000-000055A40000}"/>
    <cellStyle name="Normal 78 3 2 3 2 2" xfId="14040" xr:uid="{00000000-0005-0000-0000-000056A40000}"/>
    <cellStyle name="Normal 78 3 2 3 2 2 2" xfId="44371" xr:uid="{00000000-0005-0000-0000-000057A40000}"/>
    <cellStyle name="Normal 78 3 2 3 2 2 3" xfId="29138" xr:uid="{00000000-0005-0000-0000-000058A40000}"/>
    <cellStyle name="Normal 78 3 2 3 2 3" xfId="9020" xr:uid="{00000000-0005-0000-0000-000059A40000}"/>
    <cellStyle name="Normal 78 3 2 3 2 3 2" xfId="39354" xr:uid="{00000000-0005-0000-0000-00005AA40000}"/>
    <cellStyle name="Normal 78 3 2 3 2 3 3" xfId="24121" xr:uid="{00000000-0005-0000-0000-00005BA40000}"/>
    <cellStyle name="Normal 78 3 2 3 2 4" xfId="34341" xr:uid="{00000000-0005-0000-0000-00005CA40000}"/>
    <cellStyle name="Normal 78 3 2 3 2 5" xfId="19108" xr:uid="{00000000-0005-0000-0000-00005DA40000}"/>
    <cellStyle name="Normal 78 3 2 3 3" xfId="5659" xr:uid="{00000000-0005-0000-0000-00005EA40000}"/>
    <cellStyle name="Normal 78 3 2 3 3 2" xfId="15711" xr:uid="{00000000-0005-0000-0000-00005FA40000}"/>
    <cellStyle name="Normal 78 3 2 3 3 2 2" xfId="46042" xr:uid="{00000000-0005-0000-0000-000060A40000}"/>
    <cellStyle name="Normal 78 3 2 3 3 2 3" xfId="30809" xr:uid="{00000000-0005-0000-0000-000061A40000}"/>
    <cellStyle name="Normal 78 3 2 3 3 3" xfId="10691" xr:uid="{00000000-0005-0000-0000-000062A40000}"/>
    <cellStyle name="Normal 78 3 2 3 3 3 2" xfId="41025" xr:uid="{00000000-0005-0000-0000-000063A40000}"/>
    <cellStyle name="Normal 78 3 2 3 3 3 3" xfId="25792" xr:uid="{00000000-0005-0000-0000-000064A40000}"/>
    <cellStyle name="Normal 78 3 2 3 3 4" xfId="36012" xr:uid="{00000000-0005-0000-0000-000065A40000}"/>
    <cellStyle name="Normal 78 3 2 3 3 5" xfId="20779" xr:uid="{00000000-0005-0000-0000-000066A40000}"/>
    <cellStyle name="Normal 78 3 2 3 4" xfId="12369" xr:uid="{00000000-0005-0000-0000-000067A40000}"/>
    <cellStyle name="Normal 78 3 2 3 4 2" xfId="42700" xr:uid="{00000000-0005-0000-0000-000068A40000}"/>
    <cellStyle name="Normal 78 3 2 3 4 3" xfId="27467" xr:uid="{00000000-0005-0000-0000-000069A40000}"/>
    <cellStyle name="Normal 78 3 2 3 5" xfId="7348" xr:uid="{00000000-0005-0000-0000-00006AA40000}"/>
    <cellStyle name="Normal 78 3 2 3 5 2" xfId="37683" xr:uid="{00000000-0005-0000-0000-00006BA40000}"/>
    <cellStyle name="Normal 78 3 2 3 5 3" xfId="22450" xr:uid="{00000000-0005-0000-0000-00006CA40000}"/>
    <cellStyle name="Normal 78 3 2 3 6" xfId="32671" xr:uid="{00000000-0005-0000-0000-00006DA40000}"/>
    <cellStyle name="Normal 78 3 2 3 7" xfId="17437" xr:uid="{00000000-0005-0000-0000-00006EA40000}"/>
    <cellStyle name="Normal 78 3 2 4" xfId="3130" xr:uid="{00000000-0005-0000-0000-00006FA40000}"/>
    <cellStyle name="Normal 78 3 2 4 2" xfId="13204" xr:uid="{00000000-0005-0000-0000-000070A40000}"/>
    <cellStyle name="Normal 78 3 2 4 2 2" xfId="43535" xr:uid="{00000000-0005-0000-0000-000071A40000}"/>
    <cellStyle name="Normal 78 3 2 4 2 3" xfId="28302" xr:uid="{00000000-0005-0000-0000-000072A40000}"/>
    <cellStyle name="Normal 78 3 2 4 3" xfId="8184" xr:uid="{00000000-0005-0000-0000-000073A40000}"/>
    <cellStyle name="Normal 78 3 2 4 3 2" xfId="38518" xr:uid="{00000000-0005-0000-0000-000074A40000}"/>
    <cellStyle name="Normal 78 3 2 4 3 3" xfId="23285" xr:uid="{00000000-0005-0000-0000-000075A40000}"/>
    <cellStyle name="Normal 78 3 2 4 4" xfId="33505" xr:uid="{00000000-0005-0000-0000-000076A40000}"/>
    <cellStyle name="Normal 78 3 2 4 5" xfId="18272" xr:uid="{00000000-0005-0000-0000-000077A40000}"/>
    <cellStyle name="Normal 78 3 2 5" xfId="4823" xr:uid="{00000000-0005-0000-0000-000078A40000}"/>
    <cellStyle name="Normal 78 3 2 5 2" xfId="14875" xr:uid="{00000000-0005-0000-0000-000079A40000}"/>
    <cellStyle name="Normal 78 3 2 5 2 2" xfId="45206" xr:uid="{00000000-0005-0000-0000-00007AA40000}"/>
    <cellStyle name="Normal 78 3 2 5 2 3" xfId="29973" xr:uid="{00000000-0005-0000-0000-00007BA40000}"/>
    <cellStyle name="Normal 78 3 2 5 3" xfId="9855" xr:uid="{00000000-0005-0000-0000-00007CA40000}"/>
    <cellStyle name="Normal 78 3 2 5 3 2" xfId="40189" xr:uid="{00000000-0005-0000-0000-00007DA40000}"/>
    <cellStyle name="Normal 78 3 2 5 3 3" xfId="24956" xr:uid="{00000000-0005-0000-0000-00007EA40000}"/>
    <cellStyle name="Normal 78 3 2 5 4" xfId="35176" xr:uid="{00000000-0005-0000-0000-00007FA40000}"/>
    <cellStyle name="Normal 78 3 2 5 5" xfId="19943" xr:uid="{00000000-0005-0000-0000-000080A40000}"/>
    <cellStyle name="Normal 78 3 2 6" xfId="11533" xr:uid="{00000000-0005-0000-0000-000081A40000}"/>
    <cellStyle name="Normal 78 3 2 6 2" xfId="41864" xr:uid="{00000000-0005-0000-0000-000082A40000}"/>
    <cellStyle name="Normal 78 3 2 6 3" xfId="26631" xr:uid="{00000000-0005-0000-0000-000083A40000}"/>
    <cellStyle name="Normal 78 3 2 7" xfId="6512" xr:uid="{00000000-0005-0000-0000-000084A40000}"/>
    <cellStyle name="Normal 78 3 2 7 2" xfId="36847" xr:uid="{00000000-0005-0000-0000-000085A40000}"/>
    <cellStyle name="Normal 78 3 2 7 3" xfId="21614" xr:uid="{00000000-0005-0000-0000-000086A40000}"/>
    <cellStyle name="Normal 78 3 2 8" xfId="31835" xr:uid="{00000000-0005-0000-0000-000087A40000}"/>
    <cellStyle name="Normal 78 3 2 9" xfId="16601" xr:uid="{00000000-0005-0000-0000-000088A40000}"/>
    <cellStyle name="Normal 78 3 3" xfId="1648" xr:uid="{00000000-0005-0000-0000-000089A40000}"/>
    <cellStyle name="Normal 78 3 3 2" xfId="2487" xr:uid="{00000000-0005-0000-0000-00008AA40000}"/>
    <cellStyle name="Normal 78 3 3 2 2" xfId="4177" xr:uid="{00000000-0005-0000-0000-00008BA40000}"/>
    <cellStyle name="Normal 78 3 3 2 2 2" xfId="14250" xr:uid="{00000000-0005-0000-0000-00008CA40000}"/>
    <cellStyle name="Normal 78 3 3 2 2 2 2" xfId="44581" xr:uid="{00000000-0005-0000-0000-00008DA40000}"/>
    <cellStyle name="Normal 78 3 3 2 2 2 3" xfId="29348" xr:uid="{00000000-0005-0000-0000-00008EA40000}"/>
    <cellStyle name="Normal 78 3 3 2 2 3" xfId="9230" xr:uid="{00000000-0005-0000-0000-00008FA40000}"/>
    <cellStyle name="Normal 78 3 3 2 2 3 2" xfId="39564" xr:uid="{00000000-0005-0000-0000-000090A40000}"/>
    <cellStyle name="Normal 78 3 3 2 2 3 3" xfId="24331" xr:uid="{00000000-0005-0000-0000-000091A40000}"/>
    <cellStyle name="Normal 78 3 3 2 2 4" xfId="34551" xr:uid="{00000000-0005-0000-0000-000092A40000}"/>
    <cellStyle name="Normal 78 3 3 2 2 5" xfId="19318" xr:uid="{00000000-0005-0000-0000-000093A40000}"/>
    <cellStyle name="Normal 78 3 3 2 3" xfId="5869" xr:uid="{00000000-0005-0000-0000-000094A40000}"/>
    <cellStyle name="Normal 78 3 3 2 3 2" xfId="15921" xr:uid="{00000000-0005-0000-0000-000095A40000}"/>
    <cellStyle name="Normal 78 3 3 2 3 2 2" xfId="46252" xr:uid="{00000000-0005-0000-0000-000096A40000}"/>
    <cellStyle name="Normal 78 3 3 2 3 2 3" xfId="31019" xr:uid="{00000000-0005-0000-0000-000097A40000}"/>
    <cellStyle name="Normal 78 3 3 2 3 3" xfId="10901" xr:uid="{00000000-0005-0000-0000-000098A40000}"/>
    <cellStyle name="Normal 78 3 3 2 3 3 2" xfId="41235" xr:uid="{00000000-0005-0000-0000-000099A40000}"/>
    <cellStyle name="Normal 78 3 3 2 3 3 3" xfId="26002" xr:uid="{00000000-0005-0000-0000-00009AA40000}"/>
    <cellStyle name="Normal 78 3 3 2 3 4" xfId="36222" xr:uid="{00000000-0005-0000-0000-00009BA40000}"/>
    <cellStyle name="Normal 78 3 3 2 3 5" xfId="20989" xr:uid="{00000000-0005-0000-0000-00009CA40000}"/>
    <cellStyle name="Normal 78 3 3 2 4" xfId="12579" xr:uid="{00000000-0005-0000-0000-00009DA40000}"/>
    <cellStyle name="Normal 78 3 3 2 4 2" xfId="42910" xr:uid="{00000000-0005-0000-0000-00009EA40000}"/>
    <cellStyle name="Normal 78 3 3 2 4 3" xfId="27677" xr:uid="{00000000-0005-0000-0000-00009FA40000}"/>
    <cellStyle name="Normal 78 3 3 2 5" xfId="7558" xr:uid="{00000000-0005-0000-0000-0000A0A40000}"/>
    <cellStyle name="Normal 78 3 3 2 5 2" xfId="37893" xr:uid="{00000000-0005-0000-0000-0000A1A40000}"/>
    <cellStyle name="Normal 78 3 3 2 5 3" xfId="22660" xr:uid="{00000000-0005-0000-0000-0000A2A40000}"/>
    <cellStyle name="Normal 78 3 3 2 6" xfId="32881" xr:uid="{00000000-0005-0000-0000-0000A3A40000}"/>
    <cellStyle name="Normal 78 3 3 2 7" xfId="17647" xr:uid="{00000000-0005-0000-0000-0000A4A40000}"/>
    <cellStyle name="Normal 78 3 3 3" xfId="3340" xr:uid="{00000000-0005-0000-0000-0000A5A40000}"/>
    <cellStyle name="Normal 78 3 3 3 2" xfId="13414" xr:uid="{00000000-0005-0000-0000-0000A6A40000}"/>
    <cellStyle name="Normal 78 3 3 3 2 2" xfId="43745" xr:uid="{00000000-0005-0000-0000-0000A7A40000}"/>
    <cellStyle name="Normal 78 3 3 3 2 3" xfId="28512" xr:uid="{00000000-0005-0000-0000-0000A8A40000}"/>
    <cellStyle name="Normal 78 3 3 3 3" xfId="8394" xr:uid="{00000000-0005-0000-0000-0000A9A40000}"/>
    <cellStyle name="Normal 78 3 3 3 3 2" xfId="38728" xr:uid="{00000000-0005-0000-0000-0000AAA40000}"/>
    <cellStyle name="Normal 78 3 3 3 3 3" xfId="23495" xr:uid="{00000000-0005-0000-0000-0000ABA40000}"/>
    <cellStyle name="Normal 78 3 3 3 4" xfId="33715" xr:uid="{00000000-0005-0000-0000-0000ACA40000}"/>
    <cellStyle name="Normal 78 3 3 3 5" xfId="18482" xr:uid="{00000000-0005-0000-0000-0000ADA40000}"/>
    <cellStyle name="Normal 78 3 3 4" xfId="5033" xr:uid="{00000000-0005-0000-0000-0000AEA40000}"/>
    <cellStyle name="Normal 78 3 3 4 2" xfId="15085" xr:uid="{00000000-0005-0000-0000-0000AFA40000}"/>
    <cellStyle name="Normal 78 3 3 4 2 2" xfId="45416" xr:uid="{00000000-0005-0000-0000-0000B0A40000}"/>
    <cellStyle name="Normal 78 3 3 4 2 3" xfId="30183" xr:uid="{00000000-0005-0000-0000-0000B1A40000}"/>
    <cellStyle name="Normal 78 3 3 4 3" xfId="10065" xr:uid="{00000000-0005-0000-0000-0000B2A40000}"/>
    <cellStyle name="Normal 78 3 3 4 3 2" xfId="40399" xr:uid="{00000000-0005-0000-0000-0000B3A40000}"/>
    <cellStyle name="Normal 78 3 3 4 3 3" xfId="25166" xr:uid="{00000000-0005-0000-0000-0000B4A40000}"/>
    <cellStyle name="Normal 78 3 3 4 4" xfId="35386" xr:uid="{00000000-0005-0000-0000-0000B5A40000}"/>
    <cellStyle name="Normal 78 3 3 4 5" xfId="20153" xr:uid="{00000000-0005-0000-0000-0000B6A40000}"/>
    <cellStyle name="Normal 78 3 3 5" xfId="11743" xr:uid="{00000000-0005-0000-0000-0000B7A40000}"/>
    <cellStyle name="Normal 78 3 3 5 2" xfId="42074" xr:uid="{00000000-0005-0000-0000-0000B8A40000}"/>
    <cellStyle name="Normal 78 3 3 5 3" xfId="26841" xr:uid="{00000000-0005-0000-0000-0000B9A40000}"/>
    <cellStyle name="Normal 78 3 3 6" xfId="6722" xr:uid="{00000000-0005-0000-0000-0000BAA40000}"/>
    <cellStyle name="Normal 78 3 3 6 2" xfId="37057" xr:uid="{00000000-0005-0000-0000-0000BBA40000}"/>
    <cellStyle name="Normal 78 3 3 6 3" xfId="21824" xr:uid="{00000000-0005-0000-0000-0000BCA40000}"/>
    <cellStyle name="Normal 78 3 3 7" xfId="32045" xr:uid="{00000000-0005-0000-0000-0000BDA40000}"/>
    <cellStyle name="Normal 78 3 3 8" xfId="16811" xr:uid="{00000000-0005-0000-0000-0000BEA40000}"/>
    <cellStyle name="Normal 78 3 4" xfId="2069" xr:uid="{00000000-0005-0000-0000-0000BFA40000}"/>
    <cellStyle name="Normal 78 3 4 2" xfId="3759" xr:uid="{00000000-0005-0000-0000-0000C0A40000}"/>
    <cellStyle name="Normal 78 3 4 2 2" xfId="13832" xr:uid="{00000000-0005-0000-0000-0000C1A40000}"/>
    <cellStyle name="Normal 78 3 4 2 2 2" xfId="44163" xr:uid="{00000000-0005-0000-0000-0000C2A40000}"/>
    <cellStyle name="Normal 78 3 4 2 2 3" xfId="28930" xr:uid="{00000000-0005-0000-0000-0000C3A40000}"/>
    <cellStyle name="Normal 78 3 4 2 3" xfId="8812" xr:uid="{00000000-0005-0000-0000-0000C4A40000}"/>
    <cellStyle name="Normal 78 3 4 2 3 2" xfId="39146" xr:uid="{00000000-0005-0000-0000-0000C5A40000}"/>
    <cellStyle name="Normal 78 3 4 2 3 3" xfId="23913" xr:uid="{00000000-0005-0000-0000-0000C6A40000}"/>
    <cellStyle name="Normal 78 3 4 2 4" xfId="34133" xr:uid="{00000000-0005-0000-0000-0000C7A40000}"/>
    <cellStyle name="Normal 78 3 4 2 5" xfId="18900" xr:uid="{00000000-0005-0000-0000-0000C8A40000}"/>
    <cellStyle name="Normal 78 3 4 3" xfId="5451" xr:uid="{00000000-0005-0000-0000-0000C9A40000}"/>
    <cellStyle name="Normal 78 3 4 3 2" xfId="15503" xr:uid="{00000000-0005-0000-0000-0000CAA40000}"/>
    <cellStyle name="Normal 78 3 4 3 2 2" xfId="45834" xr:uid="{00000000-0005-0000-0000-0000CBA40000}"/>
    <cellStyle name="Normal 78 3 4 3 2 3" xfId="30601" xr:uid="{00000000-0005-0000-0000-0000CCA40000}"/>
    <cellStyle name="Normal 78 3 4 3 3" xfId="10483" xr:uid="{00000000-0005-0000-0000-0000CDA40000}"/>
    <cellStyle name="Normal 78 3 4 3 3 2" xfId="40817" xr:uid="{00000000-0005-0000-0000-0000CEA40000}"/>
    <cellStyle name="Normal 78 3 4 3 3 3" xfId="25584" xr:uid="{00000000-0005-0000-0000-0000CFA40000}"/>
    <cellStyle name="Normal 78 3 4 3 4" xfId="35804" xr:uid="{00000000-0005-0000-0000-0000D0A40000}"/>
    <cellStyle name="Normal 78 3 4 3 5" xfId="20571" xr:uid="{00000000-0005-0000-0000-0000D1A40000}"/>
    <cellStyle name="Normal 78 3 4 4" xfId="12161" xr:uid="{00000000-0005-0000-0000-0000D2A40000}"/>
    <cellStyle name="Normal 78 3 4 4 2" xfId="42492" xr:uid="{00000000-0005-0000-0000-0000D3A40000}"/>
    <cellStyle name="Normal 78 3 4 4 3" xfId="27259" xr:uid="{00000000-0005-0000-0000-0000D4A40000}"/>
    <cellStyle name="Normal 78 3 4 5" xfId="7140" xr:uid="{00000000-0005-0000-0000-0000D5A40000}"/>
    <cellStyle name="Normal 78 3 4 5 2" xfId="37475" xr:uid="{00000000-0005-0000-0000-0000D6A40000}"/>
    <cellStyle name="Normal 78 3 4 5 3" xfId="22242" xr:uid="{00000000-0005-0000-0000-0000D7A40000}"/>
    <cellStyle name="Normal 78 3 4 6" xfId="32463" xr:uid="{00000000-0005-0000-0000-0000D8A40000}"/>
    <cellStyle name="Normal 78 3 4 7" xfId="17229" xr:uid="{00000000-0005-0000-0000-0000D9A40000}"/>
    <cellStyle name="Normal 78 3 5" xfId="2922" xr:uid="{00000000-0005-0000-0000-0000DAA40000}"/>
    <cellStyle name="Normal 78 3 5 2" xfId="12996" xr:uid="{00000000-0005-0000-0000-0000DBA40000}"/>
    <cellStyle name="Normal 78 3 5 2 2" xfId="43327" xr:uid="{00000000-0005-0000-0000-0000DCA40000}"/>
    <cellStyle name="Normal 78 3 5 2 3" xfId="28094" xr:uid="{00000000-0005-0000-0000-0000DDA40000}"/>
    <cellStyle name="Normal 78 3 5 3" xfId="7976" xr:uid="{00000000-0005-0000-0000-0000DEA40000}"/>
    <cellStyle name="Normal 78 3 5 3 2" xfId="38310" xr:uid="{00000000-0005-0000-0000-0000DFA40000}"/>
    <cellStyle name="Normal 78 3 5 3 3" xfId="23077" xr:uid="{00000000-0005-0000-0000-0000E0A40000}"/>
    <cellStyle name="Normal 78 3 5 4" xfId="33297" xr:uid="{00000000-0005-0000-0000-0000E1A40000}"/>
    <cellStyle name="Normal 78 3 5 5" xfId="18064" xr:uid="{00000000-0005-0000-0000-0000E2A40000}"/>
    <cellStyle name="Normal 78 3 6" xfId="4615" xr:uid="{00000000-0005-0000-0000-0000E3A40000}"/>
    <cellStyle name="Normal 78 3 6 2" xfId="14667" xr:uid="{00000000-0005-0000-0000-0000E4A40000}"/>
    <cellStyle name="Normal 78 3 6 2 2" xfId="44998" xr:uid="{00000000-0005-0000-0000-0000E5A40000}"/>
    <cellStyle name="Normal 78 3 6 2 3" xfId="29765" xr:uid="{00000000-0005-0000-0000-0000E6A40000}"/>
    <cellStyle name="Normal 78 3 6 3" xfId="9647" xr:uid="{00000000-0005-0000-0000-0000E7A40000}"/>
    <cellStyle name="Normal 78 3 6 3 2" xfId="39981" xr:uid="{00000000-0005-0000-0000-0000E8A40000}"/>
    <cellStyle name="Normal 78 3 6 3 3" xfId="24748" xr:uid="{00000000-0005-0000-0000-0000E9A40000}"/>
    <cellStyle name="Normal 78 3 6 4" xfId="34968" xr:uid="{00000000-0005-0000-0000-0000EAA40000}"/>
    <cellStyle name="Normal 78 3 6 5" xfId="19735" xr:uid="{00000000-0005-0000-0000-0000EBA40000}"/>
    <cellStyle name="Normal 78 3 7" xfId="11325" xr:uid="{00000000-0005-0000-0000-0000ECA40000}"/>
    <cellStyle name="Normal 78 3 7 2" xfId="41656" xr:uid="{00000000-0005-0000-0000-0000EDA40000}"/>
    <cellStyle name="Normal 78 3 7 3" xfId="26423" xr:uid="{00000000-0005-0000-0000-0000EEA40000}"/>
    <cellStyle name="Normal 78 3 8" xfId="6304" xr:uid="{00000000-0005-0000-0000-0000EFA40000}"/>
    <cellStyle name="Normal 78 3 8 2" xfId="36639" xr:uid="{00000000-0005-0000-0000-0000F0A40000}"/>
    <cellStyle name="Normal 78 3 8 3" xfId="21406" xr:uid="{00000000-0005-0000-0000-0000F1A40000}"/>
    <cellStyle name="Normal 78 3 9" xfId="31629" xr:uid="{00000000-0005-0000-0000-0000F2A40000}"/>
    <cellStyle name="Normal 78 4" xfId="1329" xr:uid="{00000000-0005-0000-0000-0000F3A40000}"/>
    <cellStyle name="Normal 78 4 2" xfId="1752" xr:uid="{00000000-0005-0000-0000-0000F4A40000}"/>
    <cellStyle name="Normal 78 4 2 2" xfId="2591" xr:uid="{00000000-0005-0000-0000-0000F5A40000}"/>
    <cellStyle name="Normal 78 4 2 2 2" xfId="4281" xr:uid="{00000000-0005-0000-0000-0000F6A40000}"/>
    <cellStyle name="Normal 78 4 2 2 2 2" xfId="14354" xr:uid="{00000000-0005-0000-0000-0000F7A40000}"/>
    <cellStyle name="Normal 78 4 2 2 2 2 2" xfId="44685" xr:uid="{00000000-0005-0000-0000-0000F8A40000}"/>
    <cellStyle name="Normal 78 4 2 2 2 2 3" xfId="29452" xr:uid="{00000000-0005-0000-0000-0000F9A40000}"/>
    <cellStyle name="Normal 78 4 2 2 2 3" xfId="9334" xr:uid="{00000000-0005-0000-0000-0000FAA40000}"/>
    <cellStyle name="Normal 78 4 2 2 2 3 2" xfId="39668" xr:uid="{00000000-0005-0000-0000-0000FBA40000}"/>
    <cellStyle name="Normal 78 4 2 2 2 3 3" xfId="24435" xr:uid="{00000000-0005-0000-0000-0000FCA40000}"/>
    <cellStyle name="Normal 78 4 2 2 2 4" xfId="34655" xr:uid="{00000000-0005-0000-0000-0000FDA40000}"/>
    <cellStyle name="Normal 78 4 2 2 2 5" xfId="19422" xr:uid="{00000000-0005-0000-0000-0000FEA40000}"/>
    <cellStyle name="Normal 78 4 2 2 3" xfId="5973" xr:uid="{00000000-0005-0000-0000-0000FFA40000}"/>
    <cellStyle name="Normal 78 4 2 2 3 2" xfId="16025" xr:uid="{00000000-0005-0000-0000-000000A50000}"/>
    <cellStyle name="Normal 78 4 2 2 3 2 2" xfId="46356" xr:uid="{00000000-0005-0000-0000-000001A50000}"/>
    <cellStyle name="Normal 78 4 2 2 3 2 3" xfId="31123" xr:uid="{00000000-0005-0000-0000-000002A50000}"/>
    <cellStyle name="Normal 78 4 2 2 3 3" xfId="11005" xr:uid="{00000000-0005-0000-0000-000003A50000}"/>
    <cellStyle name="Normal 78 4 2 2 3 3 2" xfId="41339" xr:uid="{00000000-0005-0000-0000-000004A50000}"/>
    <cellStyle name="Normal 78 4 2 2 3 3 3" xfId="26106" xr:uid="{00000000-0005-0000-0000-000005A50000}"/>
    <cellStyle name="Normal 78 4 2 2 3 4" xfId="36326" xr:uid="{00000000-0005-0000-0000-000006A50000}"/>
    <cellStyle name="Normal 78 4 2 2 3 5" xfId="21093" xr:uid="{00000000-0005-0000-0000-000007A50000}"/>
    <cellStyle name="Normal 78 4 2 2 4" xfId="12683" xr:uid="{00000000-0005-0000-0000-000008A50000}"/>
    <cellStyle name="Normal 78 4 2 2 4 2" xfId="43014" xr:uid="{00000000-0005-0000-0000-000009A50000}"/>
    <cellStyle name="Normal 78 4 2 2 4 3" xfId="27781" xr:uid="{00000000-0005-0000-0000-00000AA50000}"/>
    <cellStyle name="Normal 78 4 2 2 5" xfId="7662" xr:uid="{00000000-0005-0000-0000-00000BA50000}"/>
    <cellStyle name="Normal 78 4 2 2 5 2" xfId="37997" xr:uid="{00000000-0005-0000-0000-00000CA50000}"/>
    <cellStyle name="Normal 78 4 2 2 5 3" xfId="22764" xr:uid="{00000000-0005-0000-0000-00000DA50000}"/>
    <cellStyle name="Normal 78 4 2 2 6" xfId="32985" xr:uid="{00000000-0005-0000-0000-00000EA50000}"/>
    <cellStyle name="Normal 78 4 2 2 7" xfId="17751" xr:uid="{00000000-0005-0000-0000-00000FA50000}"/>
    <cellStyle name="Normal 78 4 2 3" xfId="3444" xr:uid="{00000000-0005-0000-0000-000010A50000}"/>
    <cellStyle name="Normal 78 4 2 3 2" xfId="13518" xr:uid="{00000000-0005-0000-0000-000011A50000}"/>
    <cellStyle name="Normal 78 4 2 3 2 2" xfId="43849" xr:uid="{00000000-0005-0000-0000-000012A50000}"/>
    <cellStyle name="Normal 78 4 2 3 2 3" xfId="28616" xr:uid="{00000000-0005-0000-0000-000013A50000}"/>
    <cellStyle name="Normal 78 4 2 3 3" xfId="8498" xr:uid="{00000000-0005-0000-0000-000014A50000}"/>
    <cellStyle name="Normal 78 4 2 3 3 2" xfId="38832" xr:uid="{00000000-0005-0000-0000-000015A50000}"/>
    <cellStyle name="Normal 78 4 2 3 3 3" xfId="23599" xr:uid="{00000000-0005-0000-0000-000016A50000}"/>
    <cellStyle name="Normal 78 4 2 3 4" xfId="33819" xr:uid="{00000000-0005-0000-0000-000017A50000}"/>
    <cellStyle name="Normal 78 4 2 3 5" xfId="18586" xr:uid="{00000000-0005-0000-0000-000018A50000}"/>
    <cellStyle name="Normal 78 4 2 4" xfId="5137" xr:uid="{00000000-0005-0000-0000-000019A50000}"/>
    <cellStyle name="Normal 78 4 2 4 2" xfId="15189" xr:uid="{00000000-0005-0000-0000-00001AA50000}"/>
    <cellStyle name="Normal 78 4 2 4 2 2" xfId="45520" xr:uid="{00000000-0005-0000-0000-00001BA50000}"/>
    <cellStyle name="Normal 78 4 2 4 2 3" xfId="30287" xr:uid="{00000000-0005-0000-0000-00001CA50000}"/>
    <cellStyle name="Normal 78 4 2 4 3" xfId="10169" xr:uid="{00000000-0005-0000-0000-00001DA50000}"/>
    <cellStyle name="Normal 78 4 2 4 3 2" xfId="40503" xr:uid="{00000000-0005-0000-0000-00001EA50000}"/>
    <cellStyle name="Normal 78 4 2 4 3 3" xfId="25270" xr:uid="{00000000-0005-0000-0000-00001FA50000}"/>
    <cellStyle name="Normal 78 4 2 4 4" xfId="35490" xr:uid="{00000000-0005-0000-0000-000020A50000}"/>
    <cellStyle name="Normal 78 4 2 4 5" xfId="20257" xr:uid="{00000000-0005-0000-0000-000021A50000}"/>
    <cellStyle name="Normal 78 4 2 5" xfId="11847" xr:uid="{00000000-0005-0000-0000-000022A50000}"/>
    <cellStyle name="Normal 78 4 2 5 2" xfId="42178" xr:uid="{00000000-0005-0000-0000-000023A50000}"/>
    <cellStyle name="Normal 78 4 2 5 3" xfId="26945" xr:uid="{00000000-0005-0000-0000-000024A50000}"/>
    <cellStyle name="Normal 78 4 2 6" xfId="6826" xr:uid="{00000000-0005-0000-0000-000025A50000}"/>
    <cellStyle name="Normal 78 4 2 6 2" xfId="37161" xr:uid="{00000000-0005-0000-0000-000026A50000}"/>
    <cellStyle name="Normal 78 4 2 6 3" xfId="21928" xr:uid="{00000000-0005-0000-0000-000027A50000}"/>
    <cellStyle name="Normal 78 4 2 7" xfId="32149" xr:uid="{00000000-0005-0000-0000-000028A50000}"/>
    <cellStyle name="Normal 78 4 2 8" xfId="16915" xr:uid="{00000000-0005-0000-0000-000029A50000}"/>
    <cellStyle name="Normal 78 4 3" xfId="2173" xr:uid="{00000000-0005-0000-0000-00002AA50000}"/>
    <cellStyle name="Normal 78 4 3 2" xfId="3863" xr:uid="{00000000-0005-0000-0000-00002BA50000}"/>
    <cellStyle name="Normal 78 4 3 2 2" xfId="13936" xr:uid="{00000000-0005-0000-0000-00002CA50000}"/>
    <cellStyle name="Normal 78 4 3 2 2 2" xfId="44267" xr:uid="{00000000-0005-0000-0000-00002DA50000}"/>
    <cellStyle name="Normal 78 4 3 2 2 3" xfId="29034" xr:uid="{00000000-0005-0000-0000-00002EA50000}"/>
    <cellStyle name="Normal 78 4 3 2 3" xfId="8916" xr:uid="{00000000-0005-0000-0000-00002FA50000}"/>
    <cellStyle name="Normal 78 4 3 2 3 2" xfId="39250" xr:uid="{00000000-0005-0000-0000-000030A50000}"/>
    <cellStyle name="Normal 78 4 3 2 3 3" xfId="24017" xr:uid="{00000000-0005-0000-0000-000031A50000}"/>
    <cellStyle name="Normal 78 4 3 2 4" xfId="34237" xr:uid="{00000000-0005-0000-0000-000032A50000}"/>
    <cellStyle name="Normal 78 4 3 2 5" xfId="19004" xr:uid="{00000000-0005-0000-0000-000033A50000}"/>
    <cellStyle name="Normal 78 4 3 3" xfId="5555" xr:uid="{00000000-0005-0000-0000-000034A50000}"/>
    <cellStyle name="Normal 78 4 3 3 2" xfId="15607" xr:uid="{00000000-0005-0000-0000-000035A50000}"/>
    <cellStyle name="Normal 78 4 3 3 2 2" xfId="45938" xr:uid="{00000000-0005-0000-0000-000036A50000}"/>
    <cellStyle name="Normal 78 4 3 3 2 3" xfId="30705" xr:uid="{00000000-0005-0000-0000-000037A50000}"/>
    <cellStyle name="Normal 78 4 3 3 3" xfId="10587" xr:uid="{00000000-0005-0000-0000-000038A50000}"/>
    <cellStyle name="Normal 78 4 3 3 3 2" xfId="40921" xr:uid="{00000000-0005-0000-0000-000039A50000}"/>
    <cellStyle name="Normal 78 4 3 3 3 3" xfId="25688" xr:uid="{00000000-0005-0000-0000-00003AA50000}"/>
    <cellStyle name="Normal 78 4 3 3 4" xfId="35908" xr:uid="{00000000-0005-0000-0000-00003BA50000}"/>
    <cellStyle name="Normal 78 4 3 3 5" xfId="20675" xr:uid="{00000000-0005-0000-0000-00003CA50000}"/>
    <cellStyle name="Normal 78 4 3 4" xfId="12265" xr:uid="{00000000-0005-0000-0000-00003DA50000}"/>
    <cellStyle name="Normal 78 4 3 4 2" xfId="42596" xr:uid="{00000000-0005-0000-0000-00003EA50000}"/>
    <cellStyle name="Normal 78 4 3 4 3" xfId="27363" xr:uid="{00000000-0005-0000-0000-00003FA50000}"/>
    <cellStyle name="Normal 78 4 3 5" xfId="7244" xr:uid="{00000000-0005-0000-0000-000040A50000}"/>
    <cellStyle name="Normal 78 4 3 5 2" xfId="37579" xr:uid="{00000000-0005-0000-0000-000041A50000}"/>
    <cellStyle name="Normal 78 4 3 5 3" xfId="22346" xr:uid="{00000000-0005-0000-0000-000042A50000}"/>
    <cellStyle name="Normal 78 4 3 6" xfId="32567" xr:uid="{00000000-0005-0000-0000-000043A50000}"/>
    <cellStyle name="Normal 78 4 3 7" xfId="17333" xr:uid="{00000000-0005-0000-0000-000044A50000}"/>
    <cellStyle name="Normal 78 4 4" xfId="3026" xr:uid="{00000000-0005-0000-0000-000045A50000}"/>
    <cellStyle name="Normal 78 4 4 2" xfId="13100" xr:uid="{00000000-0005-0000-0000-000046A50000}"/>
    <cellStyle name="Normal 78 4 4 2 2" xfId="43431" xr:uid="{00000000-0005-0000-0000-000047A50000}"/>
    <cellStyle name="Normal 78 4 4 2 3" xfId="28198" xr:uid="{00000000-0005-0000-0000-000048A50000}"/>
    <cellStyle name="Normal 78 4 4 3" xfId="8080" xr:uid="{00000000-0005-0000-0000-000049A50000}"/>
    <cellStyle name="Normal 78 4 4 3 2" xfId="38414" xr:uid="{00000000-0005-0000-0000-00004AA50000}"/>
    <cellStyle name="Normal 78 4 4 3 3" xfId="23181" xr:uid="{00000000-0005-0000-0000-00004BA50000}"/>
    <cellStyle name="Normal 78 4 4 4" xfId="33401" xr:uid="{00000000-0005-0000-0000-00004CA50000}"/>
    <cellStyle name="Normal 78 4 4 5" xfId="18168" xr:uid="{00000000-0005-0000-0000-00004DA50000}"/>
    <cellStyle name="Normal 78 4 5" xfId="4719" xr:uid="{00000000-0005-0000-0000-00004EA50000}"/>
    <cellStyle name="Normal 78 4 5 2" xfId="14771" xr:uid="{00000000-0005-0000-0000-00004FA50000}"/>
    <cellStyle name="Normal 78 4 5 2 2" xfId="45102" xr:uid="{00000000-0005-0000-0000-000050A50000}"/>
    <cellStyle name="Normal 78 4 5 2 3" xfId="29869" xr:uid="{00000000-0005-0000-0000-000051A50000}"/>
    <cellStyle name="Normal 78 4 5 3" xfId="9751" xr:uid="{00000000-0005-0000-0000-000052A50000}"/>
    <cellStyle name="Normal 78 4 5 3 2" xfId="40085" xr:uid="{00000000-0005-0000-0000-000053A50000}"/>
    <cellStyle name="Normal 78 4 5 3 3" xfId="24852" xr:uid="{00000000-0005-0000-0000-000054A50000}"/>
    <cellStyle name="Normal 78 4 5 4" xfId="35072" xr:uid="{00000000-0005-0000-0000-000055A50000}"/>
    <cellStyle name="Normal 78 4 5 5" xfId="19839" xr:uid="{00000000-0005-0000-0000-000056A50000}"/>
    <cellStyle name="Normal 78 4 6" xfId="11429" xr:uid="{00000000-0005-0000-0000-000057A50000}"/>
    <cellStyle name="Normal 78 4 6 2" xfId="41760" xr:uid="{00000000-0005-0000-0000-000058A50000}"/>
    <cellStyle name="Normal 78 4 6 3" xfId="26527" xr:uid="{00000000-0005-0000-0000-000059A50000}"/>
    <cellStyle name="Normal 78 4 7" xfId="6408" xr:uid="{00000000-0005-0000-0000-00005AA50000}"/>
    <cellStyle name="Normal 78 4 7 2" xfId="36743" xr:uid="{00000000-0005-0000-0000-00005BA50000}"/>
    <cellStyle name="Normal 78 4 7 3" xfId="21510" xr:uid="{00000000-0005-0000-0000-00005CA50000}"/>
    <cellStyle name="Normal 78 4 8" xfId="31731" xr:uid="{00000000-0005-0000-0000-00005DA50000}"/>
    <cellStyle name="Normal 78 4 9" xfId="16497" xr:uid="{00000000-0005-0000-0000-00005EA50000}"/>
    <cellStyle name="Normal 78 5" xfId="1541" xr:uid="{00000000-0005-0000-0000-00005FA50000}"/>
    <cellStyle name="Normal 78 5 2" xfId="2382" xr:uid="{00000000-0005-0000-0000-000060A50000}"/>
    <cellStyle name="Normal 78 5 2 2" xfId="4072" xr:uid="{00000000-0005-0000-0000-000061A50000}"/>
    <cellStyle name="Normal 78 5 2 2 2" xfId="14145" xr:uid="{00000000-0005-0000-0000-000062A50000}"/>
    <cellStyle name="Normal 78 5 2 2 2 2" xfId="44476" xr:uid="{00000000-0005-0000-0000-000063A50000}"/>
    <cellStyle name="Normal 78 5 2 2 2 3" xfId="29243" xr:uid="{00000000-0005-0000-0000-000064A50000}"/>
    <cellStyle name="Normal 78 5 2 2 3" xfId="9125" xr:uid="{00000000-0005-0000-0000-000065A50000}"/>
    <cellStyle name="Normal 78 5 2 2 3 2" xfId="39459" xr:uid="{00000000-0005-0000-0000-000066A50000}"/>
    <cellStyle name="Normal 78 5 2 2 3 3" xfId="24226" xr:uid="{00000000-0005-0000-0000-000067A50000}"/>
    <cellStyle name="Normal 78 5 2 2 4" xfId="34446" xr:uid="{00000000-0005-0000-0000-000068A50000}"/>
    <cellStyle name="Normal 78 5 2 2 5" xfId="19213" xr:uid="{00000000-0005-0000-0000-000069A50000}"/>
    <cellStyle name="Normal 78 5 2 3" xfId="5764" xr:uid="{00000000-0005-0000-0000-00006AA50000}"/>
    <cellStyle name="Normal 78 5 2 3 2" xfId="15816" xr:uid="{00000000-0005-0000-0000-00006BA50000}"/>
    <cellStyle name="Normal 78 5 2 3 2 2" xfId="46147" xr:uid="{00000000-0005-0000-0000-00006CA50000}"/>
    <cellStyle name="Normal 78 5 2 3 2 3" xfId="30914" xr:uid="{00000000-0005-0000-0000-00006DA50000}"/>
    <cellStyle name="Normal 78 5 2 3 3" xfId="10796" xr:uid="{00000000-0005-0000-0000-00006EA50000}"/>
    <cellStyle name="Normal 78 5 2 3 3 2" xfId="41130" xr:uid="{00000000-0005-0000-0000-00006FA50000}"/>
    <cellStyle name="Normal 78 5 2 3 3 3" xfId="25897" xr:uid="{00000000-0005-0000-0000-000070A50000}"/>
    <cellStyle name="Normal 78 5 2 3 4" xfId="36117" xr:uid="{00000000-0005-0000-0000-000071A50000}"/>
    <cellStyle name="Normal 78 5 2 3 5" xfId="20884" xr:uid="{00000000-0005-0000-0000-000072A50000}"/>
    <cellStyle name="Normal 78 5 2 4" xfId="12474" xr:uid="{00000000-0005-0000-0000-000073A50000}"/>
    <cellStyle name="Normal 78 5 2 4 2" xfId="42805" xr:uid="{00000000-0005-0000-0000-000074A50000}"/>
    <cellStyle name="Normal 78 5 2 4 3" xfId="27572" xr:uid="{00000000-0005-0000-0000-000075A50000}"/>
    <cellStyle name="Normal 78 5 2 5" xfId="7453" xr:uid="{00000000-0005-0000-0000-000076A50000}"/>
    <cellStyle name="Normal 78 5 2 5 2" xfId="37788" xr:uid="{00000000-0005-0000-0000-000077A50000}"/>
    <cellStyle name="Normal 78 5 2 5 3" xfId="22555" xr:uid="{00000000-0005-0000-0000-000078A50000}"/>
    <cellStyle name="Normal 78 5 2 6" xfId="32776" xr:uid="{00000000-0005-0000-0000-000079A50000}"/>
    <cellStyle name="Normal 78 5 2 7" xfId="17542" xr:uid="{00000000-0005-0000-0000-00007AA50000}"/>
    <cellStyle name="Normal 78 5 3" xfId="3235" xr:uid="{00000000-0005-0000-0000-00007BA50000}"/>
    <cellStyle name="Normal 78 5 3 2" xfId="13309" xr:uid="{00000000-0005-0000-0000-00007CA50000}"/>
    <cellStyle name="Normal 78 5 3 2 2" xfId="43640" xr:uid="{00000000-0005-0000-0000-00007DA50000}"/>
    <cellStyle name="Normal 78 5 3 2 3" xfId="28407" xr:uid="{00000000-0005-0000-0000-00007EA50000}"/>
    <cellStyle name="Normal 78 5 3 3" xfId="8289" xr:uid="{00000000-0005-0000-0000-00007FA50000}"/>
    <cellStyle name="Normal 78 5 3 3 2" xfId="38623" xr:uid="{00000000-0005-0000-0000-000080A50000}"/>
    <cellStyle name="Normal 78 5 3 3 3" xfId="23390" xr:uid="{00000000-0005-0000-0000-000081A50000}"/>
    <cellStyle name="Normal 78 5 3 4" xfId="33610" xr:uid="{00000000-0005-0000-0000-000082A50000}"/>
    <cellStyle name="Normal 78 5 3 5" xfId="18377" xr:uid="{00000000-0005-0000-0000-000083A50000}"/>
    <cellStyle name="Normal 78 5 4" xfId="4928" xr:uid="{00000000-0005-0000-0000-000084A50000}"/>
    <cellStyle name="Normal 78 5 4 2" xfId="14980" xr:uid="{00000000-0005-0000-0000-000085A50000}"/>
    <cellStyle name="Normal 78 5 4 2 2" xfId="45311" xr:uid="{00000000-0005-0000-0000-000086A50000}"/>
    <cellStyle name="Normal 78 5 4 2 3" xfId="30078" xr:uid="{00000000-0005-0000-0000-000087A50000}"/>
    <cellStyle name="Normal 78 5 4 3" xfId="9960" xr:uid="{00000000-0005-0000-0000-000088A50000}"/>
    <cellStyle name="Normal 78 5 4 3 2" xfId="40294" xr:uid="{00000000-0005-0000-0000-000089A50000}"/>
    <cellStyle name="Normal 78 5 4 3 3" xfId="25061" xr:uid="{00000000-0005-0000-0000-00008AA50000}"/>
    <cellStyle name="Normal 78 5 4 4" xfId="35281" xr:uid="{00000000-0005-0000-0000-00008BA50000}"/>
    <cellStyle name="Normal 78 5 4 5" xfId="20048" xr:uid="{00000000-0005-0000-0000-00008CA50000}"/>
    <cellStyle name="Normal 78 5 5" xfId="11638" xr:uid="{00000000-0005-0000-0000-00008DA50000}"/>
    <cellStyle name="Normal 78 5 5 2" xfId="41969" xr:uid="{00000000-0005-0000-0000-00008EA50000}"/>
    <cellStyle name="Normal 78 5 5 3" xfId="26736" xr:uid="{00000000-0005-0000-0000-00008FA50000}"/>
    <cellStyle name="Normal 78 5 6" xfId="6617" xr:uid="{00000000-0005-0000-0000-000090A50000}"/>
    <cellStyle name="Normal 78 5 6 2" xfId="36952" xr:uid="{00000000-0005-0000-0000-000091A50000}"/>
    <cellStyle name="Normal 78 5 6 3" xfId="21719" xr:uid="{00000000-0005-0000-0000-000092A50000}"/>
    <cellStyle name="Normal 78 5 7" xfId="31940" xr:uid="{00000000-0005-0000-0000-000093A50000}"/>
    <cellStyle name="Normal 78 5 8" xfId="16706" xr:uid="{00000000-0005-0000-0000-000094A50000}"/>
    <cellStyle name="Normal 78 6" xfId="1962" xr:uid="{00000000-0005-0000-0000-000095A50000}"/>
    <cellStyle name="Normal 78 6 2" xfId="3654" xr:uid="{00000000-0005-0000-0000-000096A50000}"/>
    <cellStyle name="Normal 78 6 2 2" xfId="13727" xr:uid="{00000000-0005-0000-0000-000097A50000}"/>
    <cellStyle name="Normal 78 6 2 2 2" xfId="44058" xr:uid="{00000000-0005-0000-0000-000098A50000}"/>
    <cellStyle name="Normal 78 6 2 2 3" xfId="28825" xr:uid="{00000000-0005-0000-0000-000099A50000}"/>
    <cellStyle name="Normal 78 6 2 3" xfId="8707" xr:uid="{00000000-0005-0000-0000-00009AA50000}"/>
    <cellStyle name="Normal 78 6 2 3 2" xfId="39041" xr:uid="{00000000-0005-0000-0000-00009BA50000}"/>
    <cellStyle name="Normal 78 6 2 3 3" xfId="23808" xr:uid="{00000000-0005-0000-0000-00009CA50000}"/>
    <cellStyle name="Normal 78 6 2 4" xfId="34028" xr:uid="{00000000-0005-0000-0000-00009DA50000}"/>
    <cellStyle name="Normal 78 6 2 5" xfId="18795" xr:uid="{00000000-0005-0000-0000-00009EA50000}"/>
    <cellStyle name="Normal 78 6 3" xfId="5346" xr:uid="{00000000-0005-0000-0000-00009FA50000}"/>
    <cellStyle name="Normal 78 6 3 2" xfId="15398" xr:uid="{00000000-0005-0000-0000-0000A0A50000}"/>
    <cellStyle name="Normal 78 6 3 2 2" xfId="45729" xr:uid="{00000000-0005-0000-0000-0000A1A50000}"/>
    <cellStyle name="Normal 78 6 3 2 3" xfId="30496" xr:uid="{00000000-0005-0000-0000-0000A2A50000}"/>
    <cellStyle name="Normal 78 6 3 3" xfId="10378" xr:uid="{00000000-0005-0000-0000-0000A3A50000}"/>
    <cellStyle name="Normal 78 6 3 3 2" xfId="40712" xr:uid="{00000000-0005-0000-0000-0000A4A50000}"/>
    <cellStyle name="Normal 78 6 3 3 3" xfId="25479" xr:uid="{00000000-0005-0000-0000-0000A5A50000}"/>
    <cellStyle name="Normal 78 6 3 4" xfId="35699" xr:uid="{00000000-0005-0000-0000-0000A6A50000}"/>
    <cellStyle name="Normal 78 6 3 5" xfId="20466" xr:uid="{00000000-0005-0000-0000-0000A7A50000}"/>
    <cellStyle name="Normal 78 6 4" xfId="12056" xr:uid="{00000000-0005-0000-0000-0000A8A50000}"/>
    <cellStyle name="Normal 78 6 4 2" xfId="42387" xr:uid="{00000000-0005-0000-0000-0000A9A50000}"/>
    <cellStyle name="Normal 78 6 4 3" xfId="27154" xr:uid="{00000000-0005-0000-0000-0000AAA50000}"/>
    <cellStyle name="Normal 78 6 5" xfId="7035" xr:uid="{00000000-0005-0000-0000-0000ABA50000}"/>
    <cellStyle name="Normal 78 6 5 2" xfId="37370" xr:uid="{00000000-0005-0000-0000-0000ACA50000}"/>
    <cellStyle name="Normal 78 6 5 3" xfId="22137" xr:uid="{00000000-0005-0000-0000-0000ADA50000}"/>
    <cellStyle name="Normal 78 6 6" xfId="32358" xr:uid="{00000000-0005-0000-0000-0000AEA50000}"/>
    <cellStyle name="Normal 78 6 7" xfId="17124" xr:uid="{00000000-0005-0000-0000-0000AFA50000}"/>
    <cellStyle name="Normal 78 7" xfId="2809" xr:uid="{00000000-0005-0000-0000-0000B0A50000}"/>
    <cellStyle name="Normal 78 7 2" xfId="12892" xr:uid="{00000000-0005-0000-0000-0000B1A50000}"/>
    <cellStyle name="Normal 78 7 2 2" xfId="43223" xr:uid="{00000000-0005-0000-0000-0000B2A50000}"/>
    <cellStyle name="Normal 78 7 2 3" xfId="27990" xr:uid="{00000000-0005-0000-0000-0000B3A50000}"/>
    <cellStyle name="Normal 78 7 3" xfId="7871" xr:uid="{00000000-0005-0000-0000-0000B4A50000}"/>
    <cellStyle name="Normal 78 7 3 2" xfId="38206" xr:uid="{00000000-0005-0000-0000-0000B5A50000}"/>
    <cellStyle name="Normal 78 7 3 3" xfId="22973" xr:uid="{00000000-0005-0000-0000-0000B6A50000}"/>
    <cellStyle name="Normal 78 7 4" xfId="33193" xr:uid="{00000000-0005-0000-0000-0000B7A50000}"/>
    <cellStyle name="Normal 78 7 5" xfId="17960" xr:uid="{00000000-0005-0000-0000-0000B8A50000}"/>
    <cellStyle name="Normal 78 8" xfId="4507" xr:uid="{00000000-0005-0000-0000-0000B9A50000}"/>
    <cellStyle name="Normal 78 8 2" xfId="14563" xr:uid="{00000000-0005-0000-0000-0000BAA50000}"/>
    <cellStyle name="Normal 78 8 2 2" xfId="44894" xr:uid="{00000000-0005-0000-0000-0000BBA50000}"/>
    <cellStyle name="Normal 78 8 2 3" xfId="29661" xr:uid="{00000000-0005-0000-0000-0000BCA50000}"/>
    <cellStyle name="Normal 78 8 3" xfId="9543" xr:uid="{00000000-0005-0000-0000-0000BDA50000}"/>
    <cellStyle name="Normal 78 8 3 2" xfId="39877" xr:uid="{00000000-0005-0000-0000-0000BEA50000}"/>
    <cellStyle name="Normal 78 8 3 3" xfId="24644" xr:uid="{00000000-0005-0000-0000-0000BFA50000}"/>
    <cellStyle name="Normal 78 8 4" xfId="34864" xr:uid="{00000000-0005-0000-0000-0000C0A50000}"/>
    <cellStyle name="Normal 78 8 5" xfId="19631" xr:uid="{00000000-0005-0000-0000-0000C1A50000}"/>
    <cellStyle name="Normal 78 9" xfId="11218" xr:uid="{00000000-0005-0000-0000-0000C2A50000}"/>
    <cellStyle name="Normal 78 9 2" xfId="41551" xr:uid="{00000000-0005-0000-0000-0000C3A50000}"/>
    <cellStyle name="Normal 78 9 3" xfId="26318" xr:uid="{00000000-0005-0000-0000-0000C4A50000}"/>
    <cellStyle name="Normal 79" xfId="429" xr:uid="{00000000-0005-0000-0000-0000C5A50000}"/>
    <cellStyle name="Normal 79 10" xfId="6200" xr:uid="{00000000-0005-0000-0000-0000C6A50000}"/>
    <cellStyle name="Normal 79 10 2" xfId="36538" xr:uid="{00000000-0005-0000-0000-0000C7A50000}"/>
    <cellStyle name="Normal 79 10 3" xfId="21305" xr:uid="{00000000-0005-0000-0000-0000C8A50000}"/>
    <cellStyle name="Normal 79 11" xfId="31529" xr:uid="{00000000-0005-0000-0000-0000C9A50000}"/>
    <cellStyle name="Normal 79 12" xfId="16290" xr:uid="{00000000-0005-0000-0000-0000CAA50000}"/>
    <cellStyle name="Normal 79 2" xfId="1164" xr:uid="{00000000-0005-0000-0000-0000CBA50000}"/>
    <cellStyle name="Normal 79 2 10" xfId="31582" xr:uid="{00000000-0005-0000-0000-0000CCA50000}"/>
    <cellStyle name="Normal 79 2 11" xfId="16344" xr:uid="{00000000-0005-0000-0000-0000CDA50000}"/>
    <cellStyle name="Normal 79 2 2" xfId="1273" xr:uid="{00000000-0005-0000-0000-0000CEA50000}"/>
    <cellStyle name="Normal 79 2 2 10" xfId="16448" xr:uid="{00000000-0005-0000-0000-0000CFA50000}"/>
    <cellStyle name="Normal 79 2 2 2" xfId="1490" xr:uid="{00000000-0005-0000-0000-0000D0A50000}"/>
    <cellStyle name="Normal 79 2 2 2 2" xfId="1911" xr:uid="{00000000-0005-0000-0000-0000D1A50000}"/>
    <cellStyle name="Normal 79 2 2 2 2 2" xfId="2750" xr:uid="{00000000-0005-0000-0000-0000D2A50000}"/>
    <cellStyle name="Normal 79 2 2 2 2 2 2" xfId="4440" xr:uid="{00000000-0005-0000-0000-0000D3A50000}"/>
    <cellStyle name="Normal 79 2 2 2 2 2 2 2" xfId="14513" xr:uid="{00000000-0005-0000-0000-0000D4A50000}"/>
    <cellStyle name="Normal 79 2 2 2 2 2 2 2 2" xfId="44844" xr:uid="{00000000-0005-0000-0000-0000D5A50000}"/>
    <cellStyle name="Normal 79 2 2 2 2 2 2 2 3" xfId="29611" xr:uid="{00000000-0005-0000-0000-0000D6A50000}"/>
    <cellStyle name="Normal 79 2 2 2 2 2 2 3" xfId="9493" xr:uid="{00000000-0005-0000-0000-0000D7A50000}"/>
    <cellStyle name="Normal 79 2 2 2 2 2 2 3 2" xfId="39827" xr:uid="{00000000-0005-0000-0000-0000D8A50000}"/>
    <cellStyle name="Normal 79 2 2 2 2 2 2 3 3" xfId="24594" xr:uid="{00000000-0005-0000-0000-0000D9A50000}"/>
    <cellStyle name="Normal 79 2 2 2 2 2 2 4" xfId="34814" xr:uid="{00000000-0005-0000-0000-0000DAA50000}"/>
    <cellStyle name="Normal 79 2 2 2 2 2 2 5" xfId="19581" xr:uid="{00000000-0005-0000-0000-0000DBA50000}"/>
    <cellStyle name="Normal 79 2 2 2 2 2 3" xfId="6132" xr:uid="{00000000-0005-0000-0000-0000DCA50000}"/>
    <cellStyle name="Normal 79 2 2 2 2 2 3 2" xfId="16184" xr:uid="{00000000-0005-0000-0000-0000DDA50000}"/>
    <cellStyle name="Normal 79 2 2 2 2 2 3 2 2" xfId="46515" xr:uid="{00000000-0005-0000-0000-0000DEA50000}"/>
    <cellStyle name="Normal 79 2 2 2 2 2 3 2 3" xfId="31282" xr:uid="{00000000-0005-0000-0000-0000DFA50000}"/>
    <cellStyle name="Normal 79 2 2 2 2 2 3 3" xfId="11164" xr:uid="{00000000-0005-0000-0000-0000E0A50000}"/>
    <cellStyle name="Normal 79 2 2 2 2 2 3 3 2" xfId="41498" xr:uid="{00000000-0005-0000-0000-0000E1A50000}"/>
    <cellStyle name="Normal 79 2 2 2 2 2 3 3 3" xfId="26265" xr:uid="{00000000-0005-0000-0000-0000E2A50000}"/>
    <cellStyle name="Normal 79 2 2 2 2 2 3 4" xfId="36485" xr:uid="{00000000-0005-0000-0000-0000E3A50000}"/>
    <cellStyle name="Normal 79 2 2 2 2 2 3 5" xfId="21252" xr:uid="{00000000-0005-0000-0000-0000E4A50000}"/>
    <cellStyle name="Normal 79 2 2 2 2 2 4" xfId="12842" xr:uid="{00000000-0005-0000-0000-0000E5A50000}"/>
    <cellStyle name="Normal 79 2 2 2 2 2 4 2" xfId="43173" xr:uid="{00000000-0005-0000-0000-0000E6A50000}"/>
    <cellStyle name="Normal 79 2 2 2 2 2 4 3" xfId="27940" xr:uid="{00000000-0005-0000-0000-0000E7A50000}"/>
    <cellStyle name="Normal 79 2 2 2 2 2 5" xfId="7821" xr:uid="{00000000-0005-0000-0000-0000E8A50000}"/>
    <cellStyle name="Normal 79 2 2 2 2 2 5 2" xfId="38156" xr:uid="{00000000-0005-0000-0000-0000E9A50000}"/>
    <cellStyle name="Normal 79 2 2 2 2 2 5 3" xfId="22923" xr:uid="{00000000-0005-0000-0000-0000EAA50000}"/>
    <cellStyle name="Normal 79 2 2 2 2 2 6" xfId="33144" xr:uid="{00000000-0005-0000-0000-0000EBA50000}"/>
    <cellStyle name="Normal 79 2 2 2 2 2 7" xfId="17910" xr:uid="{00000000-0005-0000-0000-0000ECA50000}"/>
    <cellStyle name="Normal 79 2 2 2 2 3" xfId="3603" xr:uid="{00000000-0005-0000-0000-0000EDA50000}"/>
    <cellStyle name="Normal 79 2 2 2 2 3 2" xfId="13677" xr:uid="{00000000-0005-0000-0000-0000EEA50000}"/>
    <cellStyle name="Normal 79 2 2 2 2 3 2 2" xfId="44008" xr:uid="{00000000-0005-0000-0000-0000EFA50000}"/>
    <cellStyle name="Normal 79 2 2 2 2 3 2 3" xfId="28775" xr:uid="{00000000-0005-0000-0000-0000F0A50000}"/>
    <cellStyle name="Normal 79 2 2 2 2 3 3" xfId="8657" xr:uid="{00000000-0005-0000-0000-0000F1A50000}"/>
    <cellStyle name="Normal 79 2 2 2 2 3 3 2" xfId="38991" xr:uid="{00000000-0005-0000-0000-0000F2A50000}"/>
    <cellStyle name="Normal 79 2 2 2 2 3 3 3" xfId="23758" xr:uid="{00000000-0005-0000-0000-0000F3A50000}"/>
    <cellStyle name="Normal 79 2 2 2 2 3 4" xfId="33978" xr:uid="{00000000-0005-0000-0000-0000F4A50000}"/>
    <cellStyle name="Normal 79 2 2 2 2 3 5" xfId="18745" xr:uid="{00000000-0005-0000-0000-0000F5A50000}"/>
    <cellStyle name="Normal 79 2 2 2 2 4" xfId="5296" xr:uid="{00000000-0005-0000-0000-0000F6A50000}"/>
    <cellStyle name="Normal 79 2 2 2 2 4 2" xfId="15348" xr:uid="{00000000-0005-0000-0000-0000F7A50000}"/>
    <cellStyle name="Normal 79 2 2 2 2 4 2 2" xfId="45679" xr:uid="{00000000-0005-0000-0000-0000F8A50000}"/>
    <cellStyle name="Normal 79 2 2 2 2 4 2 3" xfId="30446" xr:uid="{00000000-0005-0000-0000-0000F9A50000}"/>
    <cellStyle name="Normal 79 2 2 2 2 4 3" xfId="10328" xr:uid="{00000000-0005-0000-0000-0000FAA50000}"/>
    <cellStyle name="Normal 79 2 2 2 2 4 3 2" xfId="40662" xr:uid="{00000000-0005-0000-0000-0000FBA50000}"/>
    <cellStyle name="Normal 79 2 2 2 2 4 3 3" xfId="25429" xr:uid="{00000000-0005-0000-0000-0000FCA50000}"/>
    <cellStyle name="Normal 79 2 2 2 2 4 4" xfId="35649" xr:uid="{00000000-0005-0000-0000-0000FDA50000}"/>
    <cellStyle name="Normal 79 2 2 2 2 4 5" xfId="20416" xr:uid="{00000000-0005-0000-0000-0000FEA50000}"/>
    <cellStyle name="Normal 79 2 2 2 2 5" xfId="12006" xr:uid="{00000000-0005-0000-0000-0000FFA50000}"/>
    <cellStyle name="Normal 79 2 2 2 2 5 2" xfId="42337" xr:uid="{00000000-0005-0000-0000-000000A60000}"/>
    <cellStyle name="Normal 79 2 2 2 2 5 3" xfId="27104" xr:uid="{00000000-0005-0000-0000-000001A60000}"/>
    <cellStyle name="Normal 79 2 2 2 2 6" xfId="6985" xr:uid="{00000000-0005-0000-0000-000002A60000}"/>
    <cellStyle name="Normal 79 2 2 2 2 6 2" xfId="37320" xr:uid="{00000000-0005-0000-0000-000003A60000}"/>
    <cellStyle name="Normal 79 2 2 2 2 6 3" xfId="22087" xr:uid="{00000000-0005-0000-0000-000004A60000}"/>
    <cellStyle name="Normal 79 2 2 2 2 7" xfId="32308" xr:uid="{00000000-0005-0000-0000-000005A60000}"/>
    <cellStyle name="Normal 79 2 2 2 2 8" xfId="17074" xr:uid="{00000000-0005-0000-0000-000006A60000}"/>
    <cellStyle name="Normal 79 2 2 2 3" xfId="2332" xr:uid="{00000000-0005-0000-0000-000007A60000}"/>
    <cellStyle name="Normal 79 2 2 2 3 2" xfId="4022" xr:uid="{00000000-0005-0000-0000-000008A60000}"/>
    <cellStyle name="Normal 79 2 2 2 3 2 2" xfId="14095" xr:uid="{00000000-0005-0000-0000-000009A60000}"/>
    <cellStyle name="Normal 79 2 2 2 3 2 2 2" xfId="44426" xr:uid="{00000000-0005-0000-0000-00000AA60000}"/>
    <cellStyle name="Normal 79 2 2 2 3 2 2 3" xfId="29193" xr:uid="{00000000-0005-0000-0000-00000BA60000}"/>
    <cellStyle name="Normal 79 2 2 2 3 2 3" xfId="9075" xr:uid="{00000000-0005-0000-0000-00000CA60000}"/>
    <cellStyle name="Normal 79 2 2 2 3 2 3 2" xfId="39409" xr:uid="{00000000-0005-0000-0000-00000DA60000}"/>
    <cellStyle name="Normal 79 2 2 2 3 2 3 3" xfId="24176" xr:uid="{00000000-0005-0000-0000-00000EA60000}"/>
    <cellStyle name="Normal 79 2 2 2 3 2 4" xfId="34396" xr:uid="{00000000-0005-0000-0000-00000FA60000}"/>
    <cellStyle name="Normal 79 2 2 2 3 2 5" xfId="19163" xr:uid="{00000000-0005-0000-0000-000010A60000}"/>
    <cellStyle name="Normal 79 2 2 2 3 3" xfId="5714" xr:uid="{00000000-0005-0000-0000-000011A60000}"/>
    <cellStyle name="Normal 79 2 2 2 3 3 2" xfId="15766" xr:uid="{00000000-0005-0000-0000-000012A60000}"/>
    <cellStyle name="Normal 79 2 2 2 3 3 2 2" xfId="46097" xr:uid="{00000000-0005-0000-0000-000013A60000}"/>
    <cellStyle name="Normal 79 2 2 2 3 3 2 3" xfId="30864" xr:uid="{00000000-0005-0000-0000-000014A60000}"/>
    <cellStyle name="Normal 79 2 2 2 3 3 3" xfId="10746" xr:uid="{00000000-0005-0000-0000-000015A60000}"/>
    <cellStyle name="Normal 79 2 2 2 3 3 3 2" xfId="41080" xr:uid="{00000000-0005-0000-0000-000016A60000}"/>
    <cellStyle name="Normal 79 2 2 2 3 3 3 3" xfId="25847" xr:uid="{00000000-0005-0000-0000-000017A60000}"/>
    <cellStyle name="Normal 79 2 2 2 3 3 4" xfId="36067" xr:uid="{00000000-0005-0000-0000-000018A60000}"/>
    <cellStyle name="Normal 79 2 2 2 3 3 5" xfId="20834" xr:uid="{00000000-0005-0000-0000-000019A60000}"/>
    <cellStyle name="Normal 79 2 2 2 3 4" xfId="12424" xr:uid="{00000000-0005-0000-0000-00001AA60000}"/>
    <cellStyle name="Normal 79 2 2 2 3 4 2" xfId="42755" xr:uid="{00000000-0005-0000-0000-00001BA60000}"/>
    <cellStyle name="Normal 79 2 2 2 3 4 3" xfId="27522" xr:uid="{00000000-0005-0000-0000-00001CA60000}"/>
    <cellStyle name="Normal 79 2 2 2 3 5" xfId="7403" xr:uid="{00000000-0005-0000-0000-00001DA60000}"/>
    <cellStyle name="Normal 79 2 2 2 3 5 2" xfId="37738" xr:uid="{00000000-0005-0000-0000-00001EA60000}"/>
    <cellStyle name="Normal 79 2 2 2 3 5 3" xfId="22505" xr:uid="{00000000-0005-0000-0000-00001FA60000}"/>
    <cellStyle name="Normal 79 2 2 2 3 6" xfId="32726" xr:uid="{00000000-0005-0000-0000-000020A60000}"/>
    <cellStyle name="Normal 79 2 2 2 3 7" xfId="17492" xr:uid="{00000000-0005-0000-0000-000021A60000}"/>
    <cellStyle name="Normal 79 2 2 2 4" xfId="3185" xr:uid="{00000000-0005-0000-0000-000022A60000}"/>
    <cellStyle name="Normal 79 2 2 2 4 2" xfId="13259" xr:uid="{00000000-0005-0000-0000-000023A60000}"/>
    <cellStyle name="Normal 79 2 2 2 4 2 2" xfId="43590" xr:uid="{00000000-0005-0000-0000-000024A60000}"/>
    <cellStyle name="Normal 79 2 2 2 4 2 3" xfId="28357" xr:uid="{00000000-0005-0000-0000-000025A60000}"/>
    <cellStyle name="Normal 79 2 2 2 4 3" xfId="8239" xr:uid="{00000000-0005-0000-0000-000026A60000}"/>
    <cellStyle name="Normal 79 2 2 2 4 3 2" xfId="38573" xr:uid="{00000000-0005-0000-0000-000027A60000}"/>
    <cellStyle name="Normal 79 2 2 2 4 3 3" xfId="23340" xr:uid="{00000000-0005-0000-0000-000028A60000}"/>
    <cellStyle name="Normal 79 2 2 2 4 4" xfId="33560" xr:uid="{00000000-0005-0000-0000-000029A60000}"/>
    <cellStyle name="Normal 79 2 2 2 4 5" xfId="18327" xr:uid="{00000000-0005-0000-0000-00002AA60000}"/>
    <cellStyle name="Normal 79 2 2 2 5" xfId="4878" xr:uid="{00000000-0005-0000-0000-00002BA60000}"/>
    <cellStyle name="Normal 79 2 2 2 5 2" xfId="14930" xr:uid="{00000000-0005-0000-0000-00002CA60000}"/>
    <cellStyle name="Normal 79 2 2 2 5 2 2" xfId="45261" xr:uid="{00000000-0005-0000-0000-00002DA60000}"/>
    <cellStyle name="Normal 79 2 2 2 5 2 3" xfId="30028" xr:uid="{00000000-0005-0000-0000-00002EA60000}"/>
    <cellStyle name="Normal 79 2 2 2 5 3" xfId="9910" xr:uid="{00000000-0005-0000-0000-00002FA60000}"/>
    <cellStyle name="Normal 79 2 2 2 5 3 2" xfId="40244" xr:uid="{00000000-0005-0000-0000-000030A60000}"/>
    <cellStyle name="Normal 79 2 2 2 5 3 3" xfId="25011" xr:uid="{00000000-0005-0000-0000-000031A60000}"/>
    <cellStyle name="Normal 79 2 2 2 5 4" xfId="35231" xr:uid="{00000000-0005-0000-0000-000032A60000}"/>
    <cellStyle name="Normal 79 2 2 2 5 5" xfId="19998" xr:uid="{00000000-0005-0000-0000-000033A60000}"/>
    <cellStyle name="Normal 79 2 2 2 6" xfId="11588" xr:uid="{00000000-0005-0000-0000-000034A60000}"/>
    <cellStyle name="Normal 79 2 2 2 6 2" xfId="41919" xr:uid="{00000000-0005-0000-0000-000035A60000}"/>
    <cellStyle name="Normal 79 2 2 2 6 3" xfId="26686" xr:uid="{00000000-0005-0000-0000-000036A60000}"/>
    <cellStyle name="Normal 79 2 2 2 7" xfId="6567" xr:uid="{00000000-0005-0000-0000-000037A60000}"/>
    <cellStyle name="Normal 79 2 2 2 7 2" xfId="36902" xr:uid="{00000000-0005-0000-0000-000038A60000}"/>
    <cellStyle name="Normal 79 2 2 2 7 3" xfId="21669" xr:uid="{00000000-0005-0000-0000-000039A60000}"/>
    <cellStyle name="Normal 79 2 2 2 8" xfId="31890" xr:uid="{00000000-0005-0000-0000-00003AA60000}"/>
    <cellStyle name="Normal 79 2 2 2 9" xfId="16656" xr:uid="{00000000-0005-0000-0000-00003BA60000}"/>
    <cellStyle name="Normal 79 2 2 3" xfId="1703" xr:uid="{00000000-0005-0000-0000-00003CA60000}"/>
    <cellStyle name="Normal 79 2 2 3 2" xfId="2542" xr:uid="{00000000-0005-0000-0000-00003DA60000}"/>
    <cellStyle name="Normal 79 2 2 3 2 2" xfId="4232" xr:uid="{00000000-0005-0000-0000-00003EA60000}"/>
    <cellStyle name="Normal 79 2 2 3 2 2 2" xfId="14305" xr:uid="{00000000-0005-0000-0000-00003FA60000}"/>
    <cellStyle name="Normal 79 2 2 3 2 2 2 2" xfId="44636" xr:uid="{00000000-0005-0000-0000-000040A60000}"/>
    <cellStyle name="Normal 79 2 2 3 2 2 2 3" xfId="29403" xr:uid="{00000000-0005-0000-0000-000041A60000}"/>
    <cellStyle name="Normal 79 2 2 3 2 2 3" xfId="9285" xr:uid="{00000000-0005-0000-0000-000042A60000}"/>
    <cellStyle name="Normal 79 2 2 3 2 2 3 2" xfId="39619" xr:uid="{00000000-0005-0000-0000-000043A60000}"/>
    <cellStyle name="Normal 79 2 2 3 2 2 3 3" xfId="24386" xr:uid="{00000000-0005-0000-0000-000044A60000}"/>
    <cellStyle name="Normal 79 2 2 3 2 2 4" xfId="34606" xr:uid="{00000000-0005-0000-0000-000045A60000}"/>
    <cellStyle name="Normal 79 2 2 3 2 2 5" xfId="19373" xr:uid="{00000000-0005-0000-0000-000046A60000}"/>
    <cellStyle name="Normal 79 2 2 3 2 3" xfId="5924" xr:uid="{00000000-0005-0000-0000-000047A60000}"/>
    <cellStyle name="Normal 79 2 2 3 2 3 2" xfId="15976" xr:uid="{00000000-0005-0000-0000-000048A60000}"/>
    <cellStyle name="Normal 79 2 2 3 2 3 2 2" xfId="46307" xr:uid="{00000000-0005-0000-0000-000049A60000}"/>
    <cellStyle name="Normal 79 2 2 3 2 3 2 3" xfId="31074" xr:uid="{00000000-0005-0000-0000-00004AA60000}"/>
    <cellStyle name="Normal 79 2 2 3 2 3 3" xfId="10956" xr:uid="{00000000-0005-0000-0000-00004BA60000}"/>
    <cellStyle name="Normal 79 2 2 3 2 3 3 2" xfId="41290" xr:uid="{00000000-0005-0000-0000-00004CA60000}"/>
    <cellStyle name="Normal 79 2 2 3 2 3 3 3" xfId="26057" xr:uid="{00000000-0005-0000-0000-00004DA60000}"/>
    <cellStyle name="Normal 79 2 2 3 2 3 4" xfId="36277" xr:uid="{00000000-0005-0000-0000-00004EA60000}"/>
    <cellStyle name="Normal 79 2 2 3 2 3 5" xfId="21044" xr:uid="{00000000-0005-0000-0000-00004FA60000}"/>
    <cellStyle name="Normal 79 2 2 3 2 4" xfId="12634" xr:uid="{00000000-0005-0000-0000-000050A60000}"/>
    <cellStyle name="Normal 79 2 2 3 2 4 2" xfId="42965" xr:uid="{00000000-0005-0000-0000-000051A60000}"/>
    <cellStyle name="Normal 79 2 2 3 2 4 3" xfId="27732" xr:uid="{00000000-0005-0000-0000-000052A60000}"/>
    <cellStyle name="Normal 79 2 2 3 2 5" xfId="7613" xr:uid="{00000000-0005-0000-0000-000053A60000}"/>
    <cellStyle name="Normal 79 2 2 3 2 5 2" xfId="37948" xr:uid="{00000000-0005-0000-0000-000054A60000}"/>
    <cellStyle name="Normal 79 2 2 3 2 5 3" xfId="22715" xr:uid="{00000000-0005-0000-0000-000055A60000}"/>
    <cellStyle name="Normal 79 2 2 3 2 6" xfId="32936" xr:uid="{00000000-0005-0000-0000-000056A60000}"/>
    <cellStyle name="Normal 79 2 2 3 2 7" xfId="17702" xr:uid="{00000000-0005-0000-0000-000057A60000}"/>
    <cellStyle name="Normal 79 2 2 3 3" xfId="3395" xr:uid="{00000000-0005-0000-0000-000058A60000}"/>
    <cellStyle name="Normal 79 2 2 3 3 2" xfId="13469" xr:uid="{00000000-0005-0000-0000-000059A60000}"/>
    <cellStyle name="Normal 79 2 2 3 3 2 2" xfId="43800" xr:uid="{00000000-0005-0000-0000-00005AA60000}"/>
    <cellStyle name="Normal 79 2 2 3 3 2 3" xfId="28567" xr:uid="{00000000-0005-0000-0000-00005BA60000}"/>
    <cellStyle name="Normal 79 2 2 3 3 3" xfId="8449" xr:uid="{00000000-0005-0000-0000-00005CA60000}"/>
    <cellStyle name="Normal 79 2 2 3 3 3 2" xfId="38783" xr:uid="{00000000-0005-0000-0000-00005DA60000}"/>
    <cellStyle name="Normal 79 2 2 3 3 3 3" xfId="23550" xr:uid="{00000000-0005-0000-0000-00005EA60000}"/>
    <cellStyle name="Normal 79 2 2 3 3 4" xfId="33770" xr:uid="{00000000-0005-0000-0000-00005FA60000}"/>
    <cellStyle name="Normal 79 2 2 3 3 5" xfId="18537" xr:uid="{00000000-0005-0000-0000-000060A60000}"/>
    <cellStyle name="Normal 79 2 2 3 4" xfId="5088" xr:uid="{00000000-0005-0000-0000-000061A60000}"/>
    <cellStyle name="Normal 79 2 2 3 4 2" xfId="15140" xr:uid="{00000000-0005-0000-0000-000062A60000}"/>
    <cellStyle name="Normal 79 2 2 3 4 2 2" xfId="45471" xr:uid="{00000000-0005-0000-0000-000063A60000}"/>
    <cellStyle name="Normal 79 2 2 3 4 2 3" xfId="30238" xr:uid="{00000000-0005-0000-0000-000064A60000}"/>
    <cellStyle name="Normal 79 2 2 3 4 3" xfId="10120" xr:uid="{00000000-0005-0000-0000-000065A60000}"/>
    <cellStyle name="Normal 79 2 2 3 4 3 2" xfId="40454" xr:uid="{00000000-0005-0000-0000-000066A60000}"/>
    <cellStyle name="Normal 79 2 2 3 4 3 3" xfId="25221" xr:uid="{00000000-0005-0000-0000-000067A60000}"/>
    <cellStyle name="Normal 79 2 2 3 4 4" xfId="35441" xr:uid="{00000000-0005-0000-0000-000068A60000}"/>
    <cellStyle name="Normal 79 2 2 3 4 5" xfId="20208" xr:uid="{00000000-0005-0000-0000-000069A60000}"/>
    <cellStyle name="Normal 79 2 2 3 5" xfId="11798" xr:uid="{00000000-0005-0000-0000-00006AA60000}"/>
    <cellStyle name="Normal 79 2 2 3 5 2" xfId="42129" xr:uid="{00000000-0005-0000-0000-00006BA60000}"/>
    <cellStyle name="Normal 79 2 2 3 5 3" xfId="26896" xr:uid="{00000000-0005-0000-0000-00006CA60000}"/>
    <cellStyle name="Normal 79 2 2 3 6" xfId="6777" xr:uid="{00000000-0005-0000-0000-00006DA60000}"/>
    <cellStyle name="Normal 79 2 2 3 6 2" xfId="37112" xr:uid="{00000000-0005-0000-0000-00006EA60000}"/>
    <cellStyle name="Normal 79 2 2 3 6 3" xfId="21879" xr:uid="{00000000-0005-0000-0000-00006FA60000}"/>
    <cellStyle name="Normal 79 2 2 3 7" xfId="32100" xr:uid="{00000000-0005-0000-0000-000070A60000}"/>
    <cellStyle name="Normal 79 2 2 3 8" xfId="16866" xr:uid="{00000000-0005-0000-0000-000071A60000}"/>
    <cellStyle name="Normal 79 2 2 4" xfId="2124" xr:uid="{00000000-0005-0000-0000-000072A60000}"/>
    <cellStyle name="Normal 79 2 2 4 2" xfId="3814" xr:uid="{00000000-0005-0000-0000-000073A60000}"/>
    <cellStyle name="Normal 79 2 2 4 2 2" xfId="13887" xr:uid="{00000000-0005-0000-0000-000074A60000}"/>
    <cellStyle name="Normal 79 2 2 4 2 2 2" xfId="44218" xr:uid="{00000000-0005-0000-0000-000075A60000}"/>
    <cellStyle name="Normal 79 2 2 4 2 2 3" xfId="28985" xr:uid="{00000000-0005-0000-0000-000076A60000}"/>
    <cellStyle name="Normal 79 2 2 4 2 3" xfId="8867" xr:uid="{00000000-0005-0000-0000-000077A60000}"/>
    <cellStyle name="Normal 79 2 2 4 2 3 2" xfId="39201" xr:uid="{00000000-0005-0000-0000-000078A60000}"/>
    <cellStyle name="Normal 79 2 2 4 2 3 3" xfId="23968" xr:uid="{00000000-0005-0000-0000-000079A60000}"/>
    <cellStyle name="Normal 79 2 2 4 2 4" xfId="34188" xr:uid="{00000000-0005-0000-0000-00007AA60000}"/>
    <cellStyle name="Normal 79 2 2 4 2 5" xfId="18955" xr:uid="{00000000-0005-0000-0000-00007BA60000}"/>
    <cellStyle name="Normal 79 2 2 4 3" xfId="5506" xr:uid="{00000000-0005-0000-0000-00007CA60000}"/>
    <cellStyle name="Normal 79 2 2 4 3 2" xfId="15558" xr:uid="{00000000-0005-0000-0000-00007DA60000}"/>
    <cellStyle name="Normal 79 2 2 4 3 2 2" xfId="45889" xr:uid="{00000000-0005-0000-0000-00007EA60000}"/>
    <cellStyle name="Normal 79 2 2 4 3 2 3" xfId="30656" xr:uid="{00000000-0005-0000-0000-00007FA60000}"/>
    <cellStyle name="Normal 79 2 2 4 3 3" xfId="10538" xr:uid="{00000000-0005-0000-0000-000080A60000}"/>
    <cellStyle name="Normal 79 2 2 4 3 3 2" xfId="40872" xr:uid="{00000000-0005-0000-0000-000081A60000}"/>
    <cellStyle name="Normal 79 2 2 4 3 3 3" xfId="25639" xr:uid="{00000000-0005-0000-0000-000082A60000}"/>
    <cellStyle name="Normal 79 2 2 4 3 4" xfId="35859" xr:uid="{00000000-0005-0000-0000-000083A60000}"/>
    <cellStyle name="Normal 79 2 2 4 3 5" xfId="20626" xr:uid="{00000000-0005-0000-0000-000084A60000}"/>
    <cellStyle name="Normal 79 2 2 4 4" xfId="12216" xr:uid="{00000000-0005-0000-0000-000085A60000}"/>
    <cellStyle name="Normal 79 2 2 4 4 2" xfId="42547" xr:uid="{00000000-0005-0000-0000-000086A60000}"/>
    <cellStyle name="Normal 79 2 2 4 4 3" xfId="27314" xr:uid="{00000000-0005-0000-0000-000087A60000}"/>
    <cellStyle name="Normal 79 2 2 4 5" xfId="7195" xr:uid="{00000000-0005-0000-0000-000088A60000}"/>
    <cellStyle name="Normal 79 2 2 4 5 2" xfId="37530" xr:uid="{00000000-0005-0000-0000-000089A60000}"/>
    <cellStyle name="Normal 79 2 2 4 5 3" xfId="22297" xr:uid="{00000000-0005-0000-0000-00008AA60000}"/>
    <cellStyle name="Normal 79 2 2 4 6" xfId="32518" xr:uid="{00000000-0005-0000-0000-00008BA60000}"/>
    <cellStyle name="Normal 79 2 2 4 7" xfId="17284" xr:uid="{00000000-0005-0000-0000-00008CA60000}"/>
    <cellStyle name="Normal 79 2 2 5" xfId="2977" xr:uid="{00000000-0005-0000-0000-00008DA60000}"/>
    <cellStyle name="Normal 79 2 2 5 2" xfId="13051" xr:uid="{00000000-0005-0000-0000-00008EA60000}"/>
    <cellStyle name="Normal 79 2 2 5 2 2" xfId="43382" xr:uid="{00000000-0005-0000-0000-00008FA60000}"/>
    <cellStyle name="Normal 79 2 2 5 2 3" xfId="28149" xr:uid="{00000000-0005-0000-0000-000090A60000}"/>
    <cellStyle name="Normal 79 2 2 5 3" xfId="8031" xr:uid="{00000000-0005-0000-0000-000091A60000}"/>
    <cellStyle name="Normal 79 2 2 5 3 2" xfId="38365" xr:uid="{00000000-0005-0000-0000-000092A60000}"/>
    <cellStyle name="Normal 79 2 2 5 3 3" xfId="23132" xr:uid="{00000000-0005-0000-0000-000093A60000}"/>
    <cellStyle name="Normal 79 2 2 5 4" xfId="33352" xr:uid="{00000000-0005-0000-0000-000094A60000}"/>
    <cellStyle name="Normal 79 2 2 5 5" xfId="18119" xr:uid="{00000000-0005-0000-0000-000095A60000}"/>
    <cellStyle name="Normal 79 2 2 6" xfId="4670" xr:uid="{00000000-0005-0000-0000-000096A60000}"/>
    <cellStyle name="Normal 79 2 2 6 2" xfId="14722" xr:uid="{00000000-0005-0000-0000-000097A60000}"/>
    <cellStyle name="Normal 79 2 2 6 2 2" xfId="45053" xr:uid="{00000000-0005-0000-0000-000098A60000}"/>
    <cellStyle name="Normal 79 2 2 6 2 3" xfId="29820" xr:uid="{00000000-0005-0000-0000-000099A60000}"/>
    <cellStyle name="Normal 79 2 2 6 3" xfId="9702" xr:uid="{00000000-0005-0000-0000-00009AA60000}"/>
    <cellStyle name="Normal 79 2 2 6 3 2" xfId="40036" xr:uid="{00000000-0005-0000-0000-00009BA60000}"/>
    <cellStyle name="Normal 79 2 2 6 3 3" xfId="24803" xr:uid="{00000000-0005-0000-0000-00009CA60000}"/>
    <cellStyle name="Normal 79 2 2 6 4" xfId="35023" xr:uid="{00000000-0005-0000-0000-00009DA60000}"/>
    <cellStyle name="Normal 79 2 2 6 5" xfId="19790" xr:uid="{00000000-0005-0000-0000-00009EA60000}"/>
    <cellStyle name="Normal 79 2 2 7" xfId="11380" xr:uid="{00000000-0005-0000-0000-00009FA60000}"/>
    <cellStyle name="Normal 79 2 2 7 2" xfId="41711" xr:uid="{00000000-0005-0000-0000-0000A0A60000}"/>
    <cellStyle name="Normal 79 2 2 7 3" xfId="26478" xr:uid="{00000000-0005-0000-0000-0000A1A60000}"/>
    <cellStyle name="Normal 79 2 2 8" xfId="6359" xr:uid="{00000000-0005-0000-0000-0000A2A60000}"/>
    <cellStyle name="Normal 79 2 2 8 2" xfId="36694" xr:uid="{00000000-0005-0000-0000-0000A3A60000}"/>
    <cellStyle name="Normal 79 2 2 8 3" xfId="21461" xr:uid="{00000000-0005-0000-0000-0000A4A60000}"/>
    <cellStyle name="Normal 79 2 2 9" xfId="31683" xr:uid="{00000000-0005-0000-0000-0000A5A60000}"/>
    <cellStyle name="Normal 79 2 3" xfId="1386" xr:uid="{00000000-0005-0000-0000-0000A6A60000}"/>
    <cellStyle name="Normal 79 2 3 2" xfId="1807" xr:uid="{00000000-0005-0000-0000-0000A7A60000}"/>
    <cellStyle name="Normal 79 2 3 2 2" xfId="2646" xr:uid="{00000000-0005-0000-0000-0000A8A60000}"/>
    <cellStyle name="Normal 79 2 3 2 2 2" xfId="4336" xr:uid="{00000000-0005-0000-0000-0000A9A60000}"/>
    <cellStyle name="Normal 79 2 3 2 2 2 2" xfId="14409" xr:uid="{00000000-0005-0000-0000-0000AAA60000}"/>
    <cellStyle name="Normal 79 2 3 2 2 2 2 2" xfId="44740" xr:uid="{00000000-0005-0000-0000-0000ABA60000}"/>
    <cellStyle name="Normal 79 2 3 2 2 2 2 3" xfId="29507" xr:uid="{00000000-0005-0000-0000-0000ACA60000}"/>
    <cellStyle name="Normal 79 2 3 2 2 2 3" xfId="9389" xr:uid="{00000000-0005-0000-0000-0000ADA60000}"/>
    <cellStyle name="Normal 79 2 3 2 2 2 3 2" xfId="39723" xr:uid="{00000000-0005-0000-0000-0000AEA60000}"/>
    <cellStyle name="Normal 79 2 3 2 2 2 3 3" xfId="24490" xr:uid="{00000000-0005-0000-0000-0000AFA60000}"/>
    <cellStyle name="Normal 79 2 3 2 2 2 4" xfId="34710" xr:uid="{00000000-0005-0000-0000-0000B0A60000}"/>
    <cellStyle name="Normal 79 2 3 2 2 2 5" xfId="19477" xr:uid="{00000000-0005-0000-0000-0000B1A60000}"/>
    <cellStyle name="Normal 79 2 3 2 2 3" xfId="6028" xr:uid="{00000000-0005-0000-0000-0000B2A60000}"/>
    <cellStyle name="Normal 79 2 3 2 2 3 2" xfId="16080" xr:uid="{00000000-0005-0000-0000-0000B3A60000}"/>
    <cellStyle name="Normal 79 2 3 2 2 3 2 2" xfId="46411" xr:uid="{00000000-0005-0000-0000-0000B4A60000}"/>
    <cellStyle name="Normal 79 2 3 2 2 3 2 3" xfId="31178" xr:uid="{00000000-0005-0000-0000-0000B5A60000}"/>
    <cellStyle name="Normal 79 2 3 2 2 3 3" xfId="11060" xr:uid="{00000000-0005-0000-0000-0000B6A60000}"/>
    <cellStyle name="Normal 79 2 3 2 2 3 3 2" xfId="41394" xr:uid="{00000000-0005-0000-0000-0000B7A60000}"/>
    <cellStyle name="Normal 79 2 3 2 2 3 3 3" xfId="26161" xr:uid="{00000000-0005-0000-0000-0000B8A60000}"/>
    <cellStyle name="Normal 79 2 3 2 2 3 4" xfId="36381" xr:uid="{00000000-0005-0000-0000-0000B9A60000}"/>
    <cellStyle name="Normal 79 2 3 2 2 3 5" xfId="21148" xr:uid="{00000000-0005-0000-0000-0000BAA60000}"/>
    <cellStyle name="Normal 79 2 3 2 2 4" xfId="12738" xr:uid="{00000000-0005-0000-0000-0000BBA60000}"/>
    <cellStyle name="Normal 79 2 3 2 2 4 2" xfId="43069" xr:uid="{00000000-0005-0000-0000-0000BCA60000}"/>
    <cellStyle name="Normal 79 2 3 2 2 4 3" xfId="27836" xr:uid="{00000000-0005-0000-0000-0000BDA60000}"/>
    <cellStyle name="Normal 79 2 3 2 2 5" xfId="7717" xr:uid="{00000000-0005-0000-0000-0000BEA60000}"/>
    <cellStyle name="Normal 79 2 3 2 2 5 2" xfId="38052" xr:uid="{00000000-0005-0000-0000-0000BFA60000}"/>
    <cellStyle name="Normal 79 2 3 2 2 5 3" xfId="22819" xr:uid="{00000000-0005-0000-0000-0000C0A60000}"/>
    <cellStyle name="Normal 79 2 3 2 2 6" xfId="33040" xr:uid="{00000000-0005-0000-0000-0000C1A60000}"/>
    <cellStyle name="Normal 79 2 3 2 2 7" xfId="17806" xr:uid="{00000000-0005-0000-0000-0000C2A60000}"/>
    <cellStyle name="Normal 79 2 3 2 3" xfId="3499" xr:uid="{00000000-0005-0000-0000-0000C3A60000}"/>
    <cellStyle name="Normal 79 2 3 2 3 2" xfId="13573" xr:uid="{00000000-0005-0000-0000-0000C4A60000}"/>
    <cellStyle name="Normal 79 2 3 2 3 2 2" xfId="43904" xr:uid="{00000000-0005-0000-0000-0000C5A60000}"/>
    <cellStyle name="Normal 79 2 3 2 3 2 3" xfId="28671" xr:uid="{00000000-0005-0000-0000-0000C6A60000}"/>
    <cellStyle name="Normal 79 2 3 2 3 3" xfId="8553" xr:uid="{00000000-0005-0000-0000-0000C7A60000}"/>
    <cellStyle name="Normal 79 2 3 2 3 3 2" xfId="38887" xr:uid="{00000000-0005-0000-0000-0000C8A60000}"/>
    <cellStyle name="Normal 79 2 3 2 3 3 3" xfId="23654" xr:uid="{00000000-0005-0000-0000-0000C9A60000}"/>
    <cellStyle name="Normal 79 2 3 2 3 4" xfId="33874" xr:uid="{00000000-0005-0000-0000-0000CAA60000}"/>
    <cellStyle name="Normal 79 2 3 2 3 5" xfId="18641" xr:uid="{00000000-0005-0000-0000-0000CBA60000}"/>
    <cellStyle name="Normal 79 2 3 2 4" xfId="5192" xr:uid="{00000000-0005-0000-0000-0000CCA60000}"/>
    <cellStyle name="Normal 79 2 3 2 4 2" xfId="15244" xr:uid="{00000000-0005-0000-0000-0000CDA60000}"/>
    <cellStyle name="Normal 79 2 3 2 4 2 2" xfId="45575" xr:uid="{00000000-0005-0000-0000-0000CEA60000}"/>
    <cellStyle name="Normal 79 2 3 2 4 2 3" xfId="30342" xr:uid="{00000000-0005-0000-0000-0000CFA60000}"/>
    <cellStyle name="Normal 79 2 3 2 4 3" xfId="10224" xr:uid="{00000000-0005-0000-0000-0000D0A60000}"/>
    <cellStyle name="Normal 79 2 3 2 4 3 2" xfId="40558" xr:uid="{00000000-0005-0000-0000-0000D1A60000}"/>
    <cellStyle name="Normal 79 2 3 2 4 3 3" xfId="25325" xr:uid="{00000000-0005-0000-0000-0000D2A60000}"/>
    <cellStyle name="Normal 79 2 3 2 4 4" xfId="35545" xr:uid="{00000000-0005-0000-0000-0000D3A60000}"/>
    <cellStyle name="Normal 79 2 3 2 4 5" xfId="20312" xr:uid="{00000000-0005-0000-0000-0000D4A60000}"/>
    <cellStyle name="Normal 79 2 3 2 5" xfId="11902" xr:uid="{00000000-0005-0000-0000-0000D5A60000}"/>
    <cellStyle name="Normal 79 2 3 2 5 2" xfId="42233" xr:uid="{00000000-0005-0000-0000-0000D6A60000}"/>
    <cellStyle name="Normal 79 2 3 2 5 3" xfId="27000" xr:uid="{00000000-0005-0000-0000-0000D7A60000}"/>
    <cellStyle name="Normal 79 2 3 2 6" xfId="6881" xr:uid="{00000000-0005-0000-0000-0000D8A60000}"/>
    <cellStyle name="Normal 79 2 3 2 6 2" xfId="37216" xr:uid="{00000000-0005-0000-0000-0000D9A60000}"/>
    <cellStyle name="Normal 79 2 3 2 6 3" xfId="21983" xr:uid="{00000000-0005-0000-0000-0000DAA60000}"/>
    <cellStyle name="Normal 79 2 3 2 7" xfId="32204" xr:uid="{00000000-0005-0000-0000-0000DBA60000}"/>
    <cellStyle name="Normal 79 2 3 2 8" xfId="16970" xr:uid="{00000000-0005-0000-0000-0000DCA60000}"/>
    <cellStyle name="Normal 79 2 3 3" xfId="2228" xr:uid="{00000000-0005-0000-0000-0000DDA60000}"/>
    <cellStyle name="Normal 79 2 3 3 2" xfId="3918" xr:uid="{00000000-0005-0000-0000-0000DEA60000}"/>
    <cellStyle name="Normal 79 2 3 3 2 2" xfId="13991" xr:uid="{00000000-0005-0000-0000-0000DFA60000}"/>
    <cellStyle name="Normal 79 2 3 3 2 2 2" xfId="44322" xr:uid="{00000000-0005-0000-0000-0000E0A60000}"/>
    <cellStyle name="Normal 79 2 3 3 2 2 3" xfId="29089" xr:uid="{00000000-0005-0000-0000-0000E1A60000}"/>
    <cellStyle name="Normal 79 2 3 3 2 3" xfId="8971" xr:uid="{00000000-0005-0000-0000-0000E2A60000}"/>
    <cellStyle name="Normal 79 2 3 3 2 3 2" xfId="39305" xr:uid="{00000000-0005-0000-0000-0000E3A60000}"/>
    <cellStyle name="Normal 79 2 3 3 2 3 3" xfId="24072" xr:uid="{00000000-0005-0000-0000-0000E4A60000}"/>
    <cellStyle name="Normal 79 2 3 3 2 4" xfId="34292" xr:uid="{00000000-0005-0000-0000-0000E5A60000}"/>
    <cellStyle name="Normal 79 2 3 3 2 5" xfId="19059" xr:uid="{00000000-0005-0000-0000-0000E6A60000}"/>
    <cellStyle name="Normal 79 2 3 3 3" xfId="5610" xr:uid="{00000000-0005-0000-0000-0000E7A60000}"/>
    <cellStyle name="Normal 79 2 3 3 3 2" xfId="15662" xr:uid="{00000000-0005-0000-0000-0000E8A60000}"/>
    <cellStyle name="Normal 79 2 3 3 3 2 2" xfId="45993" xr:uid="{00000000-0005-0000-0000-0000E9A60000}"/>
    <cellStyle name="Normal 79 2 3 3 3 2 3" xfId="30760" xr:uid="{00000000-0005-0000-0000-0000EAA60000}"/>
    <cellStyle name="Normal 79 2 3 3 3 3" xfId="10642" xr:uid="{00000000-0005-0000-0000-0000EBA60000}"/>
    <cellStyle name="Normal 79 2 3 3 3 3 2" xfId="40976" xr:uid="{00000000-0005-0000-0000-0000ECA60000}"/>
    <cellStyle name="Normal 79 2 3 3 3 3 3" xfId="25743" xr:uid="{00000000-0005-0000-0000-0000EDA60000}"/>
    <cellStyle name="Normal 79 2 3 3 3 4" xfId="35963" xr:uid="{00000000-0005-0000-0000-0000EEA60000}"/>
    <cellStyle name="Normal 79 2 3 3 3 5" xfId="20730" xr:uid="{00000000-0005-0000-0000-0000EFA60000}"/>
    <cellStyle name="Normal 79 2 3 3 4" xfId="12320" xr:uid="{00000000-0005-0000-0000-0000F0A60000}"/>
    <cellStyle name="Normal 79 2 3 3 4 2" xfId="42651" xr:uid="{00000000-0005-0000-0000-0000F1A60000}"/>
    <cellStyle name="Normal 79 2 3 3 4 3" xfId="27418" xr:uid="{00000000-0005-0000-0000-0000F2A60000}"/>
    <cellStyle name="Normal 79 2 3 3 5" xfId="7299" xr:uid="{00000000-0005-0000-0000-0000F3A60000}"/>
    <cellStyle name="Normal 79 2 3 3 5 2" xfId="37634" xr:uid="{00000000-0005-0000-0000-0000F4A60000}"/>
    <cellStyle name="Normal 79 2 3 3 5 3" xfId="22401" xr:uid="{00000000-0005-0000-0000-0000F5A60000}"/>
    <cellStyle name="Normal 79 2 3 3 6" xfId="32622" xr:uid="{00000000-0005-0000-0000-0000F6A60000}"/>
    <cellStyle name="Normal 79 2 3 3 7" xfId="17388" xr:uid="{00000000-0005-0000-0000-0000F7A60000}"/>
    <cellStyle name="Normal 79 2 3 4" xfId="3081" xr:uid="{00000000-0005-0000-0000-0000F8A60000}"/>
    <cellStyle name="Normal 79 2 3 4 2" xfId="13155" xr:uid="{00000000-0005-0000-0000-0000F9A60000}"/>
    <cellStyle name="Normal 79 2 3 4 2 2" xfId="43486" xr:uid="{00000000-0005-0000-0000-0000FAA60000}"/>
    <cellStyle name="Normal 79 2 3 4 2 3" xfId="28253" xr:uid="{00000000-0005-0000-0000-0000FBA60000}"/>
    <cellStyle name="Normal 79 2 3 4 3" xfId="8135" xr:uid="{00000000-0005-0000-0000-0000FCA60000}"/>
    <cellStyle name="Normal 79 2 3 4 3 2" xfId="38469" xr:uid="{00000000-0005-0000-0000-0000FDA60000}"/>
    <cellStyle name="Normal 79 2 3 4 3 3" xfId="23236" xr:uid="{00000000-0005-0000-0000-0000FEA60000}"/>
    <cellStyle name="Normal 79 2 3 4 4" xfId="33456" xr:uid="{00000000-0005-0000-0000-0000FFA60000}"/>
    <cellStyle name="Normal 79 2 3 4 5" xfId="18223" xr:uid="{00000000-0005-0000-0000-000000A70000}"/>
    <cellStyle name="Normal 79 2 3 5" xfId="4774" xr:uid="{00000000-0005-0000-0000-000001A70000}"/>
    <cellStyle name="Normal 79 2 3 5 2" xfId="14826" xr:uid="{00000000-0005-0000-0000-000002A70000}"/>
    <cellStyle name="Normal 79 2 3 5 2 2" xfId="45157" xr:uid="{00000000-0005-0000-0000-000003A70000}"/>
    <cellStyle name="Normal 79 2 3 5 2 3" xfId="29924" xr:uid="{00000000-0005-0000-0000-000004A70000}"/>
    <cellStyle name="Normal 79 2 3 5 3" xfId="9806" xr:uid="{00000000-0005-0000-0000-000005A70000}"/>
    <cellStyle name="Normal 79 2 3 5 3 2" xfId="40140" xr:uid="{00000000-0005-0000-0000-000006A70000}"/>
    <cellStyle name="Normal 79 2 3 5 3 3" xfId="24907" xr:uid="{00000000-0005-0000-0000-000007A70000}"/>
    <cellStyle name="Normal 79 2 3 5 4" xfId="35127" xr:uid="{00000000-0005-0000-0000-000008A70000}"/>
    <cellStyle name="Normal 79 2 3 5 5" xfId="19894" xr:uid="{00000000-0005-0000-0000-000009A70000}"/>
    <cellStyle name="Normal 79 2 3 6" xfId="11484" xr:uid="{00000000-0005-0000-0000-00000AA70000}"/>
    <cellStyle name="Normal 79 2 3 6 2" xfId="41815" xr:uid="{00000000-0005-0000-0000-00000BA70000}"/>
    <cellStyle name="Normal 79 2 3 6 3" xfId="26582" xr:uid="{00000000-0005-0000-0000-00000CA70000}"/>
    <cellStyle name="Normal 79 2 3 7" xfId="6463" xr:uid="{00000000-0005-0000-0000-00000DA70000}"/>
    <cellStyle name="Normal 79 2 3 7 2" xfId="36798" xr:uid="{00000000-0005-0000-0000-00000EA70000}"/>
    <cellStyle name="Normal 79 2 3 7 3" xfId="21565" xr:uid="{00000000-0005-0000-0000-00000FA70000}"/>
    <cellStyle name="Normal 79 2 3 8" xfId="31786" xr:uid="{00000000-0005-0000-0000-000010A70000}"/>
    <cellStyle name="Normal 79 2 3 9" xfId="16552" xr:uid="{00000000-0005-0000-0000-000011A70000}"/>
    <cellStyle name="Normal 79 2 4" xfId="1599" xr:uid="{00000000-0005-0000-0000-000012A70000}"/>
    <cellStyle name="Normal 79 2 4 2" xfId="2438" xr:uid="{00000000-0005-0000-0000-000013A70000}"/>
    <cellStyle name="Normal 79 2 4 2 2" xfId="4128" xr:uid="{00000000-0005-0000-0000-000014A70000}"/>
    <cellStyle name="Normal 79 2 4 2 2 2" xfId="14201" xr:uid="{00000000-0005-0000-0000-000015A70000}"/>
    <cellStyle name="Normal 79 2 4 2 2 2 2" xfId="44532" xr:uid="{00000000-0005-0000-0000-000016A70000}"/>
    <cellStyle name="Normal 79 2 4 2 2 2 3" xfId="29299" xr:uid="{00000000-0005-0000-0000-000017A70000}"/>
    <cellStyle name="Normal 79 2 4 2 2 3" xfId="9181" xr:uid="{00000000-0005-0000-0000-000018A70000}"/>
    <cellStyle name="Normal 79 2 4 2 2 3 2" xfId="39515" xr:uid="{00000000-0005-0000-0000-000019A70000}"/>
    <cellStyle name="Normal 79 2 4 2 2 3 3" xfId="24282" xr:uid="{00000000-0005-0000-0000-00001AA70000}"/>
    <cellStyle name="Normal 79 2 4 2 2 4" xfId="34502" xr:uid="{00000000-0005-0000-0000-00001BA70000}"/>
    <cellStyle name="Normal 79 2 4 2 2 5" xfId="19269" xr:uid="{00000000-0005-0000-0000-00001CA70000}"/>
    <cellStyle name="Normal 79 2 4 2 3" xfId="5820" xr:uid="{00000000-0005-0000-0000-00001DA70000}"/>
    <cellStyle name="Normal 79 2 4 2 3 2" xfId="15872" xr:uid="{00000000-0005-0000-0000-00001EA70000}"/>
    <cellStyle name="Normal 79 2 4 2 3 2 2" xfId="46203" xr:uid="{00000000-0005-0000-0000-00001FA70000}"/>
    <cellStyle name="Normal 79 2 4 2 3 2 3" xfId="30970" xr:uid="{00000000-0005-0000-0000-000020A70000}"/>
    <cellStyle name="Normal 79 2 4 2 3 3" xfId="10852" xr:uid="{00000000-0005-0000-0000-000021A70000}"/>
    <cellStyle name="Normal 79 2 4 2 3 3 2" xfId="41186" xr:uid="{00000000-0005-0000-0000-000022A70000}"/>
    <cellStyle name="Normal 79 2 4 2 3 3 3" xfId="25953" xr:uid="{00000000-0005-0000-0000-000023A70000}"/>
    <cellStyle name="Normal 79 2 4 2 3 4" xfId="36173" xr:uid="{00000000-0005-0000-0000-000024A70000}"/>
    <cellStyle name="Normal 79 2 4 2 3 5" xfId="20940" xr:uid="{00000000-0005-0000-0000-000025A70000}"/>
    <cellStyle name="Normal 79 2 4 2 4" xfId="12530" xr:uid="{00000000-0005-0000-0000-000026A70000}"/>
    <cellStyle name="Normal 79 2 4 2 4 2" xfId="42861" xr:uid="{00000000-0005-0000-0000-000027A70000}"/>
    <cellStyle name="Normal 79 2 4 2 4 3" xfId="27628" xr:uid="{00000000-0005-0000-0000-000028A70000}"/>
    <cellStyle name="Normal 79 2 4 2 5" xfId="7509" xr:uid="{00000000-0005-0000-0000-000029A70000}"/>
    <cellStyle name="Normal 79 2 4 2 5 2" xfId="37844" xr:uid="{00000000-0005-0000-0000-00002AA70000}"/>
    <cellStyle name="Normal 79 2 4 2 5 3" xfId="22611" xr:uid="{00000000-0005-0000-0000-00002BA70000}"/>
    <cellStyle name="Normal 79 2 4 2 6" xfId="32832" xr:uid="{00000000-0005-0000-0000-00002CA70000}"/>
    <cellStyle name="Normal 79 2 4 2 7" xfId="17598" xr:uid="{00000000-0005-0000-0000-00002DA70000}"/>
    <cellStyle name="Normal 79 2 4 3" xfId="3291" xr:uid="{00000000-0005-0000-0000-00002EA70000}"/>
    <cellStyle name="Normal 79 2 4 3 2" xfId="13365" xr:uid="{00000000-0005-0000-0000-00002FA70000}"/>
    <cellStyle name="Normal 79 2 4 3 2 2" xfId="43696" xr:uid="{00000000-0005-0000-0000-000030A70000}"/>
    <cellStyle name="Normal 79 2 4 3 2 3" xfId="28463" xr:uid="{00000000-0005-0000-0000-000031A70000}"/>
    <cellStyle name="Normal 79 2 4 3 3" xfId="8345" xr:uid="{00000000-0005-0000-0000-000032A70000}"/>
    <cellStyle name="Normal 79 2 4 3 3 2" xfId="38679" xr:uid="{00000000-0005-0000-0000-000033A70000}"/>
    <cellStyle name="Normal 79 2 4 3 3 3" xfId="23446" xr:uid="{00000000-0005-0000-0000-000034A70000}"/>
    <cellStyle name="Normal 79 2 4 3 4" xfId="33666" xr:uid="{00000000-0005-0000-0000-000035A70000}"/>
    <cellStyle name="Normal 79 2 4 3 5" xfId="18433" xr:uid="{00000000-0005-0000-0000-000036A70000}"/>
    <cellStyle name="Normal 79 2 4 4" xfId="4984" xr:uid="{00000000-0005-0000-0000-000037A70000}"/>
    <cellStyle name="Normal 79 2 4 4 2" xfId="15036" xr:uid="{00000000-0005-0000-0000-000038A70000}"/>
    <cellStyle name="Normal 79 2 4 4 2 2" xfId="45367" xr:uid="{00000000-0005-0000-0000-000039A70000}"/>
    <cellStyle name="Normal 79 2 4 4 2 3" xfId="30134" xr:uid="{00000000-0005-0000-0000-00003AA70000}"/>
    <cellStyle name="Normal 79 2 4 4 3" xfId="10016" xr:uid="{00000000-0005-0000-0000-00003BA70000}"/>
    <cellStyle name="Normal 79 2 4 4 3 2" xfId="40350" xr:uid="{00000000-0005-0000-0000-00003CA70000}"/>
    <cellStyle name="Normal 79 2 4 4 3 3" xfId="25117" xr:uid="{00000000-0005-0000-0000-00003DA70000}"/>
    <cellStyle name="Normal 79 2 4 4 4" xfId="35337" xr:uid="{00000000-0005-0000-0000-00003EA70000}"/>
    <cellStyle name="Normal 79 2 4 4 5" xfId="20104" xr:uid="{00000000-0005-0000-0000-00003FA70000}"/>
    <cellStyle name="Normal 79 2 4 5" xfId="11694" xr:uid="{00000000-0005-0000-0000-000040A70000}"/>
    <cellStyle name="Normal 79 2 4 5 2" xfId="42025" xr:uid="{00000000-0005-0000-0000-000041A70000}"/>
    <cellStyle name="Normal 79 2 4 5 3" xfId="26792" xr:uid="{00000000-0005-0000-0000-000042A70000}"/>
    <cellStyle name="Normal 79 2 4 6" xfId="6673" xr:uid="{00000000-0005-0000-0000-000043A70000}"/>
    <cellStyle name="Normal 79 2 4 6 2" xfId="37008" xr:uid="{00000000-0005-0000-0000-000044A70000}"/>
    <cellStyle name="Normal 79 2 4 6 3" xfId="21775" xr:uid="{00000000-0005-0000-0000-000045A70000}"/>
    <cellStyle name="Normal 79 2 4 7" xfId="31996" xr:uid="{00000000-0005-0000-0000-000046A70000}"/>
    <cellStyle name="Normal 79 2 4 8" xfId="16762" xr:uid="{00000000-0005-0000-0000-000047A70000}"/>
    <cellStyle name="Normal 79 2 5" xfId="2020" xr:uid="{00000000-0005-0000-0000-000048A70000}"/>
    <cellStyle name="Normal 79 2 5 2" xfId="3710" xr:uid="{00000000-0005-0000-0000-000049A70000}"/>
    <cellStyle name="Normal 79 2 5 2 2" xfId="13783" xr:uid="{00000000-0005-0000-0000-00004AA70000}"/>
    <cellStyle name="Normal 79 2 5 2 2 2" xfId="44114" xr:uid="{00000000-0005-0000-0000-00004BA70000}"/>
    <cellStyle name="Normal 79 2 5 2 2 3" xfId="28881" xr:uid="{00000000-0005-0000-0000-00004CA70000}"/>
    <cellStyle name="Normal 79 2 5 2 3" xfId="8763" xr:uid="{00000000-0005-0000-0000-00004DA70000}"/>
    <cellStyle name="Normal 79 2 5 2 3 2" xfId="39097" xr:uid="{00000000-0005-0000-0000-00004EA70000}"/>
    <cellStyle name="Normal 79 2 5 2 3 3" xfId="23864" xr:uid="{00000000-0005-0000-0000-00004FA70000}"/>
    <cellStyle name="Normal 79 2 5 2 4" xfId="34084" xr:uid="{00000000-0005-0000-0000-000050A70000}"/>
    <cellStyle name="Normal 79 2 5 2 5" xfId="18851" xr:uid="{00000000-0005-0000-0000-000051A70000}"/>
    <cellStyle name="Normal 79 2 5 3" xfId="5402" xr:uid="{00000000-0005-0000-0000-000052A70000}"/>
    <cellStyle name="Normal 79 2 5 3 2" xfId="15454" xr:uid="{00000000-0005-0000-0000-000053A70000}"/>
    <cellStyle name="Normal 79 2 5 3 2 2" xfId="45785" xr:uid="{00000000-0005-0000-0000-000054A70000}"/>
    <cellStyle name="Normal 79 2 5 3 2 3" xfId="30552" xr:uid="{00000000-0005-0000-0000-000055A70000}"/>
    <cellStyle name="Normal 79 2 5 3 3" xfId="10434" xr:uid="{00000000-0005-0000-0000-000056A70000}"/>
    <cellStyle name="Normal 79 2 5 3 3 2" xfId="40768" xr:uid="{00000000-0005-0000-0000-000057A70000}"/>
    <cellStyle name="Normal 79 2 5 3 3 3" xfId="25535" xr:uid="{00000000-0005-0000-0000-000058A70000}"/>
    <cellStyle name="Normal 79 2 5 3 4" xfId="35755" xr:uid="{00000000-0005-0000-0000-000059A70000}"/>
    <cellStyle name="Normal 79 2 5 3 5" xfId="20522" xr:uid="{00000000-0005-0000-0000-00005AA70000}"/>
    <cellStyle name="Normal 79 2 5 4" xfId="12112" xr:uid="{00000000-0005-0000-0000-00005BA70000}"/>
    <cellStyle name="Normal 79 2 5 4 2" xfId="42443" xr:uid="{00000000-0005-0000-0000-00005CA70000}"/>
    <cellStyle name="Normal 79 2 5 4 3" xfId="27210" xr:uid="{00000000-0005-0000-0000-00005DA70000}"/>
    <cellStyle name="Normal 79 2 5 5" xfId="7091" xr:uid="{00000000-0005-0000-0000-00005EA70000}"/>
    <cellStyle name="Normal 79 2 5 5 2" xfId="37426" xr:uid="{00000000-0005-0000-0000-00005FA70000}"/>
    <cellStyle name="Normal 79 2 5 5 3" xfId="22193" xr:uid="{00000000-0005-0000-0000-000060A70000}"/>
    <cellStyle name="Normal 79 2 5 6" xfId="32414" xr:uid="{00000000-0005-0000-0000-000061A70000}"/>
    <cellStyle name="Normal 79 2 5 7" xfId="17180" xr:uid="{00000000-0005-0000-0000-000062A70000}"/>
    <cellStyle name="Normal 79 2 6" xfId="2873" xr:uid="{00000000-0005-0000-0000-000063A70000}"/>
    <cellStyle name="Normal 79 2 6 2" xfId="12947" xr:uid="{00000000-0005-0000-0000-000064A70000}"/>
    <cellStyle name="Normal 79 2 6 2 2" xfId="43278" xr:uid="{00000000-0005-0000-0000-000065A70000}"/>
    <cellStyle name="Normal 79 2 6 2 3" xfId="28045" xr:uid="{00000000-0005-0000-0000-000066A70000}"/>
    <cellStyle name="Normal 79 2 6 3" xfId="7927" xr:uid="{00000000-0005-0000-0000-000067A70000}"/>
    <cellStyle name="Normal 79 2 6 3 2" xfId="38261" xr:uid="{00000000-0005-0000-0000-000068A70000}"/>
    <cellStyle name="Normal 79 2 6 3 3" xfId="23028" xr:uid="{00000000-0005-0000-0000-000069A70000}"/>
    <cellStyle name="Normal 79 2 6 4" xfId="33248" xr:uid="{00000000-0005-0000-0000-00006AA70000}"/>
    <cellStyle name="Normal 79 2 6 5" xfId="18015" xr:uid="{00000000-0005-0000-0000-00006BA70000}"/>
    <cellStyle name="Normal 79 2 7" xfId="4566" xr:uid="{00000000-0005-0000-0000-00006CA70000}"/>
    <cellStyle name="Normal 79 2 7 2" xfId="14618" xr:uid="{00000000-0005-0000-0000-00006DA70000}"/>
    <cellStyle name="Normal 79 2 7 2 2" xfId="44949" xr:uid="{00000000-0005-0000-0000-00006EA70000}"/>
    <cellStyle name="Normal 79 2 7 2 3" xfId="29716" xr:uid="{00000000-0005-0000-0000-00006FA70000}"/>
    <cellStyle name="Normal 79 2 7 3" xfId="9598" xr:uid="{00000000-0005-0000-0000-000070A70000}"/>
    <cellStyle name="Normal 79 2 7 3 2" xfId="39932" xr:uid="{00000000-0005-0000-0000-000071A70000}"/>
    <cellStyle name="Normal 79 2 7 3 3" xfId="24699" xr:uid="{00000000-0005-0000-0000-000072A70000}"/>
    <cellStyle name="Normal 79 2 7 4" xfId="34919" xr:uid="{00000000-0005-0000-0000-000073A70000}"/>
    <cellStyle name="Normal 79 2 7 5" xfId="19686" xr:uid="{00000000-0005-0000-0000-000074A70000}"/>
    <cellStyle name="Normal 79 2 8" xfId="11276" xr:uid="{00000000-0005-0000-0000-000075A70000}"/>
    <cellStyle name="Normal 79 2 8 2" xfId="41607" xr:uid="{00000000-0005-0000-0000-000076A70000}"/>
    <cellStyle name="Normal 79 2 8 3" xfId="26374" xr:uid="{00000000-0005-0000-0000-000077A70000}"/>
    <cellStyle name="Normal 79 2 9" xfId="6255" xr:uid="{00000000-0005-0000-0000-000078A70000}"/>
    <cellStyle name="Normal 79 2 9 2" xfId="36590" xr:uid="{00000000-0005-0000-0000-000079A70000}"/>
    <cellStyle name="Normal 79 2 9 3" xfId="21357" xr:uid="{00000000-0005-0000-0000-00007AA70000}"/>
    <cellStyle name="Normal 79 3" xfId="1219" xr:uid="{00000000-0005-0000-0000-00007BA70000}"/>
    <cellStyle name="Normal 79 3 10" xfId="16396" xr:uid="{00000000-0005-0000-0000-00007CA70000}"/>
    <cellStyle name="Normal 79 3 2" xfId="1438" xr:uid="{00000000-0005-0000-0000-00007DA70000}"/>
    <cellStyle name="Normal 79 3 2 2" xfId="1859" xr:uid="{00000000-0005-0000-0000-00007EA70000}"/>
    <cellStyle name="Normal 79 3 2 2 2" xfId="2698" xr:uid="{00000000-0005-0000-0000-00007FA70000}"/>
    <cellStyle name="Normal 79 3 2 2 2 2" xfId="4388" xr:uid="{00000000-0005-0000-0000-000080A70000}"/>
    <cellStyle name="Normal 79 3 2 2 2 2 2" xfId="14461" xr:uid="{00000000-0005-0000-0000-000081A70000}"/>
    <cellStyle name="Normal 79 3 2 2 2 2 2 2" xfId="44792" xr:uid="{00000000-0005-0000-0000-000082A70000}"/>
    <cellStyle name="Normal 79 3 2 2 2 2 2 3" xfId="29559" xr:uid="{00000000-0005-0000-0000-000083A70000}"/>
    <cellStyle name="Normal 79 3 2 2 2 2 3" xfId="9441" xr:uid="{00000000-0005-0000-0000-000084A70000}"/>
    <cellStyle name="Normal 79 3 2 2 2 2 3 2" xfId="39775" xr:uid="{00000000-0005-0000-0000-000085A70000}"/>
    <cellStyle name="Normal 79 3 2 2 2 2 3 3" xfId="24542" xr:uid="{00000000-0005-0000-0000-000086A70000}"/>
    <cellStyle name="Normal 79 3 2 2 2 2 4" xfId="34762" xr:uid="{00000000-0005-0000-0000-000087A70000}"/>
    <cellStyle name="Normal 79 3 2 2 2 2 5" xfId="19529" xr:uid="{00000000-0005-0000-0000-000088A70000}"/>
    <cellStyle name="Normal 79 3 2 2 2 3" xfId="6080" xr:uid="{00000000-0005-0000-0000-000089A70000}"/>
    <cellStyle name="Normal 79 3 2 2 2 3 2" xfId="16132" xr:uid="{00000000-0005-0000-0000-00008AA70000}"/>
    <cellStyle name="Normal 79 3 2 2 2 3 2 2" xfId="46463" xr:uid="{00000000-0005-0000-0000-00008BA70000}"/>
    <cellStyle name="Normal 79 3 2 2 2 3 2 3" xfId="31230" xr:uid="{00000000-0005-0000-0000-00008CA70000}"/>
    <cellStyle name="Normal 79 3 2 2 2 3 3" xfId="11112" xr:uid="{00000000-0005-0000-0000-00008DA70000}"/>
    <cellStyle name="Normal 79 3 2 2 2 3 3 2" xfId="41446" xr:uid="{00000000-0005-0000-0000-00008EA70000}"/>
    <cellStyle name="Normal 79 3 2 2 2 3 3 3" xfId="26213" xr:uid="{00000000-0005-0000-0000-00008FA70000}"/>
    <cellStyle name="Normal 79 3 2 2 2 3 4" xfId="36433" xr:uid="{00000000-0005-0000-0000-000090A70000}"/>
    <cellStyle name="Normal 79 3 2 2 2 3 5" xfId="21200" xr:uid="{00000000-0005-0000-0000-000091A70000}"/>
    <cellStyle name="Normal 79 3 2 2 2 4" xfId="12790" xr:uid="{00000000-0005-0000-0000-000092A70000}"/>
    <cellStyle name="Normal 79 3 2 2 2 4 2" xfId="43121" xr:uid="{00000000-0005-0000-0000-000093A70000}"/>
    <cellStyle name="Normal 79 3 2 2 2 4 3" xfId="27888" xr:uid="{00000000-0005-0000-0000-000094A70000}"/>
    <cellStyle name="Normal 79 3 2 2 2 5" xfId="7769" xr:uid="{00000000-0005-0000-0000-000095A70000}"/>
    <cellStyle name="Normal 79 3 2 2 2 5 2" xfId="38104" xr:uid="{00000000-0005-0000-0000-000096A70000}"/>
    <cellStyle name="Normal 79 3 2 2 2 5 3" xfId="22871" xr:uid="{00000000-0005-0000-0000-000097A70000}"/>
    <cellStyle name="Normal 79 3 2 2 2 6" xfId="33092" xr:uid="{00000000-0005-0000-0000-000098A70000}"/>
    <cellStyle name="Normal 79 3 2 2 2 7" xfId="17858" xr:uid="{00000000-0005-0000-0000-000099A70000}"/>
    <cellStyle name="Normal 79 3 2 2 3" xfId="3551" xr:uid="{00000000-0005-0000-0000-00009AA70000}"/>
    <cellStyle name="Normal 79 3 2 2 3 2" xfId="13625" xr:uid="{00000000-0005-0000-0000-00009BA70000}"/>
    <cellStyle name="Normal 79 3 2 2 3 2 2" xfId="43956" xr:uid="{00000000-0005-0000-0000-00009CA70000}"/>
    <cellStyle name="Normal 79 3 2 2 3 2 3" xfId="28723" xr:uid="{00000000-0005-0000-0000-00009DA70000}"/>
    <cellStyle name="Normal 79 3 2 2 3 3" xfId="8605" xr:uid="{00000000-0005-0000-0000-00009EA70000}"/>
    <cellStyle name="Normal 79 3 2 2 3 3 2" xfId="38939" xr:uid="{00000000-0005-0000-0000-00009FA70000}"/>
    <cellStyle name="Normal 79 3 2 2 3 3 3" xfId="23706" xr:uid="{00000000-0005-0000-0000-0000A0A70000}"/>
    <cellStyle name="Normal 79 3 2 2 3 4" xfId="33926" xr:uid="{00000000-0005-0000-0000-0000A1A70000}"/>
    <cellStyle name="Normal 79 3 2 2 3 5" xfId="18693" xr:uid="{00000000-0005-0000-0000-0000A2A70000}"/>
    <cellStyle name="Normal 79 3 2 2 4" xfId="5244" xr:uid="{00000000-0005-0000-0000-0000A3A70000}"/>
    <cellStyle name="Normal 79 3 2 2 4 2" xfId="15296" xr:uid="{00000000-0005-0000-0000-0000A4A70000}"/>
    <cellStyle name="Normal 79 3 2 2 4 2 2" xfId="45627" xr:uid="{00000000-0005-0000-0000-0000A5A70000}"/>
    <cellStyle name="Normal 79 3 2 2 4 2 3" xfId="30394" xr:uid="{00000000-0005-0000-0000-0000A6A70000}"/>
    <cellStyle name="Normal 79 3 2 2 4 3" xfId="10276" xr:uid="{00000000-0005-0000-0000-0000A7A70000}"/>
    <cellStyle name="Normal 79 3 2 2 4 3 2" xfId="40610" xr:uid="{00000000-0005-0000-0000-0000A8A70000}"/>
    <cellStyle name="Normal 79 3 2 2 4 3 3" xfId="25377" xr:uid="{00000000-0005-0000-0000-0000A9A70000}"/>
    <cellStyle name="Normal 79 3 2 2 4 4" xfId="35597" xr:uid="{00000000-0005-0000-0000-0000AAA70000}"/>
    <cellStyle name="Normal 79 3 2 2 4 5" xfId="20364" xr:uid="{00000000-0005-0000-0000-0000ABA70000}"/>
    <cellStyle name="Normal 79 3 2 2 5" xfId="11954" xr:uid="{00000000-0005-0000-0000-0000ACA70000}"/>
    <cellStyle name="Normal 79 3 2 2 5 2" xfId="42285" xr:uid="{00000000-0005-0000-0000-0000ADA70000}"/>
    <cellStyle name="Normal 79 3 2 2 5 3" xfId="27052" xr:uid="{00000000-0005-0000-0000-0000AEA70000}"/>
    <cellStyle name="Normal 79 3 2 2 6" xfId="6933" xr:uid="{00000000-0005-0000-0000-0000AFA70000}"/>
    <cellStyle name="Normal 79 3 2 2 6 2" xfId="37268" xr:uid="{00000000-0005-0000-0000-0000B0A70000}"/>
    <cellStyle name="Normal 79 3 2 2 6 3" xfId="22035" xr:uid="{00000000-0005-0000-0000-0000B1A70000}"/>
    <cellStyle name="Normal 79 3 2 2 7" xfId="32256" xr:uid="{00000000-0005-0000-0000-0000B2A70000}"/>
    <cellStyle name="Normal 79 3 2 2 8" xfId="17022" xr:uid="{00000000-0005-0000-0000-0000B3A70000}"/>
    <cellStyle name="Normal 79 3 2 3" xfId="2280" xr:uid="{00000000-0005-0000-0000-0000B4A70000}"/>
    <cellStyle name="Normal 79 3 2 3 2" xfId="3970" xr:uid="{00000000-0005-0000-0000-0000B5A70000}"/>
    <cellStyle name="Normal 79 3 2 3 2 2" xfId="14043" xr:uid="{00000000-0005-0000-0000-0000B6A70000}"/>
    <cellStyle name="Normal 79 3 2 3 2 2 2" xfId="44374" xr:uid="{00000000-0005-0000-0000-0000B7A70000}"/>
    <cellStyle name="Normal 79 3 2 3 2 2 3" xfId="29141" xr:uid="{00000000-0005-0000-0000-0000B8A70000}"/>
    <cellStyle name="Normal 79 3 2 3 2 3" xfId="9023" xr:uid="{00000000-0005-0000-0000-0000B9A70000}"/>
    <cellStyle name="Normal 79 3 2 3 2 3 2" xfId="39357" xr:uid="{00000000-0005-0000-0000-0000BAA70000}"/>
    <cellStyle name="Normal 79 3 2 3 2 3 3" xfId="24124" xr:uid="{00000000-0005-0000-0000-0000BBA70000}"/>
    <cellStyle name="Normal 79 3 2 3 2 4" xfId="34344" xr:uid="{00000000-0005-0000-0000-0000BCA70000}"/>
    <cellStyle name="Normal 79 3 2 3 2 5" xfId="19111" xr:uid="{00000000-0005-0000-0000-0000BDA70000}"/>
    <cellStyle name="Normal 79 3 2 3 3" xfId="5662" xr:uid="{00000000-0005-0000-0000-0000BEA70000}"/>
    <cellStyle name="Normal 79 3 2 3 3 2" xfId="15714" xr:uid="{00000000-0005-0000-0000-0000BFA70000}"/>
    <cellStyle name="Normal 79 3 2 3 3 2 2" xfId="46045" xr:uid="{00000000-0005-0000-0000-0000C0A70000}"/>
    <cellStyle name="Normal 79 3 2 3 3 2 3" xfId="30812" xr:uid="{00000000-0005-0000-0000-0000C1A70000}"/>
    <cellStyle name="Normal 79 3 2 3 3 3" xfId="10694" xr:uid="{00000000-0005-0000-0000-0000C2A70000}"/>
    <cellStyle name="Normal 79 3 2 3 3 3 2" xfId="41028" xr:uid="{00000000-0005-0000-0000-0000C3A70000}"/>
    <cellStyle name="Normal 79 3 2 3 3 3 3" xfId="25795" xr:uid="{00000000-0005-0000-0000-0000C4A70000}"/>
    <cellStyle name="Normal 79 3 2 3 3 4" xfId="36015" xr:uid="{00000000-0005-0000-0000-0000C5A70000}"/>
    <cellStyle name="Normal 79 3 2 3 3 5" xfId="20782" xr:uid="{00000000-0005-0000-0000-0000C6A70000}"/>
    <cellStyle name="Normal 79 3 2 3 4" xfId="12372" xr:uid="{00000000-0005-0000-0000-0000C7A70000}"/>
    <cellStyle name="Normal 79 3 2 3 4 2" xfId="42703" xr:uid="{00000000-0005-0000-0000-0000C8A70000}"/>
    <cellStyle name="Normal 79 3 2 3 4 3" xfId="27470" xr:uid="{00000000-0005-0000-0000-0000C9A70000}"/>
    <cellStyle name="Normal 79 3 2 3 5" xfId="7351" xr:uid="{00000000-0005-0000-0000-0000CAA70000}"/>
    <cellStyle name="Normal 79 3 2 3 5 2" xfId="37686" xr:uid="{00000000-0005-0000-0000-0000CBA70000}"/>
    <cellStyle name="Normal 79 3 2 3 5 3" xfId="22453" xr:uid="{00000000-0005-0000-0000-0000CCA70000}"/>
    <cellStyle name="Normal 79 3 2 3 6" xfId="32674" xr:uid="{00000000-0005-0000-0000-0000CDA70000}"/>
    <cellStyle name="Normal 79 3 2 3 7" xfId="17440" xr:uid="{00000000-0005-0000-0000-0000CEA70000}"/>
    <cellStyle name="Normal 79 3 2 4" xfId="3133" xr:uid="{00000000-0005-0000-0000-0000CFA70000}"/>
    <cellStyle name="Normal 79 3 2 4 2" xfId="13207" xr:uid="{00000000-0005-0000-0000-0000D0A70000}"/>
    <cellStyle name="Normal 79 3 2 4 2 2" xfId="43538" xr:uid="{00000000-0005-0000-0000-0000D1A70000}"/>
    <cellStyle name="Normal 79 3 2 4 2 3" xfId="28305" xr:uid="{00000000-0005-0000-0000-0000D2A70000}"/>
    <cellStyle name="Normal 79 3 2 4 3" xfId="8187" xr:uid="{00000000-0005-0000-0000-0000D3A70000}"/>
    <cellStyle name="Normal 79 3 2 4 3 2" xfId="38521" xr:uid="{00000000-0005-0000-0000-0000D4A70000}"/>
    <cellStyle name="Normal 79 3 2 4 3 3" xfId="23288" xr:uid="{00000000-0005-0000-0000-0000D5A70000}"/>
    <cellStyle name="Normal 79 3 2 4 4" xfId="33508" xr:uid="{00000000-0005-0000-0000-0000D6A70000}"/>
    <cellStyle name="Normal 79 3 2 4 5" xfId="18275" xr:uid="{00000000-0005-0000-0000-0000D7A70000}"/>
    <cellStyle name="Normal 79 3 2 5" xfId="4826" xr:uid="{00000000-0005-0000-0000-0000D8A70000}"/>
    <cellStyle name="Normal 79 3 2 5 2" xfId="14878" xr:uid="{00000000-0005-0000-0000-0000D9A70000}"/>
    <cellStyle name="Normal 79 3 2 5 2 2" xfId="45209" xr:uid="{00000000-0005-0000-0000-0000DAA70000}"/>
    <cellStyle name="Normal 79 3 2 5 2 3" xfId="29976" xr:uid="{00000000-0005-0000-0000-0000DBA70000}"/>
    <cellStyle name="Normal 79 3 2 5 3" xfId="9858" xr:uid="{00000000-0005-0000-0000-0000DCA70000}"/>
    <cellStyle name="Normal 79 3 2 5 3 2" xfId="40192" xr:uid="{00000000-0005-0000-0000-0000DDA70000}"/>
    <cellStyle name="Normal 79 3 2 5 3 3" xfId="24959" xr:uid="{00000000-0005-0000-0000-0000DEA70000}"/>
    <cellStyle name="Normal 79 3 2 5 4" xfId="35179" xr:uid="{00000000-0005-0000-0000-0000DFA70000}"/>
    <cellStyle name="Normal 79 3 2 5 5" xfId="19946" xr:uid="{00000000-0005-0000-0000-0000E0A70000}"/>
    <cellStyle name="Normal 79 3 2 6" xfId="11536" xr:uid="{00000000-0005-0000-0000-0000E1A70000}"/>
    <cellStyle name="Normal 79 3 2 6 2" xfId="41867" xr:uid="{00000000-0005-0000-0000-0000E2A70000}"/>
    <cellStyle name="Normal 79 3 2 6 3" xfId="26634" xr:uid="{00000000-0005-0000-0000-0000E3A70000}"/>
    <cellStyle name="Normal 79 3 2 7" xfId="6515" xr:uid="{00000000-0005-0000-0000-0000E4A70000}"/>
    <cellStyle name="Normal 79 3 2 7 2" xfId="36850" xr:uid="{00000000-0005-0000-0000-0000E5A70000}"/>
    <cellStyle name="Normal 79 3 2 7 3" xfId="21617" xr:uid="{00000000-0005-0000-0000-0000E6A70000}"/>
    <cellStyle name="Normal 79 3 2 8" xfId="31838" xr:uid="{00000000-0005-0000-0000-0000E7A70000}"/>
    <cellStyle name="Normal 79 3 2 9" xfId="16604" xr:uid="{00000000-0005-0000-0000-0000E8A70000}"/>
    <cellStyle name="Normal 79 3 3" xfId="1651" xr:uid="{00000000-0005-0000-0000-0000E9A70000}"/>
    <cellStyle name="Normal 79 3 3 2" xfId="2490" xr:uid="{00000000-0005-0000-0000-0000EAA70000}"/>
    <cellStyle name="Normal 79 3 3 2 2" xfId="4180" xr:uid="{00000000-0005-0000-0000-0000EBA70000}"/>
    <cellStyle name="Normal 79 3 3 2 2 2" xfId="14253" xr:uid="{00000000-0005-0000-0000-0000ECA70000}"/>
    <cellStyle name="Normal 79 3 3 2 2 2 2" xfId="44584" xr:uid="{00000000-0005-0000-0000-0000EDA70000}"/>
    <cellStyle name="Normal 79 3 3 2 2 2 3" xfId="29351" xr:uid="{00000000-0005-0000-0000-0000EEA70000}"/>
    <cellStyle name="Normal 79 3 3 2 2 3" xfId="9233" xr:uid="{00000000-0005-0000-0000-0000EFA70000}"/>
    <cellStyle name="Normal 79 3 3 2 2 3 2" xfId="39567" xr:uid="{00000000-0005-0000-0000-0000F0A70000}"/>
    <cellStyle name="Normal 79 3 3 2 2 3 3" xfId="24334" xr:uid="{00000000-0005-0000-0000-0000F1A70000}"/>
    <cellStyle name="Normal 79 3 3 2 2 4" xfId="34554" xr:uid="{00000000-0005-0000-0000-0000F2A70000}"/>
    <cellStyle name="Normal 79 3 3 2 2 5" xfId="19321" xr:uid="{00000000-0005-0000-0000-0000F3A70000}"/>
    <cellStyle name="Normal 79 3 3 2 3" xfId="5872" xr:uid="{00000000-0005-0000-0000-0000F4A70000}"/>
    <cellStyle name="Normal 79 3 3 2 3 2" xfId="15924" xr:uid="{00000000-0005-0000-0000-0000F5A70000}"/>
    <cellStyle name="Normal 79 3 3 2 3 2 2" xfId="46255" xr:uid="{00000000-0005-0000-0000-0000F6A70000}"/>
    <cellStyle name="Normal 79 3 3 2 3 2 3" xfId="31022" xr:uid="{00000000-0005-0000-0000-0000F7A70000}"/>
    <cellStyle name="Normal 79 3 3 2 3 3" xfId="10904" xr:uid="{00000000-0005-0000-0000-0000F8A70000}"/>
    <cellStyle name="Normal 79 3 3 2 3 3 2" xfId="41238" xr:uid="{00000000-0005-0000-0000-0000F9A70000}"/>
    <cellStyle name="Normal 79 3 3 2 3 3 3" xfId="26005" xr:uid="{00000000-0005-0000-0000-0000FAA70000}"/>
    <cellStyle name="Normal 79 3 3 2 3 4" xfId="36225" xr:uid="{00000000-0005-0000-0000-0000FBA70000}"/>
    <cellStyle name="Normal 79 3 3 2 3 5" xfId="20992" xr:uid="{00000000-0005-0000-0000-0000FCA70000}"/>
    <cellStyle name="Normal 79 3 3 2 4" xfId="12582" xr:uid="{00000000-0005-0000-0000-0000FDA70000}"/>
    <cellStyle name="Normal 79 3 3 2 4 2" xfId="42913" xr:uid="{00000000-0005-0000-0000-0000FEA70000}"/>
    <cellStyle name="Normal 79 3 3 2 4 3" xfId="27680" xr:uid="{00000000-0005-0000-0000-0000FFA70000}"/>
    <cellStyle name="Normal 79 3 3 2 5" xfId="7561" xr:uid="{00000000-0005-0000-0000-000000A80000}"/>
    <cellStyle name="Normal 79 3 3 2 5 2" xfId="37896" xr:uid="{00000000-0005-0000-0000-000001A80000}"/>
    <cellStyle name="Normal 79 3 3 2 5 3" xfId="22663" xr:uid="{00000000-0005-0000-0000-000002A80000}"/>
    <cellStyle name="Normal 79 3 3 2 6" xfId="32884" xr:uid="{00000000-0005-0000-0000-000003A80000}"/>
    <cellStyle name="Normal 79 3 3 2 7" xfId="17650" xr:uid="{00000000-0005-0000-0000-000004A80000}"/>
    <cellStyle name="Normal 79 3 3 3" xfId="3343" xr:uid="{00000000-0005-0000-0000-000005A80000}"/>
    <cellStyle name="Normal 79 3 3 3 2" xfId="13417" xr:uid="{00000000-0005-0000-0000-000006A80000}"/>
    <cellStyle name="Normal 79 3 3 3 2 2" xfId="43748" xr:uid="{00000000-0005-0000-0000-000007A80000}"/>
    <cellStyle name="Normal 79 3 3 3 2 3" xfId="28515" xr:uid="{00000000-0005-0000-0000-000008A80000}"/>
    <cellStyle name="Normal 79 3 3 3 3" xfId="8397" xr:uid="{00000000-0005-0000-0000-000009A80000}"/>
    <cellStyle name="Normal 79 3 3 3 3 2" xfId="38731" xr:uid="{00000000-0005-0000-0000-00000AA80000}"/>
    <cellStyle name="Normal 79 3 3 3 3 3" xfId="23498" xr:uid="{00000000-0005-0000-0000-00000BA80000}"/>
    <cellStyle name="Normal 79 3 3 3 4" xfId="33718" xr:uid="{00000000-0005-0000-0000-00000CA80000}"/>
    <cellStyle name="Normal 79 3 3 3 5" xfId="18485" xr:uid="{00000000-0005-0000-0000-00000DA80000}"/>
    <cellStyle name="Normal 79 3 3 4" xfId="5036" xr:uid="{00000000-0005-0000-0000-00000EA80000}"/>
    <cellStyle name="Normal 79 3 3 4 2" xfId="15088" xr:uid="{00000000-0005-0000-0000-00000FA80000}"/>
    <cellStyle name="Normal 79 3 3 4 2 2" xfId="45419" xr:uid="{00000000-0005-0000-0000-000010A80000}"/>
    <cellStyle name="Normal 79 3 3 4 2 3" xfId="30186" xr:uid="{00000000-0005-0000-0000-000011A80000}"/>
    <cellStyle name="Normal 79 3 3 4 3" xfId="10068" xr:uid="{00000000-0005-0000-0000-000012A80000}"/>
    <cellStyle name="Normal 79 3 3 4 3 2" xfId="40402" xr:uid="{00000000-0005-0000-0000-000013A80000}"/>
    <cellStyle name="Normal 79 3 3 4 3 3" xfId="25169" xr:uid="{00000000-0005-0000-0000-000014A80000}"/>
    <cellStyle name="Normal 79 3 3 4 4" xfId="35389" xr:uid="{00000000-0005-0000-0000-000015A80000}"/>
    <cellStyle name="Normal 79 3 3 4 5" xfId="20156" xr:uid="{00000000-0005-0000-0000-000016A80000}"/>
    <cellStyle name="Normal 79 3 3 5" xfId="11746" xr:uid="{00000000-0005-0000-0000-000017A80000}"/>
    <cellStyle name="Normal 79 3 3 5 2" xfId="42077" xr:uid="{00000000-0005-0000-0000-000018A80000}"/>
    <cellStyle name="Normal 79 3 3 5 3" xfId="26844" xr:uid="{00000000-0005-0000-0000-000019A80000}"/>
    <cellStyle name="Normal 79 3 3 6" xfId="6725" xr:uid="{00000000-0005-0000-0000-00001AA80000}"/>
    <cellStyle name="Normal 79 3 3 6 2" xfId="37060" xr:uid="{00000000-0005-0000-0000-00001BA80000}"/>
    <cellStyle name="Normal 79 3 3 6 3" xfId="21827" xr:uid="{00000000-0005-0000-0000-00001CA80000}"/>
    <cellStyle name="Normal 79 3 3 7" xfId="32048" xr:uid="{00000000-0005-0000-0000-00001DA80000}"/>
    <cellStyle name="Normal 79 3 3 8" xfId="16814" xr:uid="{00000000-0005-0000-0000-00001EA80000}"/>
    <cellStyle name="Normal 79 3 4" xfId="2072" xr:uid="{00000000-0005-0000-0000-00001FA80000}"/>
    <cellStyle name="Normal 79 3 4 2" xfId="3762" xr:uid="{00000000-0005-0000-0000-000020A80000}"/>
    <cellStyle name="Normal 79 3 4 2 2" xfId="13835" xr:uid="{00000000-0005-0000-0000-000021A80000}"/>
    <cellStyle name="Normal 79 3 4 2 2 2" xfId="44166" xr:uid="{00000000-0005-0000-0000-000022A80000}"/>
    <cellStyle name="Normal 79 3 4 2 2 3" xfId="28933" xr:uid="{00000000-0005-0000-0000-000023A80000}"/>
    <cellStyle name="Normal 79 3 4 2 3" xfId="8815" xr:uid="{00000000-0005-0000-0000-000024A80000}"/>
    <cellStyle name="Normal 79 3 4 2 3 2" xfId="39149" xr:uid="{00000000-0005-0000-0000-000025A80000}"/>
    <cellStyle name="Normal 79 3 4 2 3 3" xfId="23916" xr:uid="{00000000-0005-0000-0000-000026A80000}"/>
    <cellStyle name="Normal 79 3 4 2 4" xfId="34136" xr:uid="{00000000-0005-0000-0000-000027A80000}"/>
    <cellStyle name="Normal 79 3 4 2 5" xfId="18903" xr:uid="{00000000-0005-0000-0000-000028A80000}"/>
    <cellStyle name="Normal 79 3 4 3" xfId="5454" xr:uid="{00000000-0005-0000-0000-000029A80000}"/>
    <cellStyle name="Normal 79 3 4 3 2" xfId="15506" xr:uid="{00000000-0005-0000-0000-00002AA80000}"/>
    <cellStyle name="Normal 79 3 4 3 2 2" xfId="45837" xr:uid="{00000000-0005-0000-0000-00002BA80000}"/>
    <cellStyle name="Normal 79 3 4 3 2 3" xfId="30604" xr:uid="{00000000-0005-0000-0000-00002CA80000}"/>
    <cellStyle name="Normal 79 3 4 3 3" xfId="10486" xr:uid="{00000000-0005-0000-0000-00002DA80000}"/>
    <cellStyle name="Normal 79 3 4 3 3 2" xfId="40820" xr:uid="{00000000-0005-0000-0000-00002EA80000}"/>
    <cellStyle name="Normal 79 3 4 3 3 3" xfId="25587" xr:uid="{00000000-0005-0000-0000-00002FA80000}"/>
    <cellStyle name="Normal 79 3 4 3 4" xfId="35807" xr:uid="{00000000-0005-0000-0000-000030A80000}"/>
    <cellStyle name="Normal 79 3 4 3 5" xfId="20574" xr:uid="{00000000-0005-0000-0000-000031A80000}"/>
    <cellStyle name="Normal 79 3 4 4" xfId="12164" xr:uid="{00000000-0005-0000-0000-000032A80000}"/>
    <cellStyle name="Normal 79 3 4 4 2" xfId="42495" xr:uid="{00000000-0005-0000-0000-000033A80000}"/>
    <cellStyle name="Normal 79 3 4 4 3" xfId="27262" xr:uid="{00000000-0005-0000-0000-000034A80000}"/>
    <cellStyle name="Normal 79 3 4 5" xfId="7143" xr:uid="{00000000-0005-0000-0000-000035A80000}"/>
    <cellStyle name="Normal 79 3 4 5 2" xfId="37478" xr:uid="{00000000-0005-0000-0000-000036A80000}"/>
    <cellStyle name="Normal 79 3 4 5 3" xfId="22245" xr:uid="{00000000-0005-0000-0000-000037A80000}"/>
    <cellStyle name="Normal 79 3 4 6" xfId="32466" xr:uid="{00000000-0005-0000-0000-000038A80000}"/>
    <cellStyle name="Normal 79 3 4 7" xfId="17232" xr:uid="{00000000-0005-0000-0000-000039A80000}"/>
    <cellStyle name="Normal 79 3 5" xfId="2925" xr:uid="{00000000-0005-0000-0000-00003AA80000}"/>
    <cellStyle name="Normal 79 3 5 2" xfId="12999" xr:uid="{00000000-0005-0000-0000-00003BA80000}"/>
    <cellStyle name="Normal 79 3 5 2 2" xfId="43330" xr:uid="{00000000-0005-0000-0000-00003CA80000}"/>
    <cellStyle name="Normal 79 3 5 2 3" xfId="28097" xr:uid="{00000000-0005-0000-0000-00003DA80000}"/>
    <cellStyle name="Normal 79 3 5 3" xfId="7979" xr:uid="{00000000-0005-0000-0000-00003EA80000}"/>
    <cellStyle name="Normal 79 3 5 3 2" xfId="38313" xr:uid="{00000000-0005-0000-0000-00003FA80000}"/>
    <cellStyle name="Normal 79 3 5 3 3" xfId="23080" xr:uid="{00000000-0005-0000-0000-000040A80000}"/>
    <cellStyle name="Normal 79 3 5 4" xfId="33300" xr:uid="{00000000-0005-0000-0000-000041A80000}"/>
    <cellStyle name="Normal 79 3 5 5" xfId="18067" xr:uid="{00000000-0005-0000-0000-000042A80000}"/>
    <cellStyle name="Normal 79 3 6" xfId="4618" xr:uid="{00000000-0005-0000-0000-000043A80000}"/>
    <cellStyle name="Normal 79 3 6 2" xfId="14670" xr:uid="{00000000-0005-0000-0000-000044A80000}"/>
    <cellStyle name="Normal 79 3 6 2 2" xfId="45001" xr:uid="{00000000-0005-0000-0000-000045A80000}"/>
    <cellStyle name="Normal 79 3 6 2 3" xfId="29768" xr:uid="{00000000-0005-0000-0000-000046A80000}"/>
    <cellStyle name="Normal 79 3 6 3" xfId="9650" xr:uid="{00000000-0005-0000-0000-000047A80000}"/>
    <cellStyle name="Normal 79 3 6 3 2" xfId="39984" xr:uid="{00000000-0005-0000-0000-000048A80000}"/>
    <cellStyle name="Normal 79 3 6 3 3" xfId="24751" xr:uid="{00000000-0005-0000-0000-000049A80000}"/>
    <cellStyle name="Normal 79 3 6 4" xfId="34971" xr:uid="{00000000-0005-0000-0000-00004AA80000}"/>
    <cellStyle name="Normal 79 3 6 5" xfId="19738" xr:uid="{00000000-0005-0000-0000-00004BA80000}"/>
    <cellStyle name="Normal 79 3 7" xfId="11328" xr:uid="{00000000-0005-0000-0000-00004CA80000}"/>
    <cellStyle name="Normal 79 3 7 2" xfId="41659" xr:uid="{00000000-0005-0000-0000-00004DA80000}"/>
    <cellStyle name="Normal 79 3 7 3" xfId="26426" xr:uid="{00000000-0005-0000-0000-00004EA80000}"/>
    <cellStyle name="Normal 79 3 8" xfId="6307" xr:uid="{00000000-0005-0000-0000-00004FA80000}"/>
    <cellStyle name="Normal 79 3 8 2" xfId="36642" xr:uid="{00000000-0005-0000-0000-000050A80000}"/>
    <cellStyle name="Normal 79 3 8 3" xfId="21409" xr:uid="{00000000-0005-0000-0000-000051A80000}"/>
    <cellStyle name="Normal 79 3 9" xfId="31632" xr:uid="{00000000-0005-0000-0000-000052A80000}"/>
    <cellStyle name="Normal 79 4" xfId="1332" xr:uid="{00000000-0005-0000-0000-000053A80000}"/>
    <cellStyle name="Normal 79 4 2" xfId="1755" xr:uid="{00000000-0005-0000-0000-000054A80000}"/>
    <cellStyle name="Normal 79 4 2 2" xfId="2594" xr:uid="{00000000-0005-0000-0000-000055A80000}"/>
    <cellStyle name="Normal 79 4 2 2 2" xfId="4284" xr:uid="{00000000-0005-0000-0000-000056A80000}"/>
    <cellStyle name="Normal 79 4 2 2 2 2" xfId="14357" xr:uid="{00000000-0005-0000-0000-000057A80000}"/>
    <cellStyle name="Normal 79 4 2 2 2 2 2" xfId="44688" xr:uid="{00000000-0005-0000-0000-000058A80000}"/>
    <cellStyle name="Normal 79 4 2 2 2 2 3" xfId="29455" xr:uid="{00000000-0005-0000-0000-000059A80000}"/>
    <cellStyle name="Normal 79 4 2 2 2 3" xfId="9337" xr:uid="{00000000-0005-0000-0000-00005AA80000}"/>
    <cellStyle name="Normal 79 4 2 2 2 3 2" xfId="39671" xr:uid="{00000000-0005-0000-0000-00005BA80000}"/>
    <cellStyle name="Normal 79 4 2 2 2 3 3" xfId="24438" xr:uid="{00000000-0005-0000-0000-00005CA80000}"/>
    <cellStyle name="Normal 79 4 2 2 2 4" xfId="34658" xr:uid="{00000000-0005-0000-0000-00005DA80000}"/>
    <cellStyle name="Normal 79 4 2 2 2 5" xfId="19425" xr:uid="{00000000-0005-0000-0000-00005EA80000}"/>
    <cellStyle name="Normal 79 4 2 2 3" xfId="5976" xr:uid="{00000000-0005-0000-0000-00005FA80000}"/>
    <cellStyle name="Normal 79 4 2 2 3 2" xfId="16028" xr:uid="{00000000-0005-0000-0000-000060A80000}"/>
    <cellStyle name="Normal 79 4 2 2 3 2 2" xfId="46359" xr:uid="{00000000-0005-0000-0000-000061A80000}"/>
    <cellStyle name="Normal 79 4 2 2 3 2 3" xfId="31126" xr:uid="{00000000-0005-0000-0000-000062A80000}"/>
    <cellStyle name="Normal 79 4 2 2 3 3" xfId="11008" xr:uid="{00000000-0005-0000-0000-000063A80000}"/>
    <cellStyle name="Normal 79 4 2 2 3 3 2" xfId="41342" xr:uid="{00000000-0005-0000-0000-000064A80000}"/>
    <cellStyle name="Normal 79 4 2 2 3 3 3" xfId="26109" xr:uid="{00000000-0005-0000-0000-000065A80000}"/>
    <cellStyle name="Normal 79 4 2 2 3 4" xfId="36329" xr:uid="{00000000-0005-0000-0000-000066A80000}"/>
    <cellStyle name="Normal 79 4 2 2 3 5" xfId="21096" xr:uid="{00000000-0005-0000-0000-000067A80000}"/>
    <cellStyle name="Normal 79 4 2 2 4" xfId="12686" xr:uid="{00000000-0005-0000-0000-000068A80000}"/>
    <cellStyle name="Normal 79 4 2 2 4 2" xfId="43017" xr:uid="{00000000-0005-0000-0000-000069A80000}"/>
    <cellStyle name="Normal 79 4 2 2 4 3" xfId="27784" xr:uid="{00000000-0005-0000-0000-00006AA80000}"/>
    <cellStyle name="Normal 79 4 2 2 5" xfId="7665" xr:uid="{00000000-0005-0000-0000-00006BA80000}"/>
    <cellStyle name="Normal 79 4 2 2 5 2" xfId="38000" xr:uid="{00000000-0005-0000-0000-00006CA80000}"/>
    <cellStyle name="Normal 79 4 2 2 5 3" xfId="22767" xr:uid="{00000000-0005-0000-0000-00006DA80000}"/>
    <cellStyle name="Normal 79 4 2 2 6" xfId="32988" xr:uid="{00000000-0005-0000-0000-00006EA80000}"/>
    <cellStyle name="Normal 79 4 2 2 7" xfId="17754" xr:uid="{00000000-0005-0000-0000-00006FA80000}"/>
    <cellStyle name="Normal 79 4 2 3" xfId="3447" xr:uid="{00000000-0005-0000-0000-000070A80000}"/>
    <cellStyle name="Normal 79 4 2 3 2" xfId="13521" xr:uid="{00000000-0005-0000-0000-000071A80000}"/>
    <cellStyle name="Normal 79 4 2 3 2 2" xfId="43852" xr:uid="{00000000-0005-0000-0000-000072A80000}"/>
    <cellStyle name="Normal 79 4 2 3 2 3" xfId="28619" xr:uid="{00000000-0005-0000-0000-000073A80000}"/>
    <cellStyle name="Normal 79 4 2 3 3" xfId="8501" xr:uid="{00000000-0005-0000-0000-000074A80000}"/>
    <cellStyle name="Normal 79 4 2 3 3 2" xfId="38835" xr:uid="{00000000-0005-0000-0000-000075A80000}"/>
    <cellStyle name="Normal 79 4 2 3 3 3" xfId="23602" xr:uid="{00000000-0005-0000-0000-000076A80000}"/>
    <cellStyle name="Normal 79 4 2 3 4" xfId="33822" xr:uid="{00000000-0005-0000-0000-000077A80000}"/>
    <cellStyle name="Normal 79 4 2 3 5" xfId="18589" xr:uid="{00000000-0005-0000-0000-000078A80000}"/>
    <cellStyle name="Normal 79 4 2 4" xfId="5140" xr:uid="{00000000-0005-0000-0000-000079A80000}"/>
    <cellStyle name="Normal 79 4 2 4 2" xfId="15192" xr:uid="{00000000-0005-0000-0000-00007AA80000}"/>
    <cellStyle name="Normal 79 4 2 4 2 2" xfId="45523" xr:uid="{00000000-0005-0000-0000-00007BA80000}"/>
    <cellStyle name="Normal 79 4 2 4 2 3" xfId="30290" xr:uid="{00000000-0005-0000-0000-00007CA80000}"/>
    <cellStyle name="Normal 79 4 2 4 3" xfId="10172" xr:uid="{00000000-0005-0000-0000-00007DA80000}"/>
    <cellStyle name="Normal 79 4 2 4 3 2" xfId="40506" xr:uid="{00000000-0005-0000-0000-00007EA80000}"/>
    <cellStyle name="Normal 79 4 2 4 3 3" xfId="25273" xr:uid="{00000000-0005-0000-0000-00007FA80000}"/>
    <cellStyle name="Normal 79 4 2 4 4" xfId="35493" xr:uid="{00000000-0005-0000-0000-000080A80000}"/>
    <cellStyle name="Normal 79 4 2 4 5" xfId="20260" xr:uid="{00000000-0005-0000-0000-000081A80000}"/>
    <cellStyle name="Normal 79 4 2 5" xfId="11850" xr:uid="{00000000-0005-0000-0000-000082A80000}"/>
    <cellStyle name="Normal 79 4 2 5 2" xfId="42181" xr:uid="{00000000-0005-0000-0000-000083A80000}"/>
    <cellStyle name="Normal 79 4 2 5 3" xfId="26948" xr:uid="{00000000-0005-0000-0000-000084A80000}"/>
    <cellStyle name="Normal 79 4 2 6" xfId="6829" xr:uid="{00000000-0005-0000-0000-000085A80000}"/>
    <cellStyle name="Normal 79 4 2 6 2" xfId="37164" xr:uid="{00000000-0005-0000-0000-000086A80000}"/>
    <cellStyle name="Normal 79 4 2 6 3" xfId="21931" xr:uid="{00000000-0005-0000-0000-000087A80000}"/>
    <cellStyle name="Normal 79 4 2 7" xfId="32152" xr:uid="{00000000-0005-0000-0000-000088A80000}"/>
    <cellStyle name="Normal 79 4 2 8" xfId="16918" xr:uid="{00000000-0005-0000-0000-000089A80000}"/>
    <cellStyle name="Normal 79 4 3" xfId="2176" xr:uid="{00000000-0005-0000-0000-00008AA80000}"/>
    <cellStyle name="Normal 79 4 3 2" xfId="3866" xr:uid="{00000000-0005-0000-0000-00008BA80000}"/>
    <cellStyle name="Normal 79 4 3 2 2" xfId="13939" xr:uid="{00000000-0005-0000-0000-00008CA80000}"/>
    <cellStyle name="Normal 79 4 3 2 2 2" xfId="44270" xr:uid="{00000000-0005-0000-0000-00008DA80000}"/>
    <cellStyle name="Normal 79 4 3 2 2 3" xfId="29037" xr:uid="{00000000-0005-0000-0000-00008EA80000}"/>
    <cellStyle name="Normal 79 4 3 2 3" xfId="8919" xr:uid="{00000000-0005-0000-0000-00008FA80000}"/>
    <cellStyle name="Normal 79 4 3 2 3 2" xfId="39253" xr:uid="{00000000-0005-0000-0000-000090A80000}"/>
    <cellStyle name="Normal 79 4 3 2 3 3" xfId="24020" xr:uid="{00000000-0005-0000-0000-000091A80000}"/>
    <cellStyle name="Normal 79 4 3 2 4" xfId="34240" xr:uid="{00000000-0005-0000-0000-000092A80000}"/>
    <cellStyle name="Normal 79 4 3 2 5" xfId="19007" xr:uid="{00000000-0005-0000-0000-000093A80000}"/>
    <cellStyle name="Normal 79 4 3 3" xfId="5558" xr:uid="{00000000-0005-0000-0000-000094A80000}"/>
    <cellStyle name="Normal 79 4 3 3 2" xfId="15610" xr:uid="{00000000-0005-0000-0000-000095A80000}"/>
    <cellStyle name="Normal 79 4 3 3 2 2" xfId="45941" xr:uid="{00000000-0005-0000-0000-000096A80000}"/>
    <cellStyle name="Normal 79 4 3 3 2 3" xfId="30708" xr:uid="{00000000-0005-0000-0000-000097A80000}"/>
    <cellStyle name="Normal 79 4 3 3 3" xfId="10590" xr:uid="{00000000-0005-0000-0000-000098A80000}"/>
    <cellStyle name="Normal 79 4 3 3 3 2" xfId="40924" xr:uid="{00000000-0005-0000-0000-000099A80000}"/>
    <cellStyle name="Normal 79 4 3 3 3 3" xfId="25691" xr:uid="{00000000-0005-0000-0000-00009AA80000}"/>
    <cellStyle name="Normal 79 4 3 3 4" xfId="35911" xr:uid="{00000000-0005-0000-0000-00009BA80000}"/>
    <cellStyle name="Normal 79 4 3 3 5" xfId="20678" xr:uid="{00000000-0005-0000-0000-00009CA80000}"/>
    <cellStyle name="Normal 79 4 3 4" xfId="12268" xr:uid="{00000000-0005-0000-0000-00009DA80000}"/>
    <cellStyle name="Normal 79 4 3 4 2" xfId="42599" xr:uid="{00000000-0005-0000-0000-00009EA80000}"/>
    <cellStyle name="Normal 79 4 3 4 3" xfId="27366" xr:uid="{00000000-0005-0000-0000-00009FA80000}"/>
    <cellStyle name="Normal 79 4 3 5" xfId="7247" xr:uid="{00000000-0005-0000-0000-0000A0A80000}"/>
    <cellStyle name="Normal 79 4 3 5 2" xfId="37582" xr:uid="{00000000-0005-0000-0000-0000A1A80000}"/>
    <cellStyle name="Normal 79 4 3 5 3" xfId="22349" xr:uid="{00000000-0005-0000-0000-0000A2A80000}"/>
    <cellStyle name="Normal 79 4 3 6" xfId="32570" xr:uid="{00000000-0005-0000-0000-0000A3A80000}"/>
    <cellStyle name="Normal 79 4 3 7" xfId="17336" xr:uid="{00000000-0005-0000-0000-0000A4A80000}"/>
    <cellStyle name="Normal 79 4 4" xfId="3029" xr:uid="{00000000-0005-0000-0000-0000A5A80000}"/>
    <cellStyle name="Normal 79 4 4 2" xfId="13103" xr:uid="{00000000-0005-0000-0000-0000A6A80000}"/>
    <cellStyle name="Normal 79 4 4 2 2" xfId="43434" xr:uid="{00000000-0005-0000-0000-0000A7A80000}"/>
    <cellStyle name="Normal 79 4 4 2 3" xfId="28201" xr:uid="{00000000-0005-0000-0000-0000A8A80000}"/>
    <cellStyle name="Normal 79 4 4 3" xfId="8083" xr:uid="{00000000-0005-0000-0000-0000A9A80000}"/>
    <cellStyle name="Normal 79 4 4 3 2" xfId="38417" xr:uid="{00000000-0005-0000-0000-0000AAA80000}"/>
    <cellStyle name="Normal 79 4 4 3 3" xfId="23184" xr:uid="{00000000-0005-0000-0000-0000ABA80000}"/>
    <cellStyle name="Normal 79 4 4 4" xfId="33404" xr:uid="{00000000-0005-0000-0000-0000ACA80000}"/>
    <cellStyle name="Normal 79 4 4 5" xfId="18171" xr:uid="{00000000-0005-0000-0000-0000ADA80000}"/>
    <cellStyle name="Normal 79 4 5" xfId="4722" xr:uid="{00000000-0005-0000-0000-0000AEA80000}"/>
    <cellStyle name="Normal 79 4 5 2" xfId="14774" xr:uid="{00000000-0005-0000-0000-0000AFA80000}"/>
    <cellStyle name="Normal 79 4 5 2 2" xfId="45105" xr:uid="{00000000-0005-0000-0000-0000B0A80000}"/>
    <cellStyle name="Normal 79 4 5 2 3" xfId="29872" xr:uid="{00000000-0005-0000-0000-0000B1A80000}"/>
    <cellStyle name="Normal 79 4 5 3" xfId="9754" xr:uid="{00000000-0005-0000-0000-0000B2A80000}"/>
    <cellStyle name="Normal 79 4 5 3 2" xfId="40088" xr:uid="{00000000-0005-0000-0000-0000B3A80000}"/>
    <cellStyle name="Normal 79 4 5 3 3" xfId="24855" xr:uid="{00000000-0005-0000-0000-0000B4A80000}"/>
    <cellStyle name="Normal 79 4 5 4" xfId="35075" xr:uid="{00000000-0005-0000-0000-0000B5A80000}"/>
    <cellStyle name="Normal 79 4 5 5" xfId="19842" xr:uid="{00000000-0005-0000-0000-0000B6A80000}"/>
    <cellStyle name="Normal 79 4 6" xfId="11432" xr:uid="{00000000-0005-0000-0000-0000B7A80000}"/>
    <cellStyle name="Normal 79 4 6 2" xfId="41763" xr:uid="{00000000-0005-0000-0000-0000B8A80000}"/>
    <cellStyle name="Normal 79 4 6 3" xfId="26530" xr:uid="{00000000-0005-0000-0000-0000B9A80000}"/>
    <cellStyle name="Normal 79 4 7" xfId="6411" xr:uid="{00000000-0005-0000-0000-0000BAA80000}"/>
    <cellStyle name="Normal 79 4 7 2" xfId="36746" xr:uid="{00000000-0005-0000-0000-0000BBA80000}"/>
    <cellStyle name="Normal 79 4 7 3" xfId="21513" xr:uid="{00000000-0005-0000-0000-0000BCA80000}"/>
    <cellStyle name="Normal 79 4 8" xfId="31734" xr:uid="{00000000-0005-0000-0000-0000BDA80000}"/>
    <cellStyle name="Normal 79 4 9" xfId="16500" xr:uid="{00000000-0005-0000-0000-0000BEA80000}"/>
    <cellStyle name="Normal 79 5" xfId="1545" xr:uid="{00000000-0005-0000-0000-0000BFA80000}"/>
    <cellStyle name="Normal 79 5 2" xfId="2386" xr:uid="{00000000-0005-0000-0000-0000C0A80000}"/>
    <cellStyle name="Normal 79 5 2 2" xfId="4076" xr:uid="{00000000-0005-0000-0000-0000C1A80000}"/>
    <cellStyle name="Normal 79 5 2 2 2" xfId="14149" xr:uid="{00000000-0005-0000-0000-0000C2A80000}"/>
    <cellStyle name="Normal 79 5 2 2 2 2" xfId="44480" xr:uid="{00000000-0005-0000-0000-0000C3A80000}"/>
    <cellStyle name="Normal 79 5 2 2 2 3" xfId="29247" xr:uid="{00000000-0005-0000-0000-0000C4A80000}"/>
    <cellStyle name="Normal 79 5 2 2 3" xfId="9129" xr:uid="{00000000-0005-0000-0000-0000C5A80000}"/>
    <cellStyle name="Normal 79 5 2 2 3 2" xfId="39463" xr:uid="{00000000-0005-0000-0000-0000C6A80000}"/>
    <cellStyle name="Normal 79 5 2 2 3 3" xfId="24230" xr:uid="{00000000-0005-0000-0000-0000C7A80000}"/>
    <cellStyle name="Normal 79 5 2 2 4" xfId="34450" xr:uid="{00000000-0005-0000-0000-0000C8A80000}"/>
    <cellStyle name="Normal 79 5 2 2 5" xfId="19217" xr:uid="{00000000-0005-0000-0000-0000C9A80000}"/>
    <cellStyle name="Normal 79 5 2 3" xfId="5768" xr:uid="{00000000-0005-0000-0000-0000CAA80000}"/>
    <cellStyle name="Normal 79 5 2 3 2" xfId="15820" xr:uid="{00000000-0005-0000-0000-0000CBA80000}"/>
    <cellStyle name="Normal 79 5 2 3 2 2" xfId="46151" xr:uid="{00000000-0005-0000-0000-0000CCA80000}"/>
    <cellStyle name="Normal 79 5 2 3 2 3" xfId="30918" xr:uid="{00000000-0005-0000-0000-0000CDA80000}"/>
    <cellStyle name="Normal 79 5 2 3 3" xfId="10800" xr:uid="{00000000-0005-0000-0000-0000CEA80000}"/>
    <cellStyle name="Normal 79 5 2 3 3 2" xfId="41134" xr:uid="{00000000-0005-0000-0000-0000CFA80000}"/>
    <cellStyle name="Normal 79 5 2 3 3 3" xfId="25901" xr:uid="{00000000-0005-0000-0000-0000D0A80000}"/>
    <cellStyle name="Normal 79 5 2 3 4" xfId="36121" xr:uid="{00000000-0005-0000-0000-0000D1A80000}"/>
    <cellStyle name="Normal 79 5 2 3 5" xfId="20888" xr:uid="{00000000-0005-0000-0000-0000D2A80000}"/>
    <cellStyle name="Normal 79 5 2 4" xfId="12478" xr:uid="{00000000-0005-0000-0000-0000D3A80000}"/>
    <cellStyle name="Normal 79 5 2 4 2" xfId="42809" xr:uid="{00000000-0005-0000-0000-0000D4A80000}"/>
    <cellStyle name="Normal 79 5 2 4 3" xfId="27576" xr:uid="{00000000-0005-0000-0000-0000D5A80000}"/>
    <cellStyle name="Normal 79 5 2 5" xfId="7457" xr:uid="{00000000-0005-0000-0000-0000D6A80000}"/>
    <cellStyle name="Normal 79 5 2 5 2" xfId="37792" xr:uid="{00000000-0005-0000-0000-0000D7A80000}"/>
    <cellStyle name="Normal 79 5 2 5 3" xfId="22559" xr:uid="{00000000-0005-0000-0000-0000D8A80000}"/>
    <cellStyle name="Normal 79 5 2 6" xfId="32780" xr:uid="{00000000-0005-0000-0000-0000D9A80000}"/>
    <cellStyle name="Normal 79 5 2 7" xfId="17546" xr:uid="{00000000-0005-0000-0000-0000DAA80000}"/>
    <cellStyle name="Normal 79 5 3" xfId="3239" xr:uid="{00000000-0005-0000-0000-0000DBA80000}"/>
    <cellStyle name="Normal 79 5 3 2" xfId="13313" xr:uid="{00000000-0005-0000-0000-0000DCA80000}"/>
    <cellStyle name="Normal 79 5 3 2 2" xfId="43644" xr:uid="{00000000-0005-0000-0000-0000DDA80000}"/>
    <cellStyle name="Normal 79 5 3 2 3" xfId="28411" xr:uid="{00000000-0005-0000-0000-0000DEA80000}"/>
    <cellStyle name="Normal 79 5 3 3" xfId="8293" xr:uid="{00000000-0005-0000-0000-0000DFA80000}"/>
    <cellStyle name="Normal 79 5 3 3 2" xfId="38627" xr:uid="{00000000-0005-0000-0000-0000E0A80000}"/>
    <cellStyle name="Normal 79 5 3 3 3" xfId="23394" xr:uid="{00000000-0005-0000-0000-0000E1A80000}"/>
    <cellStyle name="Normal 79 5 3 4" xfId="33614" xr:uid="{00000000-0005-0000-0000-0000E2A80000}"/>
    <cellStyle name="Normal 79 5 3 5" xfId="18381" xr:uid="{00000000-0005-0000-0000-0000E3A80000}"/>
    <cellStyle name="Normal 79 5 4" xfId="4932" xr:uid="{00000000-0005-0000-0000-0000E4A80000}"/>
    <cellStyle name="Normal 79 5 4 2" xfId="14984" xr:uid="{00000000-0005-0000-0000-0000E5A80000}"/>
    <cellStyle name="Normal 79 5 4 2 2" xfId="45315" xr:uid="{00000000-0005-0000-0000-0000E6A80000}"/>
    <cellStyle name="Normal 79 5 4 2 3" xfId="30082" xr:uid="{00000000-0005-0000-0000-0000E7A80000}"/>
    <cellStyle name="Normal 79 5 4 3" xfId="9964" xr:uid="{00000000-0005-0000-0000-0000E8A80000}"/>
    <cellStyle name="Normal 79 5 4 3 2" xfId="40298" xr:uid="{00000000-0005-0000-0000-0000E9A80000}"/>
    <cellStyle name="Normal 79 5 4 3 3" xfId="25065" xr:uid="{00000000-0005-0000-0000-0000EAA80000}"/>
    <cellStyle name="Normal 79 5 4 4" xfId="35285" xr:uid="{00000000-0005-0000-0000-0000EBA80000}"/>
    <cellStyle name="Normal 79 5 4 5" xfId="20052" xr:uid="{00000000-0005-0000-0000-0000ECA80000}"/>
    <cellStyle name="Normal 79 5 5" xfId="11642" xr:uid="{00000000-0005-0000-0000-0000EDA80000}"/>
    <cellStyle name="Normal 79 5 5 2" xfId="41973" xr:uid="{00000000-0005-0000-0000-0000EEA80000}"/>
    <cellStyle name="Normal 79 5 5 3" xfId="26740" xr:uid="{00000000-0005-0000-0000-0000EFA80000}"/>
    <cellStyle name="Normal 79 5 6" xfId="6621" xr:uid="{00000000-0005-0000-0000-0000F0A80000}"/>
    <cellStyle name="Normal 79 5 6 2" xfId="36956" xr:uid="{00000000-0005-0000-0000-0000F1A80000}"/>
    <cellStyle name="Normal 79 5 6 3" xfId="21723" xr:uid="{00000000-0005-0000-0000-0000F2A80000}"/>
    <cellStyle name="Normal 79 5 7" xfId="31944" xr:uid="{00000000-0005-0000-0000-0000F3A80000}"/>
    <cellStyle name="Normal 79 5 8" xfId="16710" xr:uid="{00000000-0005-0000-0000-0000F4A80000}"/>
    <cellStyle name="Normal 79 6" xfId="1966" xr:uid="{00000000-0005-0000-0000-0000F5A80000}"/>
    <cellStyle name="Normal 79 6 2" xfId="3658" xr:uid="{00000000-0005-0000-0000-0000F6A80000}"/>
    <cellStyle name="Normal 79 6 2 2" xfId="13731" xr:uid="{00000000-0005-0000-0000-0000F7A80000}"/>
    <cellStyle name="Normal 79 6 2 2 2" xfId="44062" xr:uid="{00000000-0005-0000-0000-0000F8A80000}"/>
    <cellStyle name="Normal 79 6 2 2 3" xfId="28829" xr:uid="{00000000-0005-0000-0000-0000F9A80000}"/>
    <cellStyle name="Normal 79 6 2 3" xfId="8711" xr:uid="{00000000-0005-0000-0000-0000FAA80000}"/>
    <cellStyle name="Normal 79 6 2 3 2" xfId="39045" xr:uid="{00000000-0005-0000-0000-0000FBA80000}"/>
    <cellStyle name="Normal 79 6 2 3 3" xfId="23812" xr:uid="{00000000-0005-0000-0000-0000FCA80000}"/>
    <cellStyle name="Normal 79 6 2 4" xfId="34032" xr:uid="{00000000-0005-0000-0000-0000FDA80000}"/>
    <cellStyle name="Normal 79 6 2 5" xfId="18799" xr:uid="{00000000-0005-0000-0000-0000FEA80000}"/>
    <cellStyle name="Normal 79 6 3" xfId="5350" xr:uid="{00000000-0005-0000-0000-0000FFA80000}"/>
    <cellStyle name="Normal 79 6 3 2" xfId="15402" xr:uid="{00000000-0005-0000-0000-000000A90000}"/>
    <cellStyle name="Normal 79 6 3 2 2" xfId="45733" xr:uid="{00000000-0005-0000-0000-000001A90000}"/>
    <cellStyle name="Normal 79 6 3 2 3" xfId="30500" xr:uid="{00000000-0005-0000-0000-000002A90000}"/>
    <cellStyle name="Normal 79 6 3 3" xfId="10382" xr:uid="{00000000-0005-0000-0000-000003A90000}"/>
    <cellStyle name="Normal 79 6 3 3 2" xfId="40716" xr:uid="{00000000-0005-0000-0000-000004A90000}"/>
    <cellStyle name="Normal 79 6 3 3 3" xfId="25483" xr:uid="{00000000-0005-0000-0000-000005A90000}"/>
    <cellStyle name="Normal 79 6 3 4" xfId="35703" xr:uid="{00000000-0005-0000-0000-000006A90000}"/>
    <cellStyle name="Normal 79 6 3 5" xfId="20470" xr:uid="{00000000-0005-0000-0000-000007A90000}"/>
    <cellStyle name="Normal 79 6 4" xfId="12060" xr:uid="{00000000-0005-0000-0000-000008A90000}"/>
    <cellStyle name="Normal 79 6 4 2" xfId="42391" xr:uid="{00000000-0005-0000-0000-000009A90000}"/>
    <cellStyle name="Normal 79 6 4 3" xfId="27158" xr:uid="{00000000-0005-0000-0000-00000AA90000}"/>
    <cellStyle name="Normal 79 6 5" xfId="7039" xr:uid="{00000000-0005-0000-0000-00000BA90000}"/>
    <cellStyle name="Normal 79 6 5 2" xfId="37374" xr:uid="{00000000-0005-0000-0000-00000CA90000}"/>
    <cellStyle name="Normal 79 6 5 3" xfId="22141" xr:uid="{00000000-0005-0000-0000-00000DA90000}"/>
    <cellStyle name="Normal 79 6 6" xfId="32362" xr:uid="{00000000-0005-0000-0000-00000EA90000}"/>
    <cellStyle name="Normal 79 6 7" xfId="17128" xr:uid="{00000000-0005-0000-0000-00000FA90000}"/>
    <cellStyle name="Normal 79 7" xfId="2812" xr:uid="{00000000-0005-0000-0000-000010A90000}"/>
    <cellStyle name="Normal 79 7 2" xfId="12895" xr:uid="{00000000-0005-0000-0000-000011A90000}"/>
    <cellStyle name="Normal 79 7 2 2" xfId="43226" xr:uid="{00000000-0005-0000-0000-000012A90000}"/>
    <cellStyle name="Normal 79 7 2 3" xfId="27993" xr:uid="{00000000-0005-0000-0000-000013A90000}"/>
    <cellStyle name="Normal 79 7 3" xfId="7874" xr:uid="{00000000-0005-0000-0000-000014A90000}"/>
    <cellStyle name="Normal 79 7 3 2" xfId="38209" xr:uid="{00000000-0005-0000-0000-000015A90000}"/>
    <cellStyle name="Normal 79 7 3 3" xfId="22976" xr:uid="{00000000-0005-0000-0000-000016A90000}"/>
    <cellStyle name="Normal 79 7 4" xfId="33196" xr:uid="{00000000-0005-0000-0000-000017A90000}"/>
    <cellStyle name="Normal 79 7 5" xfId="17963" xr:uid="{00000000-0005-0000-0000-000018A90000}"/>
    <cellStyle name="Normal 79 8" xfId="4510" xr:uid="{00000000-0005-0000-0000-000019A90000}"/>
    <cellStyle name="Normal 79 8 2" xfId="14566" xr:uid="{00000000-0005-0000-0000-00001AA90000}"/>
    <cellStyle name="Normal 79 8 2 2" xfId="44897" xr:uid="{00000000-0005-0000-0000-00001BA90000}"/>
    <cellStyle name="Normal 79 8 2 3" xfId="29664" xr:uid="{00000000-0005-0000-0000-00001CA90000}"/>
    <cellStyle name="Normal 79 8 3" xfId="9546" xr:uid="{00000000-0005-0000-0000-00001DA90000}"/>
    <cellStyle name="Normal 79 8 3 2" xfId="39880" xr:uid="{00000000-0005-0000-0000-00001EA90000}"/>
    <cellStyle name="Normal 79 8 3 3" xfId="24647" xr:uid="{00000000-0005-0000-0000-00001FA90000}"/>
    <cellStyle name="Normal 79 8 4" xfId="34867" xr:uid="{00000000-0005-0000-0000-000020A90000}"/>
    <cellStyle name="Normal 79 8 5" xfId="19634" xr:uid="{00000000-0005-0000-0000-000021A90000}"/>
    <cellStyle name="Normal 79 9" xfId="11222" xr:uid="{00000000-0005-0000-0000-000022A90000}"/>
    <cellStyle name="Normal 79 9 2" xfId="41555" xr:uid="{00000000-0005-0000-0000-000023A90000}"/>
    <cellStyle name="Normal 79 9 3" xfId="26322" xr:uid="{00000000-0005-0000-0000-000024A90000}"/>
    <cellStyle name="Normal 8" xfId="174" xr:uid="{00000000-0005-0000-0000-000025A90000}"/>
    <cellStyle name="Normal 8 2" xfId="527" xr:uid="{00000000-0005-0000-0000-000026A90000}"/>
    <cellStyle name="Normal 8 3" xfId="913" xr:uid="{00000000-0005-0000-0000-000027A90000}"/>
    <cellStyle name="Normal 8 3 10" xfId="6248" xr:uid="{00000000-0005-0000-0000-000028A90000}"/>
    <cellStyle name="Normal 8 3 10 2" xfId="36585" xr:uid="{00000000-0005-0000-0000-000029A90000}"/>
    <cellStyle name="Normal 8 3 10 3" xfId="21352" xr:uid="{00000000-0005-0000-0000-00002AA90000}"/>
    <cellStyle name="Normal 8 3 11" xfId="31576" xr:uid="{00000000-0005-0000-0000-00002BA90000}"/>
    <cellStyle name="Normal 8 3 12" xfId="16337" xr:uid="{00000000-0005-0000-0000-00002CA90000}"/>
    <cellStyle name="Normal 8 3 2" xfId="1212" xr:uid="{00000000-0005-0000-0000-00002DA90000}"/>
    <cellStyle name="Normal 8 3 2 10" xfId="31627" xr:uid="{00000000-0005-0000-0000-00002EA90000}"/>
    <cellStyle name="Normal 8 3 2 11" xfId="16391" xr:uid="{00000000-0005-0000-0000-00002FA90000}"/>
    <cellStyle name="Normal 8 3 2 2" xfId="1320" xr:uid="{00000000-0005-0000-0000-000030A90000}"/>
    <cellStyle name="Normal 8 3 2 2 10" xfId="16495" xr:uid="{00000000-0005-0000-0000-000031A90000}"/>
    <cellStyle name="Normal 8 3 2 2 2" xfId="1537" xr:uid="{00000000-0005-0000-0000-000032A90000}"/>
    <cellStyle name="Normal 8 3 2 2 2 2" xfId="1958" xr:uid="{00000000-0005-0000-0000-000033A90000}"/>
    <cellStyle name="Normal 8 3 2 2 2 2 2" xfId="2797" xr:uid="{00000000-0005-0000-0000-000034A90000}"/>
    <cellStyle name="Normal 8 3 2 2 2 2 2 2" xfId="4487" xr:uid="{00000000-0005-0000-0000-000035A90000}"/>
    <cellStyle name="Normal 8 3 2 2 2 2 2 2 2" xfId="14560" xr:uid="{00000000-0005-0000-0000-000036A90000}"/>
    <cellStyle name="Normal 8 3 2 2 2 2 2 2 2 2" xfId="44891" xr:uid="{00000000-0005-0000-0000-000037A90000}"/>
    <cellStyle name="Normal 8 3 2 2 2 2 2 2 2 3" xfId="29658" xr:uid="{00000000-0005-0000-0000-000038A90000}"/>
    <cellStyle name="Normal 8 3 2 2 2 2 2 2 3" xfId="9540" xr:uid="{00000000-0005-0000-0000-000039A90000}"/>
    <cellStyle name="Normal 8 3 2 2 2 2 2 2 3 2" xfId="39874" xr:uid="{00000000-0005-0000-0000-00003AA90000}"/>
    <cellStyle name="Normal 8 3 2 2 2 2 2 2 3 3" xfId="24641" xr:uid="{00000000-0005-0000-0000-00003BA90000}"/>
    <cellStyle name="Normal 8 3 2 2 2 2 2 2 4" xfId="34861" xr:uid="{00000000-0005-0000-0000-00003CA90000}"/>
    <cellStyle name="Normal 8 3 2 2 2 2 2 2 5" xfId="19628" xr:uid="{00000000-0005-0000-0000-00003DA90000}"/>
    <cellStyle name="Normal 8 3 2 2 2 2 2 3" xfId="6179" xr:uid="{00000000-0005-0000-0000-00003EA90000}"/>
    <cellStyle name="Normal 8 3 2 2 2 2 2 3 2" xfId="16231" xr:uid="{00000000-0005-0000-0000-00003FA90000}"/>
    <cellStyle name="Normal 8 3 2 2 2 2 2 3 2 2" xfId="46562" xr:uid="{00000000-0005-0000-0000-000040A90000}"/>
    <cellStyle name="Normal 8 3 2 2 2 2 2 3 2 3" xfId="31329" xr:uid="{00000000-0005-0000-0000-000041A90000}"/>
    <cellStyle name="Normal 8 3 2 2 2 2 2 3 3" xfId="11211" xr:uid="{00000000-0005-0000-0000-000042A90000}"/>
    <cellStyle name="Normal 8 3 2 2 2 2 2 3 3 2" xfId="41545" xr:uid="{00000000-0005-0000-0000-000043A90000}"/>
    <cellStyle name="Normal 8 3 2 2 2 2 2 3 3 3" xfId="26312" xr:uid="{00000000-0005-0000-0000-000044A90000}"/>
    <cellStyle name="Normal 8 3 2 2 2 2 2 3 4" xfId="36532" xr:uid="{00000000-0005-0000-0000-000045A90000}"/>
    <cellStyle name="Normal 8 3 2 2 2 2 2 3 5" xfId="21299" xr:uid="{00000000-0005-0000-0000-000046A90000}"/>
    <cellStyle name="Normal 8 3 2 2 2 2 2 4" xfId="12889" xr:uid="{00000000-0005-0000-0000-000047A90000}"/>
    <cellStyle name="Normal 8 3 2 2 2 2 2 4 2" xfId="43220" xr:uid="{00000000-0005-0000-0000-000048A90000}"/>
    <cellStyle name="Normal 8 3 2 2 2 2 2 4 3" xfId="27987" xr:uid="{00000000-0005-0000-0000-000049A90000}"/>
    <cellStyle name="Normal 8 3 2 2 2 2 2 5" xfId="7868" xr:uid="{00000000-0005-0000-0000-00004AA90000}"/>
    <cellStyle name="Normal 8 3 2 2 2 2 2 5 2" xfId="38203" xr:uid="{00000000-0005-0000-0000-00004BA90000}"/>
    <cellStyle name="Normal 8 3 2 2 2 2 2 5 3" xfId="22970" xr:uid="{00000000-0005-0000-0000-00004CA90000}"/>
    <cellStyle name="Normal 8 3 2 2 2 2 2 6" xfId="33191" xr:uid="{00000000-0005-0000-0000-00004DA90000}"/>
    <cellStyle name="Normal 8 3 2 2 2 2 2 7" xfId="17957" xr:uid="{00000000-0005-0000-0000-00004EA90000}"/>
    <cellStyle name="Normal 8 3 2 2 2 2 3" xfId="3650" xr:uid="{00000000-0005-0000-0000-00004FA90000}"/>
    <cellStyle name="Normal 8 3 2 2 2 2 3 2" xfId="13724" xr:uid="{00000000-0005-0000-0000-000050A90000}"/>
    <cellStyle name="Normal 8 3 2 2 2 2 3 2 2" xfId="44055" xr:uid="{00000000-0005-0000-0000-000051A90000}"/>
    <cellStyle name="Normal 8 3 2 2 2 2 3 2 3" xfId="28822" xr:uid="{00000000-0005-0000-0000-000052A90000}"/>
    <cellStyle name="Normal 8 3 2 2 2 2 3 3" xfId="8704" xr:uid="{00000000-0005-0000-0000-000053A90000}"/>
    <cellStyle name="Normal 8 3 2 2 2 2 3 3 2" xfId="39038" xr:uid="{00000000-0005-0000-0000-000054A90000}"/>
    <cellStyle name="Normal 8 3 2 2 2 2 3 3 3" xfId="23805" xr:uid="{00000000-0005-0000-0000-000055A90000}"/>
    <cellStyle name="Normal 8 3 2 2 2 2 3 4" xfId="34025" xr:uid="{00000000-0005-0000-0000-000056A90000}"/>
    <cellStyle name="Normal 8 3 2 2 2 2 3 5" xfId="18792" xr:uid="{00000000-0005-0000-0000-000057A90000}"/>
    <cellStyle name="Normal 8 3 2 2 2 2 4" xfId="5343" xr:uid="{00000000-0005-0000-0000-000058A90000}"/>
    <cellStyle name="Normal 8 3 2 2 2 2 4 2" xfId="15395" xr:uid="{00000000-0005-0000-0000-000059A90000}"/>
    <cellStyle name="Normal 8 3 2 2 2 2 4 2 2" xfId="45726" xr:uid="{00000000-0005-0000-0000-00005AA90000}"/>
    <cellStyle name="Normal 8 3 2 2 2 2 4 2 3" xfId="30493" xr:uid="{00000000-0005-0000-0000-00005BA90000}"/>
    <cellStyle name="Normal 8 3 2 2 2 2 4 3" xfId="10375" xr:uid="{00000000-0005-0000-0000-00005CA90000}"/>
    <cellStyle name="Normal 8 3 2 2 2 2 4 3 2" xfId="40709" xr:uid="{00000000-0005-0000-0000-00005DA90000}"/>
    <cellStyle name="Normal 8 3 2 2 2 2 4 3 3" xfId="25476" xr:uid="{00000000-0005-0000-0000-00005EA90000}"/>
    <cellStyle name="Normal 8 3 2 2 2 2 4 4" xfId="35696" xr:uid="{00000000-0005-0000-0000-00005FA90000}"/>
    <cellStyle name="Normal 8 3 2 2 2 2 4 5" xfId="20463" xr:uid="{00000000-0005-0000-0000-000060A90000}"/>
    <cellStyle name="Normal 8 3 2 2 2 2 5" xfId="12053" xr:uid="{00000000-0005-0000-0000-000061A90000}"/>
    <cellStyle name="Normal 8 3 2 2 2 2 5 2" xfId="42384" xr:uid="{00000000-0005-0000-0000-000062A90000}"/>
    <cellStyle name="Normal 8 3 2 2 2 2 5 3" xfId="27151" xr:uid="{00000000-0005-0000-0000-000063A90000}"/>
    <cellStyle name="Normal 8 3 2 2 2 2 6" xfId="7032" xr:uid="{00000000-0005-0000-0000-000064A90000}"/>
    <cellStyle name="Normal 8 3 2 2 2 2 6 2" xfId="37367" xr:uid="{00000000-0005-0000-0000-000065A90000}"/>
    <cellStyle name="Normal 8 3 2 2 2 2 6 3" xfId="22134" xr:uid="{00000000-0005-0000-0000-000066A90000}"/>
    <cellStyle name="Normal 8 3 2 2 2 2 7" xfId="32355" xr:uid="{00000000-0005-0000-0000-000067A90000}"/>
    <cellStyle name="Normal 8 3 2 2 2 2 8" xfId="17121" xr:uid="{00000000-0005-0000-0000-000068A90000}"/>
    <cellStyle name="Normal 8 3 2 2 2 3" xfId="2379" xr:uid="{00000000-0005-0000-0000-000069A90000}"/>
    <cellStyle name="Normal 8 3 2 2 2 3 2" xfId="4069" xr:uid="{00000000-0005-0000-0000-00006AA90000}"/>
    <cellStyle name="Normal 8 3 2 2 2 3 2 2" xfId="14142" xr:uid="{00000000-0005-0000-0000-00006BA90000}"/>
    <cellStyle name="Normal 8 3 2 2 2 3 2 2 2" xfId="44473" xr:uid="{00000000-0005-0000-0000-00006CA90000}"/>
    <cellStyle name="Normal 8 3 2 2 2 3 2 2 3" xfId="29240" xr:uid="{00000000-0005-0000-0000-00006DA90000}"/>
    <cellStyle name="Normal 8 3 2 2 2 3 2 3" xfId="9122" xr:uid="{00000000-0005-0000-0000-00006EA90000}"/>
    <cellStyle name="Normal 8 3 2 2 2 3 2 3 2" xfId="39456" xr:uid="{00000000-0005-0000-0000-00006FA90000}"/>
    <cellStyle name="Normal 8 3 2 2 2 3 2 3 3" xfId="24223" xr:uid="{00000000-0005-0000-0000-000070A90000}"/>
    <cellStyle name="Normal 8 3 2 2 2 3 2 4" xfId="34443" xr:uid="{00000000-0005-0000-0000-000071A90000}"/>
    <cellStyle name="Normal 8 3 2 2 2 3 2 5" xfId="19210" xr:uid="{00000000-0005-0000-0000-000072A90000}"/>
    <cellStyle name="Normal 8 3 2 2 2 3 3" xfId="5761" xr:uid="{00000000-0005-0000-0000-000073A90000}"/>
    <cellStyle name="Normal 8 3 2 2 2 3 3 2" xfId="15813" xr:uid="{00000000-0005-0000-0000-000074A90000}"/>
    <cellStyle name="Normal 8 3 2 2 2 3 3 2 2" xfId="46144" xr:uid="{00000000-0005-0000-0000-000075A90000}"/>
    <cellStyle name="Normal 8 3 2 2 2 3 3 2 3" xfId="30911" xr:uid="{00000000-0005-0000-0000-000076A90000}"/>
    <cellStyle name="Normal 8 3 2 2 2 3 3 3" xfId="10793" xr:uid="{00000000-0005-0000-0000-000077A90000}"/>
    <cellStyle name="Normal 8 3 2 2 2 3 3 3 2" xfId="41127" xr:uid="{00000000-0005-0000-0000-000078A90000}"/>
    <cellStyle name="Normal 8 3 2 2 2 3 3 3 3" xfId="25894" xr:uid="{00000000-0005-0000-0000-000079A90000}"/>
    <cellStyle name="Normal 8 3 2 2 2 3 3 4" xfId="36114" xr:uid="{00000000-0005-0000-0000-00007AA90000}"/>
    <cellStyle name="Normal 8 3 2 2 2 3 3 5" xfId="20881" xr:uid="{00000000-0005-0000-0000-00007BA90000}"/>
    <cellStyle name="Normal 8 3 2 2 2 3 4" xfId="12471" xr:uid="{00000000-0005-0000-0000-00007CA90000}"/>
    <cellStyle name="Normal 8 3 2 2 2 3 4 2" xfId="42802" xr:uid="{00000000-0005-0000-0000-00007DA90000}"/>
    <cellStyle name="Normal 8 3 2 2 2 3 4 3" xfId="27569" xr:uid="{00000000-0005-0000-0000-00007EA90000}"/>
    <cellStyle name="Normal 8 3 2 2 2 3 5" xfId="7450" xr:uid="{00000000-0005-0000-0000-00007FA90000}"/>
    <cellStyle name="Normal 8 3 2 2 2 3 5 2" xfId="37785" xr:uid="{00000000-0005-0000-0000-000080A90000}"/>
    <cellStyle name="Normal 8 3 2 2 2 3 5 3" xfId="22552" xr:uid="{00000000-0005-0000-0000-000081A90000}"/>
    <cellStyle name="Normal 8 3 2 2 2 3 6" xfId="32773" xr:uid="{00000000-0005-0000-0000-000082A90000}"/>
    <cellStyle name="Normal 8 3 2 2 2 3 7" xfId="17539" xr:uid="{00000000-0005-0000-0000-000083A90000}"/>
    <cellStyle name="Normal 8 3 2 2 2 4" xfId="3232" xr:uid="{00000000-0005-0000-0000-000084A90000}"/>
    <cellStyle name="Normal 8 3 2 2 2 4 2" xfId="13306" xr:uid="{00000000-0005-0000-0000-000085A90000}"/>
    <cellStyle name="Normal 8 3 2 2 2 4 2 2" xfId="43637" xr:uid="{00000000-0005-0000-0000-000086A90000}"/>
    <cellStyle name="Normal 8 3 2 2 2 4 2 3" xfId="28404" xr:uid="{00000000-0005-0000-0000-000087A90000}"/>
    <cellStyle name="Normal 8 3 2 2 2 4 3" xfId="8286" xr:uid="{00000000-0005-0000-0000-000088A90000}"/>
    <cellStyle name="Normal 8 3 2 2 2 4 3 2" xfId="38620" xr:uid="{00000000-0005-0000-0000-000089A90000}"/>
    <cellStyle name="Normal 8 3 2 2 2 4 3 3" xfId="23387" xr:uid="{00000000-0005-0000-0000-00008AA90000}"/>
    <cellStyle name="Normal 8 3 2 2 2 4 4" xfId="33607" xr:uid="{00000000-0005-0000-0000-00008BA90000}"/>
    <cellStyle name="Normal 8 3 2 2 2 4 5" xfId="18374" xr:uid="{00000000-0005-0000-0000-00008CA90000}"/>
    <cellStyle name="Normal 8 3 2 2 2 5" xfId="4925" xr:uid="{00000000-0005-0000-0000-00008DA90000}"/>
    <cellStyle name="Normal 8 3 2 2 2 5 2" xfId="14977" xr:uid="{00000000-0005-0000-0000-00008EA90000}"/>
    <cellStyle name="Normal 8 3 2 2 2 5 2 2" xfId="45308" xr:uid="{00000000-0005-0000-0000-00008FA90000}"/>
    <cellStyle name="Normal 8 3 2 2 2 5 2 3" xfId="30075" xr:uid="{00000000-0005-0000-0000-000090A90000}"/>
    <cellStyle name="Normal 8 3 2 2 2 5 3" xfId="9957" xr:uid="{00000000-0005-0000-0000-000091A90000}"/>
    <cellStyle name="Normal 8 3 2 2 2 5 3 2" xfId="40291" xr:uid="{00000000-0005-0000-0000-000092A90000}"/>
    <cellStyle name="Normal 8 3 2 2 2 5 3 3" xfId="25058" xr:uid="{00000000-0005-0000-0000-000093A90000}"/>
    <cellStyle name="Normal 8 3 2 2 2 5 4" xfId="35278" xr:uid="{00000000-0005-0000-0000-000094A90000}"/>
    <cellStyle name="Normal 8 3 2 2 2 5 5" xfId="20045" xr:uid="{00000000-0005-0000-0000-000095A90000}"/>
    <cellStyle name="Normal 8 3 2 2 2 6" xfId="11635" xr:uid="{00000000-0005-0000-0000-000096A90000}"/>
    <cellStyle name="Normal 8 3 2 2 2 6 2" xfId="41966" xr:uid="{00000000-0005-0000-0000-000097A90000}"/>
    <cellStyle name="Normal 8 3 2 2 2 6 3" xfId="26733" xr:uid="{00000000-0005-0000-0000-000098A90000}"/>
    <cellStyle name="Normal 8 3 2 2 2 7" xfId="6614" xr:uid="{00000000-0005-0000-0000-000099A90000}"/>
    <cellStyle name="Normal 8 3 2 2 2 7 2" xfId="36949" xr:uid="{00000000-0005-0000-0000-00009AA90000}"/>
    <cellStyle name="Normal 8 3 2 2 2 7 3" xfId="21716" xr:uid="{00000000-0005-0000-0000-00009BA90000}"/>
    <cellStyle name="Normal 8 3 2 2 2 8" xfId="31937" xr:uid="{00000000-0005-0000-0000-00009CA90000}"/>
    <cellStyle name="Normal 8 3 2 2 2 9" xfId="16703" xr:uid="{00000000-0005-0000-0000-00009DA90000}"/>
    <cellStyle name="Normal 8 3 2 2 3" xfId="1750" xr:uid="{00000000-0005-0000-0000-00009EA90000}"/>
    <cellStyle name="Normal 8 3 2 2 3 2" xfId="2589" xr:uid="{00000000-0005-0000-0000-00009FA90000}"/>
    <cellStyle name="Normal 8 3 2 2 3 2 2" xfId="4279" xr:uid="{00000000-0005-0000-0000-0000A0A90000}"/>
    <cellStyle name="Normal 8 3 2 2 3 2 2 2" xfId="14352" xr:uid="{00000000-0005-0000-0000-0000A1A90000}"/>
    <cellStyle name="Normal 8 3 2 2 3 2 2 2 2" xfId="44683" xr:uid="{00000000-0005-0000-0000-0000A2A90000}"/>
    <cellStyle name="Normal 8 3 2 2 3 2 2 2 3" xfId="29450" xr:uid="{00000000-0005-0000-0000-0000A3A90000}"/>
    <cellStyle name="Normal 8 3 2 2 3 2 2 3" xfId="9332" xr:uid="{00000000-0005-0000-0000-0000A4A90000}"/>
    <cellStyle name="Normal 8 3 2 2 3 2 2 3 2" xfId="39666" xr:uid="{00000000-0005-0000-0000-0000A5A90000}"/>
    <cellStyle name="Normal 8 3 2 2 3 2 2 3 3" xfId="24433" xr:uid="{00000000-0005-0000-0000-0000A6A90000}"/>
    <cellStyle name="Normal 8 3 2 2 3 2 2 4" xfId="34653" xr:uid="{00000000-0005-0000-0000-0000A7A90000}"/>
    <cellStyle name="Normal 8 3 2 2 3 2 2 5" xfId="19420" xr:uid="{00000000-0005-0000-0000-0000A8A90000}"/>
    <cellStyle name="Normal 8 3 2 2 3 2 3" xfId="5971" xr:uid="{00000000-0005-0000-0000-0000A9A90000}"/>
    <cellStyle name="Normal 8 3 2 2 3 2 3 2" xfId="16023" xr:uid="{00000000-0005-0000-0000-0000AAA90000}"/>
    <cellStyle name="Normal 8 3 2 2 3 2 3 2 2" xfId="46354" xr:uid="{00000000-0005-0000-0000-0000ABA90000}"/>
    <cellStyle name="Normal 8 3 2 2 3 2 3 2 3" xfId="31121" xr:uid="{00000000-0005-0000-0000-0000ACA90000}"/>
    <cellStyle name="Normal 8 3 2 2 3 2 3 3" xfId="11003" xr:uid="{00000000-0005-0000-0000-0000ADA90000}"/>
    <cellStyle name="Normal 8 3 2 2 3 2 3 3 2" xfId="41337" xr:uid="{00000000-0005-0000-0000-0000AEA90000}"/>
    <cellStyle name="Normal 8 3 2 2 3 2 3 3 3" xfId="26104" xr:uid="{00000000-0005-0000-0000-0000AFA90000}"/>
    <cellStyle name="Normal 8 3 2 2 3 2 3 4" xfId="36324" xr:uid="{00000000-0005-0000-0000-0000B0A90000}"/>
    <cellStyle name="Normal 8 3 2 2 3 2 3 5" xfId="21091" xr:uid="{00000000-0005-0000-0000-0000B1A90000}"/>
    <cellStyle name="Normal 8 3 2 2 3 2 4" xfId="12681" xr:uid="{00000000-0005-0000-0000-0000B2A90000}"/>
    <cellStyle name="Normal 8 3 2 2 3 2 4 2" xfId="43012" xr:uid="{00000000-0005-0000-0000-0000B3A90000}"/>
    <cellStyle name="Normal 8 3 2 2 3 2 4 3" xfId="27779" xr:uid="{00000000-0005-0000-0000-0000B4A90000}"/>
    <cellStyle name="Normal 8 3 2 2 3 2 5" xfId="7660" xr:uid="{00000000-0005-0000-0000-0000B5A90000}"/>
    <cellStyle name="Normal 8 3 2 2 3 2 5 2" xfId="37995" xr:uid="{00000000-0005-0000-0000-0000B6A90000}"/>
    <cellStyle name="Normal 8 3 2 2 3 2 5 3" xfId="22762" xr:uid="{00000000-0005-0000-0000-0000B7A90000}"/>
    <cellStyle name="Normal 8 3 2 2 3 2 6" xfId="32983" xr:uid="{00000000-0005-0000-0000-0000B8A90000}"/>
    <cellStyle name="Normal 8 3 2 2 3 2 7" xfId="17749" xr:uid="{00000000-0005-0000-0000-0000B9A90000}"/>
    <cellStyle name="Normal 8 3 2 2 3 3" xfId="3442" xr:uid="{00000000-0005-0000-0000-0000BAA90000}"/>
    <cellStyle name="Normal 8 3 2 2 3 3 2" xfId="13516" xr:uid="{00000000-0005-0000-0000-0000BBA90000}"/>
    <cellStyle name="Normal 8 3 2 2 3 3 2 2" xfId="43847" xr:uid="{00000000-0005-0000-0000-0000BCA90000}"/>
    <cellStyle name="Normal 8 3 2 2 3 3 2 3" xfId="28614" xr:uid="{00000000-0005-0000-0000-0000BDA90000}"/>
    <cellStyle name="Normal 8 3 2 2 3 3 3" xfId="8496" xr:uid="{00000000-0005-0000-0000-0000BEA90000}"/>
    <cellStyle name="Normal 8 3 2 2 3 3 3 2" xfId="38830" xr:uid="{00000000-0005-0000-0000-0000BFA90000}"/>
    <cellStyle name="Normal 8 3 2 2 3 3 3 3" xfId="23597" xr:uid="{00000000-0005-0000-0000-0000C0A90000}"/>
    <cellStyle name="Normal 8 3 2 2 3 3 4" xfId="33817" xr:uid="{00000000-0005-0000-0000-0000C1A90000}"/>
    <cellStyle name="Normal 8 3 2 2 3 3 5" xfId="18584" xr:uid="{00000000-0005-0000-0000-0000C2A90000}"/>
    <cellStyle name="Normal 8 3 2 2 3 4" xfId="5135" xr:uid="{00000000-0005-0000-0000-0000C3A90000}"/>
    <cellStyle name="Normal 8 3 2 2 3 4 2" xfId="15187" xr:uid="{00000000-0005-0000-0000-0000C4A90000}"/>
    <cellStyle name="Normal 8 3 2 2 3 4 2 2" xfId="45518" xr:uid="{00000000-0005-0000-0000-0000C5A90000}"/>
    <cellStyle name="Normal 8 3 2 2 3 4 2 3" xfId="30285" xr:uid="{00000000-0005-0000-0000-0000C6A90000}"/>
    <cellStyle name="Normal 8 3 2 2 3 4 3" xfId="10167" xr:uid="{00000000-0005-0000-0000-0000C7A90000}"/>
    <cellStyle name="Normal 8 3 2 2 3 4 3 2" xfId="40501" xr:uid="{00000000-0005-0000-0000-0000C8A90000}"/>
    <cellStyle name="Normal 8 3 2 2 3 4 3 3" xfId="25268" xr:uid="{00000000-0005-0000-0000-0000C9A90000}"/>
    <cellStyle name="Normal 8 3 2 2 3 4 4" xfId="35488" xr:uid="{00000000-0005-0000-0000-0000CAA90000}"/>
    <cellStyle name="Normal 8 3 2 2 3 4 5" xfId="20255" xr:uid="{00000000-0005-0000-0000-0000CBA90000}"/>
    <cellStyle name="Normal 8 3 2 2 3 5" xfId="11845" xr:uid="{00000000-0005-0000-0000-0000CCA90000}"/>
    <cellStyle name="Normal 8 3 2 2 3 5 2" xfId="42176" xr:uid="{00000000-0005-0000-0000-0000CDA90000}"/>
    <cellStyle name="Normal 8 3 2 2 3 5 3" xfId="26943" xr:uid="{00000000-0005-0000-0000-0000CEA90000}"/>
    <cellStyle name="Normal 8 3 2 2 3 6" xfId="6824" xr:uid="{00000000-0005-0000-0000-0000CFA90000}"/>
    <cellStyle name="Normal 8 3 2 2 3 6 2" xfId="37159" xr:uid="{00000000-0005-0000-0000-0000D0A90000}"/>
    <cellStyle name="Normal 8 3 2 2 3 6 3" xfId="21926" xr:uid="{00000000-0005-0000-0000-0000D1A90000}"/>
    <cellStyle name="Normal 8 3 2 2 3 7" xfId="32147" xr:uid="{00000000-0005-0000-0000-0000D2A90000}"/>
    <cellStyle name="Normal 8 3 2 2 3 8" xfId="16913" xr:uid="{00000000-0005-0000-0000-0000D3A90000}"/>
    <cellStyle name="Normal 8 3 2 2 4" xfId="2171" xr:uid="{00000000-0005-0000-0000-0000D4A90000}"/>
    <cellStyle name="Normal 8 3 2 2 4 2" xfId="3861" xr:uid="{00000000-0005-0000-0000-0000D5A90000}"/>
    <cellStyle name="Normal 8 3 2 2 4 2 2" xfId="13934" xr:uid="{00000000-0005-0000-0000-0000D6A90000}"/>
    <cellStyle name="Normal 8 3 2 2 4 2 2 2" xfId="44265" xr:uid="{00000000-0005-0000-0000-0000D7A90000}"/>
    <cellStyle name="Normal 8 3 2 2 4 2 2 3" xfId="29032" xr:uid="{00000000-0005-0000-0000-0000D8A90000}"/>
    <cellStyle name="Normal 8 3 2 2 4 2 3" xfId="8914" xr:uid="{00000000-0005-0000-0000-0000D9A90000}"/>
    <cellStyle name="Normal 8 3 2 2 4 2 3 2" xfId="39248" xr:uid="{00000000-0005-0000-0000-0000DAA90000}"/>
    <cellStyle name="Normal 8 3 2 2 4 2 3 3" xfId="24015" xr:uid="{00000000-0005-0000-0000-0000DBA90000}"/>
    <cellStyle name="Normal 8 3 2 2 4 2 4" xfId="34235" xr:uid="{00000000-0005-0000-0000-0000DCA90000}"/>
    <cellStyle name="Normal 8 3 2 2 4 2 5" xfId="19002" xr:uid="{00000000-0005-0000-0000-0000DDA90000}"/>
    <cellStyle name="Normal 8 3 2 2 4 3" xfId="5553" xr:uid="{00000000-0005-0000-0000-0000DEA90000}"/>
    <cellStyle name="Normal 8 3 2 2 4 3 2" xfId="15605" xr:uid="{00000000-0005-0000-0000-0000DFA90000}"/>
    <cellStyle name="Normal 8 3 2 2 4 3 2 2" xfId="45936" xr:uid="{00000000-0005-0000-0000-0000E0A90000}"/>
    <cellStyle name="Normal 8 3 2 2 4 3 2 3" xfId="30703" xr:uid="{00000000-0005-0000-0000-0000E1A90000}"/>
    <cellStyle name="Normal 8 3 2 2 4 3 3" xfId="10585" xr:uid="{00000000-0005-0000-0000-0000E2A90000}"/>
    <cellStyle name="Normal 8 3 2 2 4 3 3 2" xfId="40919" xr:uid="{00000000-0005-0000-0000-0000E3A90000}"/>
    <cellStyle name="Normal 8 3 2 2 4 3 3 3" xfId="25686" xr:uid="{00000000-0005-0000-0000-0000E4A90000}"/>
    <cellStyle name="Normal 8 3 2 2 4 3 4" xfId="35906" xr:uid="{00000000-0005-0000-0000-0000E5A90000}"/>
    <cellStyle name="Normal 8 3 2 2 4 3 5" xfId="20673" xr:uid="{00000000-0005-0000-0000-0000E6A90000}"/>
    <cellStyle name="Normal 8 3 2 2 4 4" xfId="12263" xr:uid="{00000000-0005-0000-0000-0000E7A90000}"/>
    <cellStyle name="Normal 8 3 2 2 4 4 2" xfId="42594" xr:uid="{00000000-0005-0000-0000-0000E8A90000}"/>
    <cellStyle name="Normal 8 3 2 2 4 4 3" xfId="27361" xr:uid="{00000000-0005-0000-0000-0000E9A90000}"/>
    <cellStyle name="Normal 8 3 2 2 4 5" xfId="7242" xr:uid="{00000000-0005-0000-0000-0000EAA90000}"/>
    <cellStyle name="Normal 8 3 2 2 4 5 2" xfId="37577" xr:uid="{00000000-0005-0000-0000-0000EBA90000}"/>
    <cellStyle name="Normal 8 3 2 2 4 5 3" xfId="22344" xr:uid="{00000000-0005-0000-0000-0000ECA90000}"/>
    <cellStyle name="Normal 8 3 2 2 4 6" xfId="32565" xr:uid="{00000000-0005-0000-0000-0000EDA90000}"/>
    <cellStyle name="Normal 8 3 2 2 4 7" xfId="17331" xr:uid="{00000000-0005-0000-0000-0000EEA90000}"/>
    <cellStyle name="Normal 8 3 2 2 5" xfId="3024" xr:uid="{00000000-0005-0000-0000-0000EFA90000}"/>
    <cellStyle name="Normal 8 3 2 2 5 2" xfId="13098" xr:uid="{00000000-0005-0000-0000-0000F0A90000}"/>
    <cellStyle name="Normal 8 3 2 2 5 2 2" xfId="43429" xr:uid="{00000000-0005-0000-0000-0000F1A90000}"/>
    <cellStyle name="Normal 8 3 2 2 5 2 3" xfId="28196" xr:uid="{00000000-0005-0000-0000-0000F2A90000}"/>
    <cellStyle name="Normal 8 3 2 2 5 3" xfId="8078" xr:uid="{00000000-0005-0000-0000-0000F3A90000}"/>
    <cellStyle name="Normal 8 3 2 2 5 3 2" xfId="38412" xr:uid="{00000000-0005-0000-0000-0000F4A90000}"/>
    <cellStyle name="Normal 8 3 2 2 5 3 3" xfId="23179" xr:uid="{00000000-0005-0000-0000-0000F5A90000}"/>
    <cellStyle name="Normal 8 3 2 2 5 4" xfId="33399" xr:uid="{00000000-0005-0000-0000-0000F6A90000}"/>
    <cellStyle name="Normal 8 3 2 2 5 5" xfId="18166" xr:uid="{00000000-0005-0000-0000-0000F7A90000}"/>
    <cellStyle name="Normal 8 3 2 2 6" xfId="4717" xr:uid="{00000000-0005-0000-0000-0000F8A90000}"/>
    <cellStyle name="Normal 8 3 2 2 6 2" xfId="14769" xr:uid="{00000000-0005-0000-0000-0000F9A90000}"/>
    <cellStyle name="Normal 8 3 2 2 6 2 2" xfId="45100" xr:uid="{00000000-0005-0000-0000-0000FAA90000}"/>
    <cellStyle name="Normal 8 3 2 2 6 2 3" xfId="29867" xr:uid="{00000000-0005-0000-0000-0000FBA90000}"/>
    <cellStyle name="Normal 8 3 2 2 6 3" xfId="9749" xr:uid="{00000000-0005-0000-0000-0000FCA90000}"/>
    <cellStyle name="Normal 8 3 2 2 6 3 2" xfId="40083" xr:uid="{00000000-0005-0000-0000-0000FDA90000}"/>
    <cellStyle name="Normal 8 3 2 2 6 3 3" xfId="24850" xr:uid="{00000000-0005-0000-0000-0000FEA90000}"/>
    <cellStyle name="Normal 8 3 2 2 6 4" xfId="35070" xr:uid="{00000000-0005-0000-0000-0000FFA90000}"/>
    <cellStyle name="Normal 8 3 2 2 6 5" xfId="19837" xr:uid="{00000000-0005-0000-0000-000000AA0000}"/>
    <cellStyle name="Normal 8 3 2 2 7" xfId="11427" xr:uid="{00000000-0005-0000-0000-000001AA0000}"/>
    <cellStyle name="Normal 8 3 2 2 7 2" xfId="41758" xr:uid="{00000000-0005-0000-0000-000002AA0000}"/>
    <cellStyle name="Normal 8 3 2 2 7 3" xfId="26525" xr:uid="{00000000-0005-0000-0000-000003AA0000}"/>
    <cellStyle name="Normal 8 3 2 2 8" xfId="6406" xr:uid="{00000000-0005-0000-0000-000004AA0000}"/>
    <cellStyle name="Normal 8 3 2 2 8 2" xfId="36741" xr:uid="{00000000-0005-0000-0000-000005AA0000}"/>
    <cellStyle name="Normal 8 3 2 2 8 3" xfId="21508" xr:uid="{00000000-0005-0000-0000-000006AA0000}"/>
    <cellStyle name="Normal 8 3 2 2 9" xfId="31729" xr:uid="{00000000-0005-0000-0000-000007AA0000}"/>
    <cellStyle name="Normal 8 3 2 3" xfId="1433" xr:uid="{00000000-0005-0000-0000-000008AA0000}"/>
    <cellStyle name="Normal 8 3 2 3 2" xfId="1854" xr:uid="{00000000-0005-0000-0000-000009AA0000}"/>
    <cellStyle name="Normal 8 3 2 3 2 2" xfId="2693" xr:uid="{00000000-0005-0000-0000-00000AAA0000}"/>
    <cellStyle name="Normal 8 3 2 3 2 2 2" xfId="4383" xr:uid="{00000000-0005-0000-0000-00000BAA0000}"/>
    <cellStyle name="Normal 8 3 2 3 2 2 2 2" xfId="14456" xr:uid="{00000000-0005-0000-0000-00000CAA0000}"/>
    <cellStyle name="Normal 8 3 2 3 2 2 2 2 2" xfId="44787" xr:uid="{00000000-0005-0000-0000-00000DAA0000}"/>
    <cellStyle name="Normal 8 3 2 3 2 2 2 2 3" xfId="29554" xr:uid="{00000000-0005-0000-0000-00000EAA0000}"/>
    <cellStyle name="Normal 8 3 2 3 2 2 2 3" xfId="9436" xr:uid="{00000000-0005-0000-0000-00000FAA0000}"/>
    <cellStyle name="Normal 8 3 2 3 2 2 2 3 2" xfId="39770" xr:uid="{00000000-0005-0000-0000-000010AA0000}"/>
    <cellStyle name="Normal 8 3 2 3 2 2 2 3 3" xfId="24537" xr:uid="{00000000-0005-0000-0000-000011AA0000}"/>
    <cellStyle name="Normal 8 3 2 3 2 2 2 4" xfId="34757" xr:uid="{00000000-0005-0000-0000-000012AA0000}"/>
    <cellStyle name="Normal 8 3 2 3 2 2 2 5" xfId="19524" xr:uid="{00000000-0005-0000-0000-000013AA0000}"/>
    <cellStyle name="Normal 8 3 2 3 2 2 3" xfId="6075" xr:uid="{00000000-0005-0000-0000-000014AA0000}"/>
    <cellStyle name="Normal 8 3 2 3 2 2 3 2" xfId="16127" xr:uid="{00000000-0005-0000-0000-000015AA0000}"/>
    <cellStyle name="Normal 8 3 2 3 2 2 3 2 2" xfId="46458" xr:uid="{00000000-0005-0000-0000-000016AA0000}"/>
    <cellStyle name="Normal 8 3 2 3 2 2 3 2 3" xfId="31225" xr:uid="{00000000-0005-0000-0000-000017AA0000}"/>
    <cellStyle name="Normal 8 3 2 3 2 2 3 3" xfId="11107" xr:uid="{00000000-0005-0000-0000-000018AA0000}"/>
    <cellStyle name="Normal 8 3 2 3 2 2 3 3 2" xfId="41441" xr:uid="{00000000-0005-0000-0000-000019AA0000}"/>
    <cellStyle name="Normal 8 3 2 3 2 2 3 3 3" xfId="26208" xr:uid="{00000000-0005-0000-0000-00001AAA0000}"/>
    <cellStyle name="Normal 8 3 2 3 2 2 3 4" xfId="36428" xr:uid="{00000000-0005-0000-0000-00001BAA0000}"/>
    <cellStyle name="Normal 8 3 2 3 2 2 3 5" xfId="21195" xr:uid="{00000000-0005-0000-0000-00001CAA0000}"/>
    <cellStyle name="Normal 8 3 2 3 2 2 4" xfId="12785" xr:uid="{00000000-0005-0000-0000-00001DAA0000}"/>
    <cellStyle name="Normal 8 3 2 3 2 2 4 2" xfId="43116" xr:uid="{00000000-0005-0000-0000-00001EAA0000}"/>
    <cellStyle name="Normal 8 3 2 3 2 2 4 3" xfId="27883" xr:uid="{00000000-0005-0000-0000-00001FAA0000}"/>
    <cellStyle name="Normal 8 3 2 3 2 2 5" xfId="7764" xr:uid="{00000000-0005-0000-0000-000020AA0000}"/>
    <cellStyle name="Normal 8 3 2 3 2 2 5 2" xfId="38099" xr:uid="{00000000-0005-0000-0000-000021AA0000}"/>
    <cellStyle name="Normal 8 3 2 3 2 2 5 3" xfId="22866" xr:uid="{00000000-0005-0000-0000-000022AA0000}"/>
    <cellStyle name="Normal 8 3 2 3 2 2 6" xfId="33087" xr:uid="{00000000-0005-0000-0000-000023AA0000}"/>
    <cellStyle name="Normal 8 3 2 3 2 2 7" xfId="17853" xr:uid="{00000000-0005-0000-0000-000024AA0000}"/>
    <cellStyle name="Normal 8 3 2 3 2 3" xfId="3546" xr:uid="{00000000-0005-0000-0000-000025AA0000}"/>
    <cellStyle name="Normal 8 3 2 3 2 3 2" xfId="13620" xr:uid="{00000000-0005-0000-0000-000026AA0000}"/>
    <cellStyle name="Normal 8 3 2 3 2 3 2 2" xfId="43951" xr:uid="{00000000-0005-0000-0000-000027AA0000}"/>
    <cellStyle name="Normal 8 3 2 3 2 3 2 3" xfId="28718" xr:uid="{00000000-0005-0000-0000-000028AA0000}"/>
    <cellStyle name="Normal 8 3 2 3 2 3 3" xfId="8600" xr:uid="{00000000-0005-0000-0000-000029AA0000}"/>
    <cellStyle name="Normal 8 3 2 3 2 3 3 2" xfId="38934" xr:uid="{00000000-0005-0000-0000-00002AAA0000}"/>
    <cellStyle name="Normal 8 3 2 3 2 3 3 3" xfId="23701" xr:uid="{00000000-0005-0000-0000-00002BAA0000}"/>
    <cellStyle name="Normal 8 3 2 3 2 3 4" xfId="33921" xr:uid="{00000000-0005-0000-0000-00002CAA0000}"/>
    <cellStyle name="Normal 8 3 2 3 2 3 5" xfId="18688" xr:uid="{00000000-0005-0000-0000-00002DAA0000}"/>
    <cellStyle name="Normal 8 3 2 3 2 4" xfId="5239" xr:uid="{00000000-0005-0000-0000-00002EAA0000}"/>
    <cellStyle name="Normal 8 3 2 3 2 4 2" xfId="15291" xr:uid="{00000000-0005-0000-0000-00002FAA0000}"/>
    <cellStyle name="Normal 8 3 2 3 2 4 2 2" xfId="45622" xr:uid="{00000000-0005-0000-0000-000030AA0000}"/>
    <cellStyle name="Normal 8 3 2 3 2 4 2 3" xfId="30389" xr:uid="{00000000-0005-0000-0000-000031AA0000}"/>
    <cellStyle name="Normal 8 3 2 3 2 4 3" xfId="10271" xr:uid="{00000000-0005-0000-0000-000032AA0000}"/>
    <cellStyle name="Normal 8 3 2 3 2 4 3 2" xfId="40605" xr:uid="{00000000-0005-0000-0000-000033AA0000}"/>
    <cellStyle name="Normal 8 3 2 3 2 4 3 3" xfId="25372" xr:uid="{00000000-0005-0000-0000-000034AA0000}"/>
    <cellStyle name="Normal 8 3 2 3 2 4 4" xfId="35592" xr:uid="{00000000-0005-0000-0000-000035AA0000}"/>
    <cellStyle name="Normal 8 3 2 3 2 4 5" xfId="20359" xr:uid="{00000000-0005-0000-0000-000036AA0000}"/>
    <cellStyle name="Normal 8 3 2 3 2 5" xfId="11949" xr:uid="{00000000-0005-0000-0000-000037AA0000}"/>
    <cellStyle name="Normal 8 3 2 3 2 5 2" xfId="42280" xr:uid="{00000000-0005-0000-0000-000038AA0000}"/>
    <cellStyle name="Normal 8 3 2 3 2 5 3" xfId="27047" xr:uid="{00000000-0005-0000-0000-000039AA0000}"/>
    <cellStyle name="Normal 8 3 2 3 2 6" xfId="6928" xr:uid="{00000000-0005-0000-0000-00003AAA0000}"/>
    <cellStyle name="Normal 8 3 2 3 2 6 2" xfId="37263" xr:uid="{00000000-0005-0000-0000-00003BAA0000}"/>
    <cellStyle name="Normal 8 3 2 3 2 6 3" xfId="22030" xr:uid="{00000000-0005-0000-0000-00003CAA0000}"/>
    <cellStyle name="Normal 8 3 2 3 2 7" xfId="32251" xr:uid="{00000000-0005-0000-0000-00003DAA0000}"/>
    <cellStyle name="Normal 8 3 2 3 2 8" xfId="17017" xr:uid="{00000000-0005-0000-0000-00003EAA0000}"/>
    <cellStyle name="Normal 8 3 2 3 3" xfId="2275" xr:uid="{00000000-0005-0000-0000-00003FAA0000}"/>
    <cellStyle name="Normal 8 3 2 3 3 2" xfId="3965" xr:uid="{00000000-0005-0000-0000-000040AA0000}"/>
    <cellStyle name="Normal 8 3 2 3 3 2 2" xfId="14038" xr:uid="{00000000-0005-0000-0000-000041AA0000}"/>
    <cellStyle name="Normal 8 3 2 3 3 2 2 2" xfId="44369" xr:uid="{00000000-0005-0000-0000-000042AA0000}"/>
    <cellStyle name="Normal 8 3 2 3 3 2 2 3" xfId="29136" xr:uid="{00000000-0005-0000-0000-000043AA0000}"/>
    <cellStyle name="Normal 8 3 2 3 3 2 3" xfId="9018" xr:uid="{00000000-0005-0000-0000-000044AA0000}"/>
    <cellStyle name="Normal 8 3 2 3 3 2 3 2" xfId="39352" xr:uid="{00000000-0005-0000-0000-000045AA0000}"/>
    <cellStyle name="Normal 8 3 2 3 3 2 3 3" xfId="24119" xr:uid="{00000000-0005-0000-0000-000046AA0000}"/>
    <cellStyle name="Normal 8 3 2 3 3 2 4" xfId="34339" xr:uid="{00000000-0005-0000-0000-000047AA0000}"/>
    <cellStyle name="Normal 8 3 2 3 3 2 5" xfId="19106" xr:uid="{00000000-0005-0000-0000-000048AA0000}"/>
    <cellStyle name="Normal 8 3 2 3 3 3" xfId="5657" xr:uid="{00000000-0005-0000-0000-000049AA0000}"/>
    <cellStyle name="Normal 8 3 2 3 3 3 2" xfId="15709" xr:uid="{00000000-0005-0000-0000-00004AAA0000}"/>
    <cellStyle name="Normal 8 3 2 3 3 3 2 2" xfId="46040" xr:uid="{00000000-0005-0000-0000-00004BAA0000}"/>
    <cellStyle name="Normal 8 3 2 3 3 3 2 3" xfId="30807" xr:uid="{00000000-0005-0000-0000-00004CAA0000}"/>
    <cellStyle name="Normal 8 3 2 3 3 3 3" xfId="10689" xr:uid="{00000000-0005-0000-0000-00004DAA0000}"/>
    <cellStyle name="Normal 8 3 2 3 3 3 3 2" xfId="41023" xr:uid="{00000000-0005-0000-0000-00004EAA0000}"/>
    <cellStyle name="Normal 8 3 2 3 3 3 3 3" xfId="25790" xr:uid="{00000000-0005-0000-0000-00004FAA0000}"/>
    <cellStyle name="Normal 8 3 2 3 3 3 4" xfId="36010" xr:uid="{00000000-0005-0000-0000-000050AA0000}"/>
    <cellStyle name="Normal 8 3 2 3 3 3 5" xfId="20777" xr:uid="{00000000-0005-0000-0000-000051AA0000}"/>
    <cellStyle name="Normal 8 3 2 3 3 4" xfId="12367" xr:uid="{00000000-0005-0000-0000-000052AA0000}"/>
    <cellStyle name="Normal 8 3 2 3 3 4 2" xfId="42698" xr:uid="{00000000-0005-0000-0000-000053AA0000}"/>
    <cellStyle name="Normal 8 3 2 3 3 4 3" xfId="27465" xr:uid="{00000000-0005-0000-0000-000054AA0000}"/>
    <cellStyle name="Normal 8 3 2 3 3 5" xfId="7346" xr:uid="{00000000-0005-0000-0000-000055AA0000}"/>
    <cellStyle name="Normal 8 3 2 3 3 5 2" xfId="37681" xr:uid="{00000000-0005-0000-0000-000056AA0000}"/>
    <cellStyle name="Normal 8 3 2 3 3 5 3" xfId="22448" xr:uid="{00000000-0005-0000-0000-000057AA0000}"/>
    <cellStyle name="Normal 8 3 2 3 3 6" xfId="32669" xr:uid="{00000000-0005-0000-0000-000058AA0000}"/>
    <cellStyle name="Normal 8 3 2 3 3 7" xfId="17435" xr:uid="{00000000-0005-0000-0000-000059AA0000}"/>
    <cellStyle name="Normal 8 3 2 3 4" xfId="3128" xr:uid="{00000000-0005-0000-0000-00005AAA0000}"/>
    <cellStyle name="Normal 8 3 2 3 4 2" xfId="13202" xr:uid="{00000000-0005-0000-0000-00005BAA0000}"/>
    <cellStyle name="Normal 8 3 2 3 4 2 2" xfId="43533" xr:uid="{00000000-0005-0000-0000-00005CAA0000}"/>
    <cellStyle name="Normal 8 3 2 3 4 2 3" xfId="28300" xr:uid="{00000000-0005-0000-0000-00005DAA0000}"/>
    <cellStyle name="Normal 8 3 2 3 4 3" xfId="8182" xr:uid="{00000000-0005-0000-0000-00005EAA0000}"/>
    <cellStyle name="Normal 8 3 2 3 4 3 2" xfId="38516" xr:uid="{00000000-0005-0000-0000-00005FAA0000}"/>
    <cellStyle name="Normal 8 3 2 3 4 3 3" xfId="23283" xr:uid="{00000000-0005-0000-0000-000060AA0000}"/>
    <cellStyle name="Normal 8 3 2 3 4 4" xfId="33503" xr:uid="{00000000-0005-0000-0000-000061AA0000}"/>
    <cellStyle name="Normal 8 3 2 3 4 5" xfId="18270" xr:uid="{00000000-0005-0000-0000-000062AA0000}"/>
    <cellStyle name="Normal 8 3 2 3 5" xfId="4821" xr:uid="{00000000-0005-0000-0000-000063AA0000}"/>
    <cellStyle name="Normal 8 3 2 3 5 2" xfId="14873" xr:uid="{00000000-0005-0000-0000-000064AA0000}"/>
    <cellStyle name="Normal 8 3 2 3 5 2 2" xfId="45204" xr:uid="{00000000-0005-0000-0000-000065AA0000}"/>
    <cellStyle name="Normal 8 3 2 3 5 2 3" xfId="29971" xr:uid="{00000000-0005-0000-0000-000066AA0000}"/>
    <cellStyle name="Normal 8 3 2 3 5 3" xfId="9853" xr:uid="{00000000-0005-0000-0000-000067AA0000}"/>
    <cellStyle name="Normal 8 3 2 3 5 3 2" xfId="40187" xr:uid="{00000000-0005-0000-0000-000068AA0000}"/>
    <cellStyle name="Normal 8 3 2 3 5 3 3" xfId="24954" xr:uid="{00000000-0005-0000-0000-000069AA0000}"/>
    <cellStyle name="Normal 8 3 2 3 5 4" xfId="35174" xr:uid="{00000000-0005-0000-0000-00006AAA0000}"/>
    <cellStyle name="Normal 8 3 2 3 5 5" xfId="19941" xr:uid="{00000000-0005-0000-0000-00006BAA0000}"/>
    <cellStyle name="Normal 8 3 2 3 6" xfId="11531" xr:uid="{00000000-0005-0000-0000-00006CAA0000}"/>
    <cellStyle name="Normal 8 3 2 3 6 2" xfId="41862" xr:uid="{00000000-0005-0000-0000-00006DAA0000}"/>
    <cellStyle name="Normal 8 3 2 3 6 3" xfId="26629" xr:uid="{00000000-0005-0000-0000-00006EAA0000}"/>
    <cellStyle name="Normal 8 3 2 3 7" xfId="6510" xr:uid="{00000000-0005-0000-0000-00006FAA0000}"/>
    <cellStyle name="Normal 8 3 2 3 7 2" xfId="36845" xr:uid="{00000000-0005-0000-0000-000070AA0000}"/>
    <cellStyle name="Normal 8 3 2 3 7 3" xfId="21612" xr:uid="{00000000-0005-0000-0000-000071AA0000}"/>
    <cellStyle name="Normal 8 3 2 3 8" xfId="31833" xr:uid="{00000000-0005-0000-0000-000072AA0000}"/>
    <cellStyle name="Normal 8 3 2 3 9" xfId="16599" xr:uid="{00000000-0005-0000-0000-000073AA0000}"/>
    <cellStyle name="Normal 8 3 2 4" xfId="1646" xr:uid="{00000000-0005-0000-0000-000074AA0000}"/>
    <cellStyle name="Normal 8 3 2 4 2" xfId="2485" xr:uid="{00000000-0005-0000-0000-000075AA0000}"/>
    <cellStyle name="Normal 8 3 2 4 2 2" xfId="4175" xr:uid="{00000000-0005-0000-0000-000076AA0000}"/>
    <cellStyle name="Normal 8 3 2 4 2 2 2" xfId="14248" xr:uid="{00000000-0005-0000-0000-000077AA0000}"/>
    <cellStyle name="Normal 8 3 2 4 2 2 2 2" xfId="44579" xr:uid="{00000000-0005-0000-0000-000078AA0000}"/>
    <cellStyle name="Normal 8 3 2 4 2 2 2 3" xfId="29346" xr:uid="{00000000-0005-0000-0000-000079AA0000}"/>
    <cellStyle name="Normal 8 3 2 4 2 2 3" xfId="9228" xr:uid="{00000000-0005-0000-0000-00007AAA0000}"/>
    <cellStyle name="Normal 8 3 2 4 2 2 3 2" xfId="39562" xr:uid="{00000000-0005-0000-0000-00007BAA0000}"/>
    <cellStyle name="Normal 8 3 2 4 2 2 3 3" xfId="24329" xr:uid="{00000000-0005-0000-0000-00007CAA0000}"/>
    <cellStyle name="Normal 8 3 2 4 2 2 4" xfId="34549" xr:uid="{00000000-0005-0000-0000-00007DAA0000}"/>
    <cellStyle name="Normal 8 3 2 4 2 2 5" xfId="19316" xr:uid="{00000000-0005-0000-0000-00007EAA0000}"/>
    <cellStyle name="Normal 8 3 2 4 2 3" xfId="5867" xr:uid="{00000000-0005-0000-0000-00007FAA0000}"/>
    <cellStyle name="Normal 8 3 2 4 2 3 2" xfId="15919" xr:uid="{00000000-0005-0000-0000-000080AA0000}"/>
    <cellStyle name="Normal 8 3 2 4 2 3 2 2" xfId="46250" xr:uid="{00000000-0005-0000-0000-000081AA0000}"/>
    <cellStyle name="Normal 8 3 2 4 2 3 2 3" xfId="31017" xr:uid="{00000000-0005-0000-0000-000082AA0000}"/>
    <cellStyle name="Normal 8 3 2 4 2 3 3" xfId="10899" xr:uid="{00000000-0005-0000-0000-000083AA0000}"/>
    <cellStyle name="Normal 8 3 2 4 2 3 3 2" xfId="41233" xr:uid="{00000000-0005-0000-0000-000084AA0000}"/>
    <cellStyle name="Normal 8 3 2 4 2 3 3 3" xfId="26000" xr:uid="{00000000-0005-0000-0000-000085AA0000}"/>
    <cellStyle name="Normal 8 3 2 4 2 3 4" xfId="36220" xr:uid="{00000000-0005-0000-0000-000086AA0000}"/>
    <cellStyle name="Normal 8 3 2 4 2 3 5" xfId="20987" xr:uid="{00000000-0005-0000-0000-000087AA0000}"/>
    <cellStyle name="Normal 8 3 2 4 2 4" xfId="12577" xr:uid="{00000000-0005-0000-0000-000088AA0000}"/>
    <cellStyle name="Normal 8 3 2 4 2 4 2" xfId="42908" xr:uid="{00000000-0005-0000-0000-000089AA0000}"/>
    <cellStyle name="Normal 8 3 2 4 2 4 3" xfId="27675" xr:uid="{00000000-0005-0000-0000-00008AAA0000}"/>
    <cellStyle name="Normal 8 3 2 4 2 5" xfId="7556" xr:uid="{00000000-0005-0000-0000-00008BAA0000}"/>
    <cellStyle name="Normal 8 3 2 4 2 5 2" xfId="37891" xr:uid="{00000000-0005-0000-0000-00008CAA0000}"/>
    <cellStyle name="Normal 8 3 2 4 2 5 3" xfId="22658" xr:uid="{00000000-0005-0000-0000-00008DAA0000}"/>
    <cellStyle name="Normal 8 3 2 4 2 6" xfId="32879" xr:uid="{00000000-0005-0000-0000-00008EAA0000}"/>
    <cellStyle name="Normal 8 3 2 4 2 7" xfId="17645" xr:uid="{00000000-0005-0000-0000-00008FAA0000}"/>
    <cellStyle name="Normal 8 3 2 4 3" xfId="3338" xr:uid="{00000000-0005-0000-0000-000090AA0000}"/>
    <cellStyle name="Normal 8 3 2 4 3 2" xfId="13412" xr:uid="{00000000-0005-0000-0000-000091AA0000}"/>
    <cellStyle name="Normal 8 3 2 4 3 2 2" xfId="43743" xr:uid="{00000000-0005-0000-0000-000092AA0000}"/>
    <cellStyle name="Normal 8 3 2 4 3 2 3" xfId="28510" xr:uid="{00000000-0005-0000-0000-000093AA0000}"/>
    <cellStyle name="Normal 8 3 2 4 3 3" xfId="8392" xr:uid="{00000000-0005-0000-0000-000094AA0000}"/>
    <cellStyle name="Normal 8 3 2 4 3 3 2" xfId="38726" xr:uid="{00000000-0005-0000-0000-000095AA0000}"/>
    <cellStyle name="Normal 8 3 2 4 3 3 3" xfId="23493" xr:uid="{00000000-0005-0000-0000-000096AA0000}"/>
    <cellStyle name="Normal 8 3 2 4 3 4" xfId="33713" xr:uid="{00000000-0005-0000-0000-000097AA0000}"/>
    <cellStyle name="Normal 8 3 2 4 3 5" xfId="18480" xr:uid="{00000000-0005-0000-0000-000098AA0000}"/>
    <cellStyle name="Normal 8 3 2 4 4" xfId="5031" xr:uid="{00000000-0005-0000-0000-000099AA0000}"/>
    <cellStyle name="Normal 8 3 2 4 4 2" xfId="15083" xr:uid="{00000000-0005-0000-0000-00009AAA0000}"/>
    <cellStyle name="Normal 8 3 2 4 4 2 2" xfId="45414" xr:uid="{00000000-0005-0000-0000-00009BAA0000}"/>
    <cellStyle name="Normal 8 3 2 4 4 2 3" xfId="30181" xr:uid="{00000000-0005-0000-0000-00009CAA0000}"/>
    <cellStyle name="Normal 8 3 2 4 4 3" xfId="10063" xr:uid="{00000000-0005-0000-0000-00009DAA0000}"/>
    <cellStyle name="Normal 8 3 2 4 4 3 2" xfId="40397" xr:uid="{00000000-0005-0000-0000-00009EAA0000}"/>
    <cellStyle name="Normal 8 3 2 4 4 3 3" xfId="25164" xr:uid="{00000000-0005-0000-0000-00009FAA0000}"/>
    <cellStyle name="Normal 8 3 2 4 4 4" xfId="35384" xr:uid="{00000000-0005-0000-0000-0000A0AA0000}"/>
    <cellStyle name="Normal 8 3 2 4 4 5" xfId="20151" xr:uid="{00000000-0005-0000-0000-0000A1AA0000}"/>
    <cellStyle name="Normal 8 3 2 4 5" xfId="11741" xr:uid="{00000000-0005-0000-0000-0000A2AA0000}"/>
    <cellStyle name="Normal 8 3 2 4 5 2" xfId="42072" xr:uid="{00000000-0005-0000-0000-0000A3AA0000}"/>
    <cellStyle name="Normal 8 3 2 4 5 3" xfId="26839" xr:uid="{00000000-0005-0000-0000-0000A4AA0000}"/>
    <cellStyle name="Normal 8 3 2 4 6" xfId="6720" xr:uid="{00000000-0005-0000-0000-0000A5AA0000}"/>
    <cellStyle name="Normal 8 3 2 4 6 2" xfId="37055" xr:uid="{00000000-0005-0000-0000-0000A6AA0000}"/>
    <cellStyle name="Normal 8 3 2 4 6 3" xfId="21822" xr:uid="{00000000-0005-0000-0000-0000A7AA0000}"/>
    <cellStyle name="Normal 8 3 2 4 7" xfId="32043" xr:uid="{00000000-0005-0000-0000-0000A8AA0000}"/>
    <cellStyle name="Normal 8 3 2 4 8" xfId="16809" xr:uid="{00000000-0005-0000-0000-0000A9AA0000}"/>
    <cellStyle name="Normal 8 3 2 5" xfId="2067" xr:uid="{00000000-0005-0000-0000-0000AAAA0000}"/>
    <cellStyle name="Normal 8 3 2 5 2" xfId="3757" xr:uid="{00000000-0005-0000-0000-0000ABAA0000}"/>
    <cellStyle name="Normal 8 3 2 5 2 2" xfId="13830" xr:uid="{00000000-0005-0000-0000-0000ACAA0000}"/>
    <cellStyle name="Normal 8 3 2 5 2 2 2" xfId="44161" xr:uid="{00000000-0005-0000-0000-0000ADAA0000}"/>
    <cellStyle name="Normal 8 3 2 5 2 2 3" xfId="28928" xr:uid="{00000000-0005-0000-0000-0000AEAA0000}"/>
    <cellStyle name="Normal 8 3 2 5 2 3" xfId="8810" xr:uid="{00000000-0005-0000-0000-0000AFAA0000}"/>
    <cellStyle name="Normal 8 3 2 5 2 3 2" xfId="39144" xr:uid="{00000000-0005-0000-0000-0000B0AA0000}"/>
    <cellStyle name="Normal 8 3 2 5 2 3 3" xfId="23911" xr:uid="{00000000-0005-0000-0000-0000B1AA0000}"/>
    <cellStyle name="Normal 8 3 2 5 2 4" xfId="34131" xr:uid="{00000000-0005-0000-0000-0000B2AA0000}"/>
    <cellStyle name="Normal 8 3 2 5 2 5" xfId="18898" xr:uid="{00000000-0005-0000-0000-0000B3AA0000}"/>
    <cellStyle name="Normal 8 3 2 5 3" xfId="5449" xr:uid="{00000000-0005-0000-0000-0000B4AA0000}"/>
    <cellStyle name="Normal 8 3 2 5 3 2" xfId="15501" xr:uid="{00000000-0005-0000-0000-0000B5AA0000}"/>
    <cellStyle name="Normal 8 3 2 5 3 2 2" xfId="45832" xr:uid="{00000000-0005-0000-0000-0000B6AA0000}"/>
    <cellStyle name="Normal 8 3 2 5 3 2 3" xfId="30599" xr:uid="{00000000-0005-0000-0000-0000B7AA0000}"/>
    <cellStyle name="Normal 8 3 2 5 3 3" xfId="10481" xr:uid="{00000000-0005-0000-0000-0000B8AA0000}"/>
    <cellStyle name="Normal 8 3 2 5 3 3 2" xfId="40815" xr:uid="{00000000-0005-0000-0000-0000B9AA0000}"/>
    <cellStyle name="Normal 8 3 2 5 3 3 3" xfId="25582" xr:uid="{00000000-0005-0000-0000-0000BAAA0000}"/>
    <cellStyle name="Normal 8 3 2 5 3 4" xfId="35802" xr:uid="{00000000-0005-0000-0000-0000BBAA0000}"/>
    <cellStyle name="Normal 8 3 2 5 3 5" xfId="20569" xr:uid="{00000000-0005-0000-0000-0000BCAA0000}"/>
    <cellStyle name="Normal 8 3 2 5 4" xfId="12159" xr:uid="{00000000-0005-0000-0000-0000BDAA0000}"/>
    <cellStyle name="Normal 8 3 2 5 4 2" xfId="42490" xr:uid="{00000000-0005-0000-0000-0000BEAA0000}"/>
    <cellStyle name="Normal 8 3 2 5 4 3" xfId="27257" xr:uid="{00000000-0005-0000-0000-0000BFAA0000}"/>
    <cellStyle name="Normal 8 3 2 5 5" xfId="7138" xr:uid="{00000000-0005-0000-0000-0000C0AA0000}"/>
    <cellStyle name="Normal 8 3 2 5 5 2" xfId="37473" xr:uid="{00000000-0005-0000-0000-0000C1AA0000}"/>
    <cellStyle name="Normal 8 3 2 5 5 3" xfId="22240" xr:uid="{00000000-0005-0000-0000-0000C2AA0000}"/>
    <cellStyle name="Normal 8 3 2 5 6" xfId="32461" xr:uid="{00000000-0005-0000-0000-0000C3AA0000}"/>
    <cellStyle name="Normal 8 3 2 5 7" xfId="17227" xr:uid="{00000000-0005-0000-0000-0000C4AA0000}"/>
    <cellStyle name="Normal 8 3 2 6" xfId="2920" xr:uid="{00000000-0005-0000-0000-0000C5AA0000}"/>
    <cellStyle name="Normal 8 3 2 6 2" xfId="12994" xr:uid="{00000000-0005-0000-0000-0000C6AA0000}"/>
    <cellStyle name="Normal 8 3 2 6 2 2" xfId="43325" xr:uid="{00000000-0005-0000-0000-0000C7AA0000}"/>
    <cellStyle name="Normal 8 3 2 6 2 3" xfId="28092" xr:uid="{00000000-0005-0000-0000-0000C8AA0000}"/>
    <cellStyle name="Normal 8 3 2 6 3" xfId="7974" xr:uid="{00000000-0005-0000-0000-0000C9AA0000}"/>
    <cellStyle name="Normal 8 3 2 6 3 2" xfId="38308" xr:uid="{00000000-0005-0000-0000-0000CAAA0000}"/>
    <cellStyle name="Normal 8 3 2 6 3 3" xfId="23075" xr:uid="{00000000-0005-0000-0000-0000CBAA0000}"/>
    <cellStyle name="Normal 8 3 2 6 4" xfId="33295" xr:uid="{00000000-0005-0000-0000-0000CCAA0000}"/>
    <cellStyle name="Normal 8 3 2 6 5" xfId="18062" xr:uid="{00000000-0005-0000-0000-0000CDAA0000}"/>
    <cellStyle name="Normal 8 3 2 7" xfId="4613" xr:uid="{00000000-0005-0000-0000-0000CEAA0000}"/>
    <cellStyle name="Normal 8 3 2 7 2" xfId="14665" xr:uid="{00000000-0005-0000-0000-0000CFAA0000}"/>
    <cellStyle name="Normal 8 3 2 7 2 2" xfId="44996" xr:uid="{00000000-0005-0000-0000-0000D0AA0000}"/>
    <cellStyle name="Normal 8 3 2 7 2 3" xfId="29763" xr:uid="{00000000-0005-0000-0000-0000D1AA0000}"/>
    <cellStyle name="Normal 8 3 2 7 3" xfId="9645" xr:uid="{00000000-0005-0000-0000-0000D2AA0000}"/>
    <cellStyle name="Normal 8 3 2 7 3 2" xfId="39979" xr:uid="{00000000-0005-0000-0000-0000D3AA0000}"/>
    <cellStyle name="Normal 8 3 2 7 3 3" xfId="24746" xr:uid="{00000000-0005-0000-0000-0000D4AA0000}"/>
    <cellStyle name="Normal 8 3 2 7 4" xfId="34966" xr:uid="{00000000-0005-0000-0000-0000D5AA0000}"/>
    <cellStyle name="Normal 8 3 2 7 5" xfId="19733" xr:uid="{00000000-0005-0000-0000-0000D6AA0000}"/>
    <cellStyle name="Normal 8 3 2 8" xfId="11323" xr:uid="{00000000-0005-0000-0000-0000D7AA0000}"/>
    <cellStyle name="Normal 8 3 2 8 2" xfId="41654" xr:uid="{00000000-0005-0000-0000-0000D8AA0000}"/>
    <cellStyle name="Normal 8 3 2 8 3" xfId="26421" xr:uid="{00000000-0005-0000-0000-0000D9AA0000}"/>
    <cellStyle name="Normal 8 3 2 9" xfId="6302" xr:uid="{00000000-0005-0000-0000-0000DAAA0000}"/>
    <cellStyle name="Normal 8 3 2 9 2" xfId="36637" xr:uid="{00000000-0005-0000-0000-0000DBAA0000}"/>
    <cellStyle name="Normal 8 3 2 9 3" xfId="21404" xr:uid="{00000000-0005-0000-0000-0000DCAA0000}"/>
    <cellStyle name="Normal 8 3 3" xfId="1266" xr:uid="{00000000-0005-0000-0000-0000DDAA0000}"/>
    <cellStyle name="Normal 8 3 3 10" xfId="16443" xr:uid="{00000000-0005-0000-0000-0000DEAA0000}"/>
    <cellStyle name="Normal 8 3 3 2" xfId="1485" xr:uid="{00000000-0005-0000-0000-0000DFAA0000}"/>
    <cellStyle name="Normal 8 3 3 2 2" xfId="1906" xr:uid="{00000000-0005-0000-0000-0000E0AA0000}"/>
    <cellStyle name="Normal 8 3 3 2 2 2" xfId="2745" xr:uid="{00000000-0005-0000-0000-0000E1AA0000}"/>
    <cellStyle name="Normal 8 3 3 2 2 2 2" xfId="4435" xr:uid="{00000000-0005-0000-0000-0000E2AA0000}"/>
    <cellStyle name="Normal 8 3 3 2 2 2 2 2" xfId="14508" xr:uid="{00000000-0005-0000-0000-0000E3AA0000}"/>
    <cellStyle name="Normal 8 3 3 2 2 2 2 2 2" xfId="44839" xr:uid="{00000000-0005-0000-0000-0000E4AA0000}"/>
    <cellStyle name="Normal 8 3 3 2 2 2 2 2 3" xfId="29606" xr:uid="{00000000-0005-0000-0000-0000E5AA0000}"/>
    <cellStyle name="Normal 8 3 3 2 2 2 2 3" xfId="9488" xr:uid="{00000000-0005-0000-0000-0000E6AA0000}"/>
    <cellStyle name="Normal 8 3 3 2 2 2 2 3 2" xfId="39822" xr:uid="{00000000-0005-0000-0000-0000E7AA0000}"/>
    <cellStyle name="Normal 8 3 3 2 2 2 2 3 3" xfId="24589" xr:uid="{00000000-0005-0000-0000-0000E8AA0000}"/>
    <cellStyle name="Normal 8 3 3 2 2 2 2 4" xfId="34809" xr:uid="{00000000-0005-0000-0000-0000E9AA0000}"/>
    <cellStyle name="Normal 8 3 3 2 2 2 2 5" xfId="19576" xr:uid="{00000000-0005-0000-0000-0000EAAA0000}"/>
    <cellStyle name="Normal 8 3 3 2 2 2 3" xfId="6127" xr:uid="{00000000-0005-0000-0000-0000EBAA0000}"/>
    <cellStyle name="Normal 8 3 3 2 2 2 3 2" xfId="16179" xr:uid="{00000000-0005-0000-0000-0000ECAA0000}"/>
    <cellStyle name="Normal 8 3 3 2 2 2 3 2 2" xfId="46510" xr:uid="{00000000-0005-0000-0000-0000EDAA0000}"/>
    <cellStyle name="Normal 8 3 3 2 2 2 3 2 3" xfId="31277" xr:uid="{00000000-0005-0000-0000-0000EEAA0000}"/>
    <cellStyle name="Normal 8 3 3 2 2 2 3 3" xfId="11159" xr:uid="{00000000-0005-0000-0000-0000EFAA0000}"/>
    <cellStyle name="Normal 8 3 3 2 2 2 3 3 2" xfId="41493" xr:uid="{00000000-0005-0000-0000-0000F0AA0000}"/>
    <cellStyle name="Normal 8 3 3 2 2 2 3 3 3" xfId="26260" xr:uid="{00000000-0005-0000-0000-0000F1AA0000}"/>
    <cellStyle name="Normal 8 3 3 2 2 2 3 4" xfId="36480" xr:uid="{00000000-0005-0000-0000-0000F2AA0000}"/>
    <cellStyle name="Normal 8 3 3 2 2 2 3 5" xfId="21247" xr:uid="{00000000-0005-0000-0000-0000F3AA0000}"/>
    <cellStyle name="Normal 8 3 3 2 2 2 4" xfId="12837" xr:uid="{00000000-0005-0000-0000-0000F4AA0000}"/>
    <cellStyle name="Normal 8 3 3 2 2 2 4 2" xfId="43168" xr:uid="{00000000-0005-0000-0000-0000F5AA0000}"/>
    <cellStyle name="Normal 8 3 3 2 2 2 4 3" xfId="27935" xr:uid="{00000000-0005-0000-0000-0000F6AA0000}"/>
    <cellStyle name="Normal 8 3 3 2 2 2 5" xfId="7816" xr:uid="{00000000-0005-0000-0000-0000F7AA0000}"/>
    <cellStyle name="Normal 8 3 3 2 2 2 5 2" xfId="38151" xr:uid="{00000000-0005-0000-0000-0000F8AA0000}"/>
    <cellStyle name="Normal 8 3 3 2 2 2 5 3" xfId="22918" xr:uid="{00000000-0005-0000-0000-0000F9AA0000}"/>
    <cellStyle name="Normal 8 3 3 2 2 2 6" xfId="33139" xr:uid="{00000000-0005-0000-0000-0000FAAA0000}"/>
    <cellStyle name="Normal 8 3 3 2 2 2 7" xfId="17905" xr:uid="{00000000-0005-0000-0000-0000FBAA0000}"/>
    <cellStyle name="Normal 8 3 3 2 2 3" xfId="3598" xr:uid="{00000000-0005-0000-0000-0000FCAA0000}"/>
    <cellStyle name="Normal 8 3 3 2 2 3 2" xfId="13672" xr:uid="{00000000-0005-0000-0000-0000FDAA0000}"/>
    <cellStyle name="Normal 8 3 3 2 2 3 2 2" xfId="44003" xr:uid="{00000000-0005-0000-0000-0000FEAA0000}"/>
    <cellStyle name="Normal 8 3 3 2 2 3 2 3" xfId="28770" xr:uid="{00000000-0005-0000-0000-0000FFAA0000}"/>
    <cellStyle name="Normal 8 3 3 2 2 3 3" xfId="8652" xr:uid="{00000000-0005-0000-0000-000000AB0000}"/>
    <cellStyle name="Normal 8 3 3 2 2 3 3 2" xfId="38986" xr:uid="{00000000-0005-0000-0000-000001AB0000}"/>
    <cellStyle name="Normal 8 3 3 2 2 3 3 3" xfId="23753" xr:uid="{00000000-0005-0000-0000-000002AB0000}"/>
    <cellStyle name="Normal 8 3 3 2 2 3 4" xfId="33973" xr:uid="{00000000-0005-0000-0000-000003AB0000}"/>
    <cellStyle name="Normal 8 3 3 2 2 3 5" xfId="18740" xr:uid="{00000000-0005-0000-0000-000004AB0000}"/>
    <cellStyle name="Normal 8 3 3 2 2 4" xfId="5291" xr:uid="{00000000-0005-0000-0000-000005AB0000}"/>
    <cellStyle name="Normal 8 3 3 2 2 4 2" xfId="15343" xr:uid="{00000000-0005-0000-0000-000006AB0000}"/>
    <cellStyle name="Normal 8 3 3 2 2 4 2 2" xfId="45674" xr:uid="{00000000-0005-0000-0000-000007AB0000}"/>
    <cellStyle name="Normal 8 3 3 2 2 4 2 3" xfId="30441" xr:uid="{00000000-0005-0000-0000-000008AB0000}"/>
    <cellStyle name="Normal 8 3 3 2 2 4 3" xfId="10323" xr:uid="{00000000-0005-0000-0000-000009AB0000}"/>
    <cellStyle name="Normal 8 3 3 2 2 4 3 2" xfId="40657" xr:uid="{00000000-0005-0000-0000-00000AAB0000}"/>
    <cellStyle name="Normal 8 3 3 2 2 4 3 3" xfId="25424" xr:uid="{00000000-0005-0000-0000-00000BAB0000}"/>
    <cellStyle name="Normal 8 3 3 2 2 4 4" xfId="35644" xr:uid="{00000000-0005-0000-0000-00000CAB0000}"/>
    <cellStyle name="Normal 8 3 3 2 2 4 5" xfId="20411" xr:uid="{00000000-0005-0000-0000-00000DAB0000}"/>
    <cellStyle name="Normal 8 3 3 2 2 5" xfId="12001" xr:uid="{00000000-0005-0000-0000-00000EAB0000}"/>
    <cellStyle name="Normal 8 3 3 2 2 5 2" xfId="42332" xr:uid="{00000000-0005-0000-0000-00000FAB0000}"/>
    <cellStyle name="Normal 8 3 3 2 2 5 3" xfId="27099" xr:uid="{00000000-0005-0000-0000-000010AB0000}"/>
    <cellStyle name="Normal 8 3 3 2 2 6" xfId="6980" xr:uid="{00000000-0005-0000-0000-000011AB0000}"/>
    <cellStyle name="Normal 8 3 3 2 2 6 2" xfId="37315" xr:uid="{00000000-0005-0000-0000-000012AB0000}"/>
    <cellStyle name="Normal 8 3 3 2 2 6 3" xfId="22082" xr:uid="{00000000-0005-0000-0000-000013AB0000}"/>
    <cellStyle name="Normal 8 3 3 2 2 7" xfId="32303" xr:uid="{00000000-0005-0000-0000-000014AB0000}"/>
    <cellStyle name="Normal 8 3 3 2 2 8" xfId="17069" xr:uid="{00000000-0005-0000-0000-000015AB0000}"/>
    <cellStyle name="Normal 8 3 3 2 3" xfId="2327" xr:uid="{00000000-0005-0000-0000-000016AB0000}"/>
    <cellStyle name="Normal 8 3 3 2 3 2" xfId="4017" xr:uid="{00000000-0005-0000-0000-000017AB0000}"/>
    <cellStyle name="Normal 8 3 3 2 3 2 2" xfId="14090" xr:uid="{00000000-0005-0000-0000-000018AB0000}"/>
    <cellStyle name="Normal 8 3 3 2 3 2 2 2" xfId="44421" xr:uid="{00000000-0005-0000-0000-000019AB0000}"/>
    <cellStyle name="Normal 8 3 3 2 3 2 2 3" xfId="29188" xr:uid="{00000000-0005-0000-0000-00001AAB0000}"/>
    <cellStyle name="Normal 8 3 3 2 3 2 3" xfId="9070" xr:uid="{00000000-0005-0000-0000-00001BAB0000}"/>
    <cellStyle name="Normal 8 3 3 2 3 2 3 2" xfId="39404" xr:uid="{00000000-0005-0000-0000-00001CAB0000}"/>
    <cellStyle name="Normal 8 3 3 2 3 2 3 3" xfId="24171" xr:uid="{00000000-0005-0000-0000-00001DAB0000}"/>
    <cellStyle name="Normal 8 3 3 2 3 2 4" xfId="34391" xr:uid="{00000000-0005-0000-0000-00001EAB0000}"/>
    <cellStyle name="Normal 8 3 3 2 3 2 5" xfId="19158" xr:uid="{00000000-0005-0000-0000-00001FAB0000}"/>
    <cellStyle name="Normal 8 3 3 2 3 3" xfId="5709" xr:uid="{00000000-0005-0000-0000-000020AB0000}"/>
    <cellStyle name="Normal 8 3 3 2 3 3 2" xfId="15761" xr:uid="{00000000-0005-0000-0000-000021AB0000}"/>
    <cellStyle name="Normal 8 3 3 2 3 3 2 2" xfId="46092" xr:uid="{00000000-0005-0000-0000-000022AB0000}"/>
    <cellStyle name="Normal 8 3 3 2 3 3 2 3" xfId="30859" xr:uid="{00000000-0005-0000-0000-000023AB0000}"/>
    <cellStyle name="Normal 8 3 3 2 3 3 3" xfId="10741" xr:uid="{00000000-0005-0000-0000-000024AB0000}"/>
    <cellStyle name="Normal 8 3 3 2 3 3 3 2" xfId="41075" xr:uid="{00000000-0005-0000-0000-000025AB0000}"/>
    <cellStyle name="Normal 8 3 3 2 3 3 3 3" xfId="25842" xr:uid="{00000000-0005-0000-0000-000026AB0000}"/>
    <cellStyle name="Normal 8 3 3 2 3 3 4" xfId="36062" xr:uid="{00000000-0005-0000-0000-000027AB0000}"/>
    <cellStyle name="Normal 8 3 3 2 3 3 5" xfId="20829" xr:uid="{00000000-0005-0000-0000-000028AB0000}"/>
    <cellStyle name="Normal 8 3 3 2 3 4" xfId="12419" xr:uid="{00000000-0005-0000-0000-000029AB0000}"/>
    <cellStyle name="Normal 8 3 3 2 3 4 2" xfId="42750" xr:uid="{00000000-0005-0000-0000-00002AAB0000}"/>
    <cellStyle name="Normal 8 3 3 2 3 4 3" xfId="27517" xr:uid="{00000000-0005-0000-0000-00002BAB0000}"/>
    <cellStyle name="Normal 8 3 3 2 3 5" xfId="7398" xr:uid="{00000000-0005-0000-0000-00002CAB0000}"/>
    <cellStyle name="Normal 8 3 3 2 3 5 2" xfId="37733" xr:uid="{00000000-0005-0000-0000-00002DAB0000}"/>
    <cellStyle name="Normal 8 3 3 2 3 5 3" xfId="22500" xr:uid="{00000000-0005-0000-0000-00002EAB0000}"/>
    <cellStyle name="Normal 8 3 3 2 3 6" xfId="32721" xr:uid="{00000000-0005-0000-0000-00002FAB0000}"/>
    <cellStyle name="Normal 8 3 3 2 3 7" xfId="17487" xr:uid="{00000000-0005-0000-0000-000030AB0000}"/>
    <cellStyle name="Normal 8 3 3 2 4" xfId="3180" xr:uid="{00000000-0005-0000-0000-000031AB0000}"/>
    <cellStyle name="Normal 8 3 3 2 4 2" xfId="13254" xr:uid="{00000000-0005-0000-0000-000032AB0000}"/>
    <cellStyle name="Normal 8 3 3 2 4 2 2" xfId="43585" xr:uid="{00000000-0005-0000-0000-000033AB0000}"/>
    <cellStyle name="Normal 8 3 3 2 4 2 3" xfId="28352" xr:uid="{00000000-0005-0000-0000-000034AB0000}"/>
    <cellStyle name="Normal 8 3 3 2 4 3" xfId="8234" xr:uid="{00000000-0005-0000-0000-000035AB0000}"/>
    <cellStyle name="Normal 8 3 3 2 4 3 2" xfId="38568" xr:uid="{00000000-0005-0000-0000-000036AB0000}"/>
    <cellStyle name="Normal 8 3 3 2 4 3 3" xfId="23335" xr:uid="{00000000-0005-0000-0000-000037AB0000}"/>
    <cellStyle name="Normal 8 3 3 2 4 4" xfId="33555" xr:uid="{00000000-0005-0000-0000-000038AB0000}"/>
    <cellStyle name="Normal 8 3 3 2 4 5" xfId="18322" xr:uid="{00000000-0005-0000-0000-000039AB0000}"/>
    <cellStyle name="Normal 8 3 3 2 5" xfId="4873" xr:uid="{00000000-0005-0000-0000-00003AAB0000}"/>
    <cellStyle name="Normal 8 3 3 2 5 2" xfId="14925" xr:uid="{00000000-0005-0000-0000-00003BAB0000}"/>
    <cellStyle name="Normal 8 3 3 2 5 2 2" xfId="45256" xr:uid="{00000000-0005-0000-0000-00003CAB0000}"/>
    <cellStyle name="Normal 8 3 3 2 5 2 3" xfId="30023" xr:uid="{00000000-0005-0000-0000-00003DAB0000}"/>
    <cellStyle name="Normal 8 3 3 2 5 3" xfId="9905" xr:uid="{00000000-0005-0000-0000-00003EAB0000}"/>
    <cellStyle name="Normal 8 3 3 2 5 3 2" xfId="40239" xr:uid="{00000000-0005-0000-0000-00003FAB0000}"/>
    <cellStyle name="Normal 8 3 3 2 5 3 3" xfId="25006" xr:uid="{00000000-0005-0000-0000-000040AB0000}"/>
    <cellStyle name="Normal 8 3 3 2 5 4" xfId="35226" xr:uid="{00000000-0005-0000-0000-000041AB0000}"/>
    <cellStyle name="Normal 8 3 3 2 5 5" xfId="19993" xr:uid="{00000000-0005-0000-0000-000042AB0000}"/>
    <cellStyle name="Normal 8 3 3 2 6" xfId="11583" xr:uid="{00000000-0005-0000-0000-000043AB0000}"/>
    <cellStyle name="Normal 8 3 3 2 6 2" xfId="41914" xr:uid="{00000000-0005-0000-0000-000044AB0000}"/>
    <cellStyle name="Normal 8 3 3 2 6 3" xfId="26681" xr:uid="{00000000-0005-0000-0000-000045AB0000}"/>
    <cellStyle name="Normal 8 3 3 2 7" xfId="6562" xr:uid="{00000000-0005-0000-0000-000046AB0000}"/>
    <cellStyle name="Normal 8 3 3 2 7 2" xfId="36897" xr:uid="{00000000-0005-0000-0000-000047AB0000}"/>
    <cellStyle name="Normal 8 3 3 2 7 3" xfId="21664" xr:uid="{00000000-0005-0000-0000-000048AB0000}"/>
    <cellStyle name="Normal 8 3 3 2 8" xfId="31885" xr:uid="{00000000-0005-0000-0000-000049AB0000}"/>
    <cellStyle name="Normal 8 3 3 2 9" xfId="16651" xr:uid="{00000000-0005-0000-0000-00004AAB0000}"/>
    <cellStyle name="Normal 8 3 3 3" xfId="1698" xr:uid="{00000000-0005-0000-0000-00004BAB0000}"/>
    <cellStyle name="Normal 8 3 3 3 2" xfId="2537" xr:uid="{00000000-0005-0000-0000-00004CAB0000}"/>
    <cellStyle name="Normal 8 3 3 3 2 2" xfId="4227" xr:uid="{00000000-0005-0000-0000-00004DAB0000}"/>
    <cellStyle name="Normal 8 3 3 3 2 2 2" xfId="14300" xr:uid="{00000000-0005-0000-0000-00004EAB0000}"/>
    <cellStyle name="Normal 8 3 3 3 2 2 2 2" xfId="44631" xr:uid="{00000000-0005-0000-0000-00004FAB0000}"/>
    <cellStyle name="Normal 8 3 3 3 2 2 2 3" xfId="29398" xr:uid="{00000000-0005-0000-0000-000050AB0000}"/>
    <cellStyle name="Normal 8 3 3 3 2 2 3" xfId="9280" xr:uid="{00000000-0005-0000-0000-000051AB0000}"/>
    <cellStyle name="Normal 8 3 3 3 2 2 3 2" xfId="39614" xr:uid="{00000000-0005-0000-0000-000052AB0000}"/>
    <cellStyle name="Normal 8 3 3 3 2 2 3 3" xfId="24381" xr:uid="{00000000-0005-0000-0000-000053AB0000}"/>
    <cellStyle name="Normal 8 3 3 3 2 2 4" xfId="34601" xr:uid="{00000000-0005-0000-0000-000054AB0000}"/>
    <cellStyle name="Normal 8 3 3 3 2 2 5" xfId="19368" xr:uid="{00000000-0005-0000-0000-000055AB0000}"/>
    <cellStyle name="Normal 8 3 3 3 2 3" xfId="5919" xr:uid="{00000000-0005-0000-0000-000056AB0000}"/>
    <cellStyle name="Normal 8 3 3 3 2 3 2" xfId="15971" xr:uid="{00000000-0005-0000-0000-000057AB0000}"/>
    <cellStyle name="Normal 8 3 3 3 2 3 2 2" xfId="46302" xr:uid="{00000000-0005-0000-0000-000058AB0000}"/>
    <cellStyle name="Normal 8 3 3 3 2 3 2 3" xfId="31069" xr:uid="{00000000-0005-0000-0000-000059AB0000}"/>
    <cellStyle name="Normal 8 3 3 3 2 3 3" xfId="10951" xr:uid="{00000000-0005-0000-0000-00005AAB0000}"/>
    <cellStyle name="Normal 8 3 3 3 2 3 3 2" xfId="41285" xr:uid="{00000000-0005-0000-0000-00005BAB0000}"/>
    <cellStyle name="Normal 8 3 3 3 2 3 3 3" xfId="26052" xr:uid="{00000000-0005-0000-0000-00005CAB0000}"/>
    <cellStyle name="Normal 8 3 3 3 2 3 4" xfId="36272" xr:uid="{00000000-0005-0000-0000-00005DAB0000}"/>
    <cellStyle name="Normal 8 3 3 3 2 3 5" xfId="21039" xr:uid="{00000000-0005-0000-0000-00005EAB0000}"/>
    <cellStyle name="Normal 8 3 3 3 2 4" xfId="12629" xr:uid="{00000000-0005-0000-0000-00005FAB0000}"/>
    <cellStyle name="Normal 8 3 3 3 2 4 2" xfId="42960" xr:uid="{00000000-0005-0000-0000-000060AB0000}"/>
    <cellStyle name="Normal 8 3 3 3 2 4 3" xfId="27727" xr:uid="{00000000-0005-0000-0000-000061AB0000}"/>
    <cellStyle name="Normal 8 3 3 3 2 5" xfId="7608" xr:uid="{00000000-0005-0000-0000-000062AB0000}"/>
    <cellStyle name="Normal 8 3 3 3 2 5 2" xfId="37943" xr:uid="{00000000-0005-0000-0000-000063AB0000}"/>
    <cellStyle name="Normal 8 3 3 3 2 5 3" xfId="22710" xr:uid="{00000000-0005-0000-0000-000064AB0000}"/>
    <cellStyle name="Normal 8 3 3 3 2 6" xfId="32931" xr:uid="{00000000-0005-0000-0000-000065AB0000}"/>
    <cellStyle name="Normal 8 3 3 3 2 7" xfId="17697" xr:uid="{00000000-0005-0000-0000-000066AB0000}"/>
    <cellStyle name="Normal 8 3 3 3 3" xfId="3390" xr:uid="{00000000-0005-0000-0000-000067AB0000}"/>
    <cellStyle name="Normal 8 3 3 3 3 2" xfId="13464" xr:uid="{00000000-0005-0000-0000-000068AB0000}"/>
    <cellStyle name="Normal 8 3 3 3 3 2 2" xfId="43795" xr:uid="{00000000-0005-0000-0000-000069AB0000}"/>
    <cellStyle name="Normal 8 3 3 3 3 2 3" xfId="28562" xr:uid="{00000000-0005-0000-0000-00006AAB0000}"/>
    <cellStyle name="Normal 8 3 3 3 3 3" xfId="8444" xr:uid="{00000000-0005-0000-0000-00006BAB0000}"/>
    <cellStyle name="Normal 8 3 3 3 3 3 2" xfId="38778" xr:uid="{00000000-0005-0000-0000-00006CAB0000}"/>
    <cellStyle name="Normal 8 3 3 3 3 3 3" xfId="23545" xr:uid="{00000000-0005-0000-0000-00006DAB0000}"/>
    <cellStyle name="Normal 8 3 3 3 3 4" xfId="33765" xr:uid="{00000000-0005-0000-0000-00006EAB0000}"/>
    <cellStyle name="Normal 8 3 3 3 3 5" xfId="18532" xr:uid="{00000000-0005-0000-0000-00006FAB0000}"/>
    <cellStyle name="Normal 8 3 3 3 4" xfId="5083" xr:uid="{00000000-0005-0000-0000-000070AB0000}"/>
    <cellStyle name="Normal 8 3 3 3 4 2" xfId="15135" xr:uid="{00000000-0005-0000-0000-000071AB0000}"/>
    <cellStyle name="Normal 8 3 3 3 4 2 2" xfId="45466" xr:uid="{00000000-0005-0000-0000-000072AB0000}"/>
    <cellStyle name="Normal 8 3 3 3 4 2 3" xfId="30233" xr:uid="{00000000-0005-0000-0000-000073AB0000}"/>
    <cellStyle name="Normal 8 3 3 3 4 3" xfId="10115" xr:uid="{00000000-0005-0000-0000-000074AB0000}"/>
    <cellStyle name="Normal 8 3 3 3 4 3 2" xfId="40449" xr:uid="{00000000-0005-0000-0000-000075AB0000}"/>
    <cellStyle name="Normal 8 3 3 3 4 3 3" xfId="25216" xr:uid="{00000000-0005-0000-0000-000076AB0000}"/>
    <cellStyle name="Normal 8 3 3 3 4 4" xfId="35436" xr:uid="{00000000-0005-0000-0000-000077AB0000}"/>
    <cellStyle name="Normal 8 3 3 3 4 5" xfId="20203" xr:uid="{00000000-0005-0000-0000-000078AB0000}"/>
    <cellStyle name="Normal 8 3 3 3 5" xfId="11793" xr:uid="{00000000-0005-0000-0000-000079AB0000}"/>
    <cellStyle name="Normal 8 3 3 3 5 2" xfId="42124" xr:uid="{00000000-0005-0000-0000-00007AAB0000}"/>
    <cellStyle name="Normal 8 3 3 3 5 3" xfId="26891" xr:uid="{00000000-0005-0000-0000-00007BAB0000}"/>
    <cellStyle name="Normal 8 3 3 3 6" xfId="6772" xr:uid="{00000000-0005-0000-0000-00007CAB0000}"/>
    <cellStyle name="Normal 8 3 3 3 6 2" xfId="37107" xr:uid="{00000000-0005-0000-0000-00007DAB0000}"/>
    <cellStyle name="Normal 8 3 3 3 6 3" xfId="21874" xr:uid="{00000000-0005-0000-0000-00007EAB0000}"/>
    <cellStyle name="Normal 8 3 3 3 7" xfId="32095" xr:uid="{00000000-0005-0000-0000-00007FAB0000}"/>
    <cellStyle name="Normal 8 3 3 3 8" xfId="16861" xr:uid="{00000000-0005-0000-0000-000080AB0000}"/>
    <cellStyle name="Normal 8 3 3 4" xfId="2119" xr:uid="{00000000-0005-0000-0000-000081AB0000}"/>
    <cellStyle name="Normal 8 3 3 4 2" xfId="3809" xr:uid="{00000000-0005-0000-0000-000082AB0000}"/>
    <cellStyle name="Normal 8 3 3 4 2 2" xfId="13882" xr:uid="{00000000-0005-0000-0000-000083AB0000}"/>
    <cellStyle name="Normal 8 3 3 4 2 2 2" xfId="44213" xr:uid="{00000000-0005-0000-0000-000084AB0000}"/>
    <cellStyle name="Normal 8 3 3 4 2 2 3" xfId="28980" xr:uid="{00000000-0005-0000-0000-000085AB0000}"/>
    <cellStyle name="Normal 8 3 3 4 2 3" xfId="8862" xr:uid="{00000000-0005-0000-0000-000086AB0000}"/>
    <cellStyle name="Normal 8 3 3 4 2 3 2" xfId="39196" xr:uid="{00000000-0005-0000-0000-000087AB0000}"/>
    <cellStyle name="Normal 8 3 3 4 2 3 3" xfId="23963" xr:uid="{00000000-0005-0000-0000-000088AB0000}"/>
    <cellStyle name="Normal 8 3 3 4 2 4" xfId="34183" xr:uid="{00000000-0005-0000-0000-000089AB0000}"/>
    <cellStyle name="Normal 8 3 3 4 2 5" xfId="18950" xr:uid="{00000000-0005-0000-0000-00008AAB0000}"/>
    <cellStyle name="Normal 8 3 3 4 3" xfId="5501" xr:uid="{00000000-0005-0000-0000-00008BAB0000}"/>
    <cellStyle name="Normal 8 3 3 4 3 2" xfId="15553" xr:uid="{00000000-0005-0000-0000-00008CAB0000}"/>
    <cellStyle name="Normal 8 3 3 4 3 2 2" xfId="45884" xr:uid="{00000000-0005-0000-0000-00008DAB0000}"/>
    <cellStyle name="Normal 8 3 3 4 3 2 3" xfId="30651" xr:uid="{00000000-0005-0000-0000-00008EAB0000}"/>
    <cellStyle name="Normal 8 3 3 4 3 3" xfId="10533" xr:uid="{00000000-0005-0000-0000-00008FAB0000}"/>
    <cellStyle name="Normal 8 3 3 4 3 3 2" xfId="40867" xr:uid="{00000000-0005-0000-0000-000090AB0000}"/>
    <cellStyle name="Normal 8 3 3 4 3 3 3" xfId="25634" xr:uid="{00000000-0005-0000-0000-000091AB0000}"/>
    <cellStyle name="Normal 8 3 3 4 3 4" xfId="35854" xr:uid="{00000000-0005-0000-0000-000092AB0000}"/>
    <cellStyle name="Normal 8 3 3 4 3 5" xfId="20621" xr:uid="{00000000-0005-0000-0000-000093AB0000}"/>
    <cellStyle name="Normal 8 3 3 4 4" xfId="12211" xr:uid="{00000000-0005-0000-0000-000094AB0000}"/>
    <cellStyle name="Normal 8 3 3 4 4 2" xfId="42542" xr:uid="{00000000-0005-0000-0000-000095AB0000}"/>
    <cellStyle name="Normal 8 3 3 4 4 3" xfId="27309" xr:uid="{00000000-0005-0000-0000-000096AB0000}"/>
    <cellStyle name="Normal 8 3 3 4 5" xfId="7190" xr:uid="{00000000-0005-0000-0000-000097AB0000}"/>
    <cellStyle name="Normal 8 3 3 4 5 2" xfId="37525" xr:uid="{00000000-0005-0000-0000-000098AB0000}"/>
    <cellStyle name="Normal 8 3 3 4 5 3" xfId="22292" xr:uid="{00000000-0005-0000-0000-000099AB0000}"/>
    <cellStyle name="Normal 8 3 3 4 6" xfId="32513" xr:uid="{00000000-0005-0000-0000-00009AAB0000}"/>
    <cellStyle name="Normal 8 3 3 4 7" xfId="17279" xr:uid="{00000000-0005-0000-0000-00009BAB0000}"/>
    <cellStyle name="Normal 8 3 3 5" xfId="2972" xr:uid="{00000000-0005-0000-0000-00009CAB0000}"/>
    <cellStyle name="Normal 8 3 3 5 2" xfId="13046" xr:uid="{00000000-0005-0000-0000-00009DAB0000}"/>
    <cellStyle name="Normal 8 3 3 5 2 2" xfId="43377" xr:uid="{00000000-0005-0000-0000-00009EAB0000}"/>
    <cellStyle name="Normal 8 3 3 5 2 3" xfId="28144" xr:uid="{00000000-0005-0000-0000-00009FAB0000}"/>
    <cellStyle name="Normal 8 3 3 5 3" xfId="8026" xr:uid="{00000000-0005-0000-0000-0000A0AB0000}"/>
    <cellStyle name="Normal 8 3 3 5 3 2" xfId="38360" xr:uid="{00000000-0005-0000-0000-0000A1AB0000}"/>
    <cellStyle name="Normal 8 3 3 5 3 3" xfId="23127" xr:uid="{00000000-0005-0000-0000-0000A2AB0000}"/>
    <cellStyle name="Normal 8 3 3 5 4" xfId="33347" xr:uid="{00000000-0005-0000-0000-0000A3AB0000}"/>
    <cellStyle name="Normal 8 3 3 5 5" xfId="18114" xr:uid="{00000000-0005-0000-0000-0000A4AB0000}"/>
    <cellStyle name="Normal 8 3 3 6" xfId="4665" xr:uid="{00000000-0005-0000-0000-0000A5AB0000}"/>
    <cellStyle name="Normal 8 3 3 6 2" xfId="14717" xr:uid="{00000000-0005-0000-0000-0000A6AB0000}"/>
    <cellStyle name="Normal 8 3 3 6 2 2" xfId="45048" xr:uid="{00000000-0005-0000-0000-0000A7AB0000}"/>
    <cellStyle name="Normal 8 3 3 6 2 3" xfId="29815" xr:uid="{00000000-0005-0000-0000-0000A8AB0000}"/>
    <cellStyle name="Normal 8 3 3 6 3" xfId="9697" xr:uid="{00000000-0005-0000-0000-0000A9AB0000}"/>
    <cellStyle name="Normal 8 3 3 6 3 2" xfId="40031" xr:uid="{00000000-0005-0000-0000-0000AAAB0000}"/>
    <cellStyle name="Normal 8 3 3 6 3 3" xfId="24798" xr:uid="{00000000-0005-0000-0000-0000ABAB0000}"/>
    <cellStyle name="Normal 8 3 3 6 4" xfId="35018" xr:uid="{00000000-0005-0000-0000-0000ACAB0000}"/>
    <cellStyle name="Normal 8 3 3 6 5" xfId="19785" xr:uid="{00000000-0005-0000-0000-0000ADAB0000}"/>
    <cellStyle name="Normal 8 3 3 7" xfId="11375" xr:uid="{00000000-0005-0000-0000-0000AEAB0000}"/>
    <cellStyle name="Normal 8 3 3 7 2" xfId="41706" xr:uid="{00000000-0005-0000-0000-0000AFAB0000}"/>
    <cellStyle name="Normal 8 3 3 7 3" xfId="26473" xr:uid="{00000000-0005-0000-0000-0000B0AB0000}"/>
    <cellStyle name="Normal 8 3 3 8" xfId="6354" xr:uid="{00000000-0005-0000-0000-0000B1AB0000}"/>
    <cellStyle name="Normal 8 3 3 8 2" xfId="36689" xr:uid="{00000000-0005-0000-0000-0000B2AB0000}"/>
    <cellStyle name="Normal 8 3 3 8 3" xfId="21456" xr:uid="{00000000-0005-0000-0000-0000B3AB0000}"/>
    <cellStyle name="Normal 8 3 3 9" xfId="31678" xr:uid="{00000000-0005-0000-0000-0000B4AB0000}"/>
    <cellStyle name="Normal 8 3 4" xfId="1379" xr:uid="{00000000-0005-0000-0000-0000B5AB0000}"/>
    <cellStyle name="Normal 8 3 4 2" xfId="1802" xr:uid="{00000000-0005-0000-0000-0000B6AB0000}"/>
    <cellStyle name="Normal 8 3 4 2 2" xfId="2641" xr:uid="{00000000-0005-0000-0000-0000B7AB0000}"/>
    <cellStyle name="Normal 8 3 4 2 2 2" xfId="4331" xr:uid="{00000000-0005-0000-0000-0000B8AB0000}"/>
    <cellStyle name="Normal 8 3 4 2 2 2 2" xfId="14404" xr:uid="{00000000-0005-0000-0000-0000B9AB0000}"/>
    <cellStyle name="Normal 8 3 4 2 2 2 2 2" xfId="44735" xr:uid="{00000000-0005-0000-0000-0000BAAB0000}"/>
    <cellStyle name="Normal 8 3 4 2 2 2 2 3" xfId="29502" xr:uid="{00000000-0005-0000-0000-0000BBAB0000}"/>
    <cellStyle name="Normal 8 3 4 2 2 2 3" xfId="9384" xr:uid="{00000000-0005-0000-0000-0000BCAB0000}"/>
    <cellStyle name="Normal 8 3 4 2 2 2 3 2" xfId="39718" xr:uid="{00000000-0005-0000-0000-0000BDAB0000}"/>
    <cellStyle name="Normal 8 3 4 2 2 2 3 3" xfId="24485" xr:uid="{00000000-0005-0000-0000-0000BEAB0000}"/>
    <cellStyle name="Normal 8 3 4 2 2 2 4" xfId="34705" xr:uid="{00000000-0005-0000-0000-0000BFAB0000}"/>
    <cellStyle name="Normal 8 3 4 2 2 2 5" xfId="19472" xr:uid="{00000000-0005-0000-0000-0000C0AB0000}"/>
    <cellStyle name="Normal 8 3 4 2 2 3" xfId="6023" xr:uid="{00000000-0005-0000-0000-0000C1AB0000}"/>
    <cellStyle name="Normal 8 3 4 2 2 3 2" xfId="16075" xr:uid="{00000000-0005-0000-0000-0000C2AB0000}"/>
    <cellStyle name="Normal 8 3 4 2 2 3 2 2" xfId="46406" xr:uid="{00000000-0005-0000-0000-0000C3AB0000}"/>
    <cellStyle name="Normal 8 3 4 2 2 3 2 3" xfId="31173" xr:uid="{00000000-0005-0000-0000-0000C4AB0000}"/>
    <cellStyle name="Normal 8 3 4 2 2 3 3" xfId="11055" xr:uid="{00000000-0005-0000-0000-0000C5AB0000}"/>
    <cellStyle name="Normal 8 3 4 2 2 3 3 2" xfId="41389" xr:uid="{00000000-0005-0000-0000-0000C6AB0000}"/>
    <cellStyle name="Normal 8 3 4 2 2 3 3 3" xfId="26156" xr:uid="{00000000-0005-0000-0000-0000C7AB0000}"/>
    <cellStyle name="Normal 8 3 4 2 2 3 4" xfId="36376" xr:uid="{00000000-0005-0000-0000-0000C8AB0000}"/>
    <cellStyle name="Normal 8 3 4 2 2 3 5" xfId="21143" xr:uid="{00000000-0005-0000-0000-0000C9AB0000}"/>
    <cellStyle name="Normal 8 3 4 2 2 4" xfId="12733" xr:uid="{00000000-0005-0000-0000-0000CAAB0000}"/>
    <cellStyle name="Normal 8 3 4 2 2 4 2" xfId="43064" xr:uid="{00000000-0005-0000-0000-0000CBAB0000}"/>
    <cellStyle name="Normal 8 3 4 2 2 4 3" xfId="27831" xr:uid="{00000000-0005-0000-0000-0000CCAB0000}"/>
    <cellStyle name="Normal 8 3 4 2 2 5" xfId="7712" xr:uid="{00000000-0005-0000-0000-0000CDAB0000}"/>
    <cellStyle name="Normal 8 3 4 2 2 5 2" xfId="38047" xr:uid="{00000000-0005-0000-0000-0000CEAB0000}"/>
    <cellStyle name="Normal 8 3 4 2 2 5 3" xfId="22814" xr:uid="{00000000-0005-0000-0000-0000CFAB0000}"/>
    <cellStyle name="Normal 8 3 4 2 2 6" xfId="33035" xr:uid="{00000000-0005-0000-0000-0000D0AB0000}"/>
    <cellStyle name="Normal 8 3 4 2 2 7" xfId="17801" xr:uid="{00000000-0005-0000-0000-0000D1AB0000}"/>
    <cellStyle name="Normal 8 3 4 2 3" xfId="3494" xr:uid="{00000000-0005-0000-0000-0000D2AB0000}"/>
    <cellStyle name="Normal 8 3 4 2 3 2" xfId="13568" xr:uid="{00000000-0005-0000-0000-0000D3AB0000}"/>
    <cellStyle name="Normal 8 3 4 2 3 2 2" xfId="43899" xr:uid="{00000000-0005-0000-0000-0000D4AB0000}"/>
    <cellStyle name="Normal 8 3 4 2 3 2 3" xfId="28666" xr:uid="{00000000-0005-0000-0000-0000D5AB0000}"/>
    <cellStyle name="Normal 8 3 4 2 3 3" xfId="8548" xr:uid="{00000000-0005-0000-0000-0000D6AB0000}"/>
    <cellStyle name="Normal 8 3 4 2 3 3 2" xfId="38882" xr:uid="{00000000-0005-0000-0000-0000D7AB0000}"/>
    <cellStyle name="Normal 8 3 4 2 3 3 3" xfId="23649" xr:uid="{00000000-0005-0000-0000-0000D8AB0000}"/>
    <cellStyle name="Normal 8 3 4 2 3 4" xfId="33869" xr:uid="{00000000-0005-0000-0000-0000D9AB0000}"/>
    <cellStyle name="Normal 8 3 4 2 3 5" xfId="18636" xr:uid="{00000000-0005-0000-0000-0000DAAB0000}"/>
    <cellStyle name="Normal 8 3 4 2 4" xfId="5187" xr:uid="{00000000-0005-0000-0000-0000DBAB0000}"/>
    <cellStyle name="Normal 8 3 4 2 4 2" xfId="15239" xr:uid="{00000000-0005-0000-0000-0000DCAB0000}"/>
    <cellStyle name="Normal 8 3 4 2 4 2 2" xfId="45570" xr:uid="{00000000-0005-0000-0000-0000DDAB0000}"/>
    <cellStyle name="Normal 8 3 4 2 4 2 3" xfId="30337" xr:uid="{00000000-0005-0000-0000-0000DEAB0000}"/>
    <cellStyle name="Normal 8 3 4 2 4 3" xfId="10219" xr:uid="{00000000-0005-0000-0000-0000DFAB0000}"/>
    <cellStyle name="Normal 8 3 4 2 4 3 2" xfId="40553" xr:uid="{00000000-0005-0000-0000-0000E0AB0000}"/>
    <cellStyle name="Normal 8 3 4 2 4 3 3" xfId="25320" xr:uid="{00000000-0005-0000-0000-0000E1AB0000}"/>
    <cellStyle name="Normal 8 3 4 2 4 4" xfId="35540" xr:uid="{00000000-0005-0000-0000-0000E2AB0000}"/>
    <cellStyle name="Normal 8 3 4 2 4 5" xfId="20307" xr:uid="{00000000-0005-0000-0000-0000E3AB0000}"/>
    <cellStyle name="Normal 8 3 4 2 5" xfId="11897" xr:uid="{00000000-0005-0000-0000-0000E4AB0000}"/>
    <cellStyle name="Normal 8 3 4 2 5 2" xfId="42228" xr:uid="{00000000-0005-0000-0000-0000E5AB0000}"/>
    <cellStyle name="Normal 8 3 4 2 5 3" xfId="26995" xr:uid="{00000000-0005-0000-0000-0000E6AB0000}"/>
    <cellStyle name="Normal 8 3 4 2 6" xfId="6876" xr:uid="{00000000-0005-0000-0000-0000E7AB0000}"/>
    <cellStyle name="Normal 8 3 4 2 6 2" xfId="37211" xr:uid="{00000000-0005-0000-0000-0000E8AB0000}"/>
    <cellStyle name="Normal 8 3 4 2 6 3" xfId="21978" xr:uid="{00000000-0005-0000-0000-0000E9AB0000}"/>
    <cellStyle name="Normal 8 3 4 2 7" xfId="32199" xr:uid="{00000000-0005-0000-0000-0000EAAB0000}"/>
    <cellStyle name="Normal 8 3 4 2 8" xfId="16965" xr:uid="{00000000-0005-0000-0000-0000EBAB0000}"/>
    <cellStyle name="Normal 8 3 4 3" xfId="2223" xr:uid="{00000000-0005-0000-0000-0000ECAB0000}"/>
    <cellStyle name="Normal 8 3 4 3 2" xfId="3913" xr:uid="{00000000-0005-0000-0000-0000EDAB0000}"/>
    <cellStyle name="Normal 8 3 4 3 2 2" xfId="13986" xr:uid="{00000000-0005-0000-0000-0000EEAB0000}"/>
    <cellStyle name="Normal 8 3 4 3 2 2 2" xfId="44317" xr:uid="{00000000-0005-0000-0000-0000EFAB0000}"/>
    <cellStyle name="Normal 8 3 4 3 2 2 3" xfId="29084" xr:uid="{00000000-0005-0000-0000-0000F0AB0000}"/>
    <cellStyle name="Normal 8 3 4 3 2 3" xfId="8966" xr:uid="{00000000-0005-0000-0000-0000F1AB0000}"/>
    <cellStyle name="Normal 8 3 4 3 2 3 2" xfId="39300" xr:uid="{00000000-0005-0000-0000-0000F2AB0000}"/>
    <cellStyle name="Normal 8 3 4 3 2 3 3" xfId="24067" xr:uid="{00000000-0005-0000-0000-0000F3AB0000}"/>
    <cellStyle name="Normal 8 3 4 3 2 4" xfId="34287" xr:uid="{00000000-0005-0000-0000-0000F4AB0000}"/>
    <cellStyle name="Normal 8 3 4 3 2 5" xfId="19054" xr:uid="{00000000-0005-0000-0000-0000F5AB0000}"/>
    <cellStyle name="Normal 8 3 4 3 3" xfId="5605" xr:uid="{00000000-0005-0000-0000-0000F6AB0000}"/>
    <cellStyle name="Normal 8 3 4 3 3 2" xfId="15657" xr:uid="{00000000-0005-0000-0000-0000F7AB0000}"/>
    <cellStyle name="Normal 8 3 4 3 3 2 2" xfId="45988" xr:uid="{00000000-0005-0000-0000-0000F8AB0000}"/>
    <cellStyle name="Normal 8 3 4 3 3 2 3" xfId="30755" xr:uid="{00000000-0005-0000-0000-0000F9AB0000}"/>
    <cellStyle name="Normal 8 3 4 3 3 3" xfId="10637" xr:uid="{00000000-0005-0000-0000-0000FAAB0000}"/>
    <cellStyle name="Normal 8 3 4 3 3 3 2" xfId="40971" xr:uid="{00000000-0005-0000-0000-0000FBAB0000}"/>
    <cellStyle name="Normal 8 3 4 3 3 3 3" xfId="25738" xr:uid="{00000000-0005-0000-0000-0000FCAB0000}"/>
    <cellStyle name="Normal 8 3 4 3 3 4" xfId="35958" xr:uid="{00000000-0005-0000-0000-0000FDAB0000}"/>
    <cellStyle name="Normal 8 3 4 3 3 5" xfId="20725" xr:uid="{00000000-0005-0000-0000-0000FEAB0000}"/>
    <cellStyle name="Normal 8 3 4 3 4" xfId="12315" xr:uid="{00000000-0005-0000-0000-0000FFAB0000}"/>
    <cellStyle name="Normal 8 3 4 3 4 2" xfId="42646" xr:uid="{00000000-0005-0000-0000-000000AC0000}"/>
    <cellStyle name="Normal 8 3 4 3 4 3" xfId="27413" xr:uid="{00000000-0005-0000-0000-000001AC0000}"/>
    <cellStyle name="Normal 8 3 4 3 5" xfId="7294" xr:uid="{00000000-0005-0000-0000-000002AC0000}"/>
    <cellStyle name="Normal 8 3 4 3 5 2" xfId="37629" xr:uid="{00000000-0005-0000-0000-000003AC0000}"/>
    <cellStyle name="Normal 8 3 4 3 5 3" xfId="22396" xr:uid="{00000000-0005-0000-0000-000004AC0000}"/>
    <cellStyle name="Normal 8 3 4 3 6" xfId="32617" xr:uid="{00000000-0005-0000-0000-000005AC0000}"/>
    <cellStyle name="Normal 8 3 4 3 7" xfId="17383" xr:uid="{00000000-0005-0000-0000-000006AC0000}"/>
    <cellStyle name="Normal 8 3 4 4" xfId="3076" xr:uid="{00000000-0005-0000-0000-000007AC0000}"/>
    <cellStyle name="Normal 8 3 4 4 2" xfId="13150" xr:uid="{00000000-0005-0000-0000-000008AC0000}"/>
    <cellStyle name="Normal 8 3 4 4 2 2" xfId="43481" xr:uid="{00000000-0005-0000-0000-000009AC0000}"/>
    <cellStyle name="Normal 8 3 4 4 2 3" xfId="28248" xr:uid="{00000000-0005-0000-0000-00000AAC0000}"/>
    <cellStyle name="Normal 8 3 4 4 3" xfId="8130" xr:uid="{00000000-0005-0000-0000-00000BAC0000}"/>
    <cellStyle name="Normal 8 3 4 4 3 2" xfId="38464" xr:uid="{00000000-0005-0000-0000-00000CAC0000}"/>
    <cellStyle name="Normal 8 3 4 4 3 3" xfId="23231" xr:uid="{00000000-0005-0000-0000-00000DAC0000}"/>
    <cellStyle name="Normal 8 3 4 4 4" xfId="33451" xr:uid="{00000000-0005-0000-0000-00000EAC0000}"/>
    <cellStyle name="Normal 8 3 4 4 5" xfId="18218" xr:uid="{00000000-0005-0000-0000-00000FAC0000}"/>
    <cellStyle name="Normal 8 3 4 5" xfId="4769" xr:uid="{00000000-0005-0000-0000-000010AC0000}"/>
    <cellStyle name="Normal 8 3 4 5 2" xfId="14821" xr:uid="{00000000-0005-0000-0000-000011AC0000}"/>
    <cellStyle name="Normal 8 3 4 5 2 2" xfId="45152" xr:uid="{00000000-0005-0000-0000-000012AC0000}"/>
    <cellStyle name="Normal 8 3 4 5 2 3" xfId="29919" xr:uid="{00000000-0005-0000-0000-000013AC0000}"/>
    <cellStyle name="Normal 8 3 4 5 3" xfId="9801" xr:uid="{00000000-0005-0000-0000-000014AC0000}"/>
    <cellStyle name="Normal 8 3 4 5 3 2" xfId="40135" xr:uid="{00000000-0005-0000-0000-000015AC0000}"/>
    <cellStyle name="Normal 8 3 4 5 3 3" xfId="24902" xr:uid="{00000000-0005-0000-0000-000016AC0000}"/>
    <cellStyle name="Normal 8 3 4 5 4" xfId="35122" xr:uid="{00000000-0005-0000-0000-000017AC0000}"/>
    <cellStyle name="Normal 8 3 4 5 5" xfId="19889" xr:uid="{00000000-0005-0000-0000-000018AC0000}"/>
    <cellStyle name="Normal 8 3 4 6" xfId="11479" xr:uid="{00000000-0005-0000-0000-000019AC0000}"/>
    <cellStyle name="Normal 8 3 4 6 2" xfId="41810" xr:uid="{00000000-0005-0000-0000-00001AAC0000}"/>
    <cellStyle name="Normal 8 3 4 6 3" xfId="26577" xr:uid="{00000000-0005-0000-0000-00001BAC0000}"/>
    <cellStyle name="Normal 8 3 4 7" xfId="6458" xr:uid="{00000000-0005-0000-0000-00001CAC0000}"/>
    <cellStyle name="Normal 8 3 4 7 2" xfId="36793" xr:uid="{00000000-0005-0000-0000-00001DAC0000}"/>
    <cellStyle name="Normal 8 3 4 7 3" xfId="21560" xr:uid="{00000000-0005-0000-0000-00001EAC0000}"/>
    <cellStyle name="Normal 8 3 4 8" xfId="31781" xr:uid="{00000000-0005-0000-0000-00001FAC0000}"/>
    <cellStyle name="Normal 8 3 4 9" xfId="16547" xr:uid="{00000000-0005-0000-0000-000020AC0000}"/>
    <cellStyle name="Normal 8 3 5" xfId="1592" xr:uid="{00000000-0005-0000-0000-000021AC0000}"/>
    <cellStyle name="Normal 8 3 5 2" xfId="2433" xr:uid="{00000000-0005-0000-0000-000022AC0000}"/>
    <cellStyle name="Normal 8 3 5 2 2" xfId="4123" xr:uid="{00000000-0005-0000-0000-000023AC0000}"/>
    <cellStyle name="Normal 8 3 5 2 2 2" xfId="14196" xr:uid="{00000000-0005-0000-0000-000024AC0000}"/>
    <cellStyle name="Normal 8 3 5 2 2 2 2" xfId="44527" xr:uid="{00000000-0005-0000-0000-000025AC0000}"/>
    <cellStyle name="Normal 8 3 5 2 2 2 3" xfId="29294" xr:uid="{00000000-0005-0000-0000-000026AC0000}"/>
    <cellStyle name="Normal 8 3 5 2 2 3" xfId="9176" xr:uid="{00000000-0005-0000-0000-000027AC0000}"/>
    <cellStyle name="Normal 8 3 5 2 2 3 2" xfId="39510" xr:uid="{00000000-0005-0000-0000-000028AC0000}"/>
    <cellStyle name="Normal 8 3 5 2 2 3 3" xfId="24277" xr:uid="{00000000-0005-0000-0000-000029AC0000}"/>
    <cellStyle name="Normal 8 3 5 2 2 4" xfId="34497" xr:uid="{00000000-0005-0000-0000-00002AAC0000}"/>
    <cellStyle name="Normal 8 3 5 2 2 5" xfId="19264" xr:uid="{00000000-0005-0000-0000-00002BAC0000}"/>
    <cellStyle name="Normal 8 3 5 2 3" xfId="5815" xr:uid="{00000000-0005-0000-0000-00002CAC0000}"/>
    <cellStyle name="Normal 8 3 5 2 3 2" xfId="15867" xr:uid="{00000000-0005-0000-0000-00002DAC0000}"/>
    <cellStyle name="Normal 8 3 5 2 3 2 2" xfId="46198" xr:uid="{00000000-0005-0000-0000-00002EAC0000}"/>
    <cellStyle name="Normal 8 3 5 2 3 2 3" xfId="30965" xr:uid="{00000000-0005-0000-0000-00002FAC0000}"/>
    <cellStyle name="Normal 8 3 5 2 3 3" xfId="10847" xr:uid="{00000000-0005-0000-0000-000030AC0000}"/>
    <cellStyle name="Normal 8 3 5 2 3 3 2" xfId="41181" xr:uid="{00000000-0005-0000-0000-000031AC0000}"/>
    <cellStyle name="Normal 8 3 5 2 3 3 3" xfId="25948" xr:uid="{00000000-0005-0000-0000-000032AC0000}"/>
    <cellStyle name="Normal 8 3 5 2 3 4" xfId="36168" xr:uid="{00000000-0005-0000-0000-000033AC0000}"/>
    <cellStyle name="Normal 8 3 5 2 3 5" xfId="20935" xr:uid="{00000000-0005-0000-0000-000034AC0000}"/>
    <cellStyle name="Normal 8 3 5 2 4" xfId="12525" xr:uid="{00000000-0005-0000-0000-000035AC0000}"/>
    <cellStyle name="Normal 8 3 5 2 4 2" xfId="42856" xr:uid="{00000000-0005-0000-0000-000036AC0000}"/>
    <cellStyle name="Normal 8 3 5 2 4 3" xfId="27623" xr:uid="{00000000-0005-0000-0000-000037AC0000}"/>
    <cellStyle name="Normal 8 3 5 2 5" xfId="7504" xr:uid="{00000000-0005-0000-0000-000038AC0000}"/>
    <cellStyle name="Normal 8 3 5 2 5 2" xfId="37839" xr:uid="{00000000-0005-0000-0000-000039AC0000}"/>
    <cellStyle name="Normal 8 3 5 2 5 3" xfId="22606" xr:uid="{00000000-0005-0000-0000-00003AAC0000}"/>
    <cellStyle name="Normal 8 3 5 2 6" xfId="32827" xr:uid="{00000000-0005-0000-0000-00003BAC0000}"/>
    <cellStyle name="Normal 8 3 5 2 7" xfId="17593" xr:uid="{00000000-0005-0000-0000-00003CAC0000}"/>
    <cellStyle name="Normal 8 3 5 3" xfId="3286" xr:uid="{00000000-0005-0000-0000-00003DAC0000}"/>
    <cellStyle name="Normal 8 3 5 3 2" xfId="13360" xr:uid="{00000000-0005-0000-0000-00003EAC0000}"/>
    <cellStyle name="Normal 8 3 5 3 2 2" xfId="43691" xr:uid="{00000000-0005-0000-0000-00003FAC0000}"/>
    <cellStyle name="Normal 8 3 5 3 2 3" xfId="28458" xr:uid="{00000000-0005-0000-0000-000040AC0000}"/>
    <cellStyle name="Normal 8 3 5 3 3" xfId="8340" xr:uid="{00000000-0005-0000-0000-000041AC0000}"/>
    <cellStyle name="Normal 8 3 5 3 3 2" xfId="38674" xr:uid="{00000000-0005-0000-0000-000042AC0000}"/>
    <cellStyle name="Normal 8 3 5 3 3 3" xfId="23441" xr:uid="{00000000-0005-0000-0000-000043AC0000}"/>
    <cellStyle name="Normal 8 3 5 3 4" xfId="33661" xr:uid="{00000000-0005-0000-0000-000044AC0000}"/>
    <cellStyle name="Normal 8 3 5 3 5" xfId="18428" xr:uid="{00000000-0005-0000-0000-000045AC0000}"/>
    <cellStyle name="Normal 8 3 5 4" xfId="4979" xr:uid="{00000000-0005-0000-0000-000046AC0000}"/>
    <cellStyle name="Normal 8 3 5 4 2" xfId="15031" xr:uid="{00000000-0005-0000-0000-000047AC0000}"/>
    <cellStyle name="Normal 8 3 5 4 2 2" xfId="45362" xr:uid="{00000000-0005-0000-0000-000048AC0000}"/>
    <cellStyle name="Normal 8 3 5 4 2 3" xfId="30129" xr:uid="{00000000-0005-0000-0000-000049AC0000}"/>
    <cellStyle name="Normal 8 3 5 4 3" xfId="10011" xr:uid="{00000000-0005-0000-0000-00004AAC0000}"/>
    <cellStyle name="Normal 8 3 5 4 3 2" xfId="40345" xr:uid="{00000000-0005-0000-0000-00004BAC0000}"/>
    <cellStyle name="Normal 8 3 5 4 3 3" xfId="25112" xr:uid="{00000000-0005-0000-0000-00004CAC0000}"/>
    <cellStyle name="Normal 8 3 5 4 4" xfId="35332" xr:uid="{00000000-0005-0000-0000-00004DAC0000}"/>
    <cellStyle name="Normal 8 3 5 4 5" xfId="20099" xr:uid="{00000000-0005-0000-0000-00004EAC0000}"/>
    <cellStyle name="Normal 8 3 5 5" xfId="11689" xr:uid="{00000000-0005-0000-0000-00004FAC0000}"/>
    <cellStyle name="Normal 8 3 5 5 2" xfId="42020" xr:uid="{00000000-0005-0000-0000-000050AC0000}"/>
    <cellStyle name="Normal 8 3 5 5 3" xfId="26787" xr:uid="{00000000-0005-0000-0000-000051AC0000}"/>
    <cellStyle name="Normal 8 3 5 6" xfId="6668" xr:uid="{00000000-0005-0000-0000-000052AC0000}"/>
    <cellStyle name="Normal 8 3 5 6 2" xfId="37003" xr:uid="{00000000-0005-0000-0000-000053AC0000}"/>
    <cellStyle name="Normal 8 3 5 6 3" xfId="21770" xr:uid="{00000000-0005-0000-0000-000054AC0000}"/>
    <cellStyle name="Normal 8 3 5 7" xfId="31991" xr:uid="{00000000-0005-0000-0000-000055AC0000}"/>
    <cellStyle name="Normal 8 3 5 8" xfId="16757" xr:uid="{00000000-0005-0000-0000-000056AC0000}"/>
    <cellStyle name="Normal 8 3 6" xfId="2013" xr:uid="{00000000-0005-0000-0000-000057AC0000}"/>
    <cellStyle name="Normal 8 3 6 2" xfId="3705" xr:uid="{00000000-0005-0000-0000-000058AC0000}"/>
    <cellStyle name="Normal 8 3 6 2 2" xfId="13778" xr:uid="{00000000-0005-0000-0000-000059AC0000}"/>
    <cellStyle name="Normal 8 3 6 2 2 2" xfId="44109" xr:uid="{00000000-0005-0000-0000-00005AAC0000}"/>
    <cellStyle name="Normal 8 3 6 2 2 3" xfId="28876" xr:uid="{00000000-0005-0000-0000-00005BAC0000}"/>
    <cellStyle name="Normal 8 3 6 2 3" xfId="8758" xr:uid="{00000000-0005-0000-0000-00005CAC0000}"/>
    <cellStyle name="Normal 8 3 6 2 3 2" xfId="39092" xr:uid="{00000000-0005-0000-0000-00005DAC0000}"/>
    <cellStyle name="Normal 8 3 6 2 3 3" xfId="23859" xr:uid="{00000000-0005-0000-0000-00005EAC0000}"/>
    <cellStyle name="Normal 8 3 6 2 4" xfId="34079" xr:uid="{00000000-0005-0000-0000-00005FAC0000}"/>
    <cellStyle name="Normal 8 3 6 2 5" xfId="18846" xr:uid="{00000000-0005-0000-0000-000060AC0000}"/>
    <cellStyle name="Normal 8 3 6 3" xfId="5397" xr:uid="{00000000-0005-0000-0000-000061AC0000}"/>
    <cellStyle name="Normal 8 3 6 3 2" xfId="15449" xr:uid="{00000000-0005-0000-0000-000062AC0000}"/>
    <cellStyle name="Normal 8 3 6 3 2 2" xfId="45780" xr:uid="{00000000-0005-0000-0000-000063AC0000}"/>
    <cellStyle name="Normal 8 3 6 3 2 3" xfId="30547" xr:uid="{00000000-0005-0000-0000-000064AC0000}"/>
    <cellStyle name="Normal 8 3 6 3 3" xfId="10429" xr:uid="{00000000-0005-0000-0000-000065AC0000}"/>
    <cellStyle name="Normal 8 3 6 3 3 2" xfId="40763" xr:uid="{00000000-0005-0000-0000-000066AC0000}"/>
    <cellStyle name="Normal 8 3 6 3 3 3" xfId="25530" xr:uid="{00000000-0005-0000-0000-000067AC0000}"/>
    <cellStyle name="Normal 8 3 6 3 4" xfId="35750" xr:uid="{00000000-0005-0000-0000-000068AC0000}"/>
    <cellStyle name="Normal 8 3 6 3 5" xfId="20517" xr:uid="{00000000-0005-0000-0000-000069AC0000}"/>
    <cellStyle name="Normal 8 3 6 4" xfId="12107" xr:uid="{00000000-0005-0000-0000-00006AAC0000}"/>
    <cellStyle name="Normal 8 3 6 4 2" xfId="42438" xr:uid="{00000000-0005-0000-0000-00006BAC0000}"/>
    <cellStyle name="Normal 8 3 6 4 3" xfId="27205" xr:uid="{00000000-0005-0000-0000-00006CAC0000}"/>
    <cellStyle name="Normal 8 3 6 5" xfId="7086" xr:uid="{00000000-0005-0000-0000-00006DAC0000}"/>
    <cellStyle name="Normal 8 3 6 5 2" xfId="37421" xr:uid="{00000000-0005-0000-0000-00006EAC0000}"/>
    <cellStyle name="Normal 8 3 6 5 3" xfId="22188" xr:uid="{00000000-0005-0000-0000-00006FAC0000}"/>
    <cellStyle name="Normal 8 3 6 6" xfId="32409" xr:uid="{00000000-0005-0000-0000-000070AC0000}"/>
    <cellStyle name="Normal 8 3 6 7" xfId="17175" xr:uid="{00000000-0005-0000-0000-000071AC0000}"/>
    <cellStyle name="Normal 8 3 7" xfId="2865" xr:uid="{00000000-0005-0000-0000-000072AC0000}"/>
    <cellStyle name="Normal 8 3 7 2" xfId="12942" xr:uid="{00000000-0005-0000-0000-000073AC0000}"/>
    <cellStyle name="Normal 8 3 7 2 2" xfId="43273" xr:uid="{00000000-0005-0000-0000-000074AC0000}"/>
    <cellStyle name="Normal 8 3 7 2 3" xfId="28040" xr:uid="{00000000-0005-0000-0000-000075AC0000}"/>
    <cellStyle name="Normal 8 3 7 3" xfId="7922" xr:uid="{00000000-0005-0000-0000-000076AC0000}"/>
    <cellStyle name="Normal 8 3 7 3 2" xfId="38256" xr:uid="{00000000-0005-0000-0000-000077AC0000}"/>
    <cellStyle name="Normal 8 3 7 3 3" xfId="23023" xr:uid="{00000000-0005-0000-0000-000078AC0000}"/>
    <cellStyle name="Normal 8 3 7 4" xfId="33243" xr:uid="{00000000-0005-0000-0000-000079AC0000}"/>
    <cellStyle name="Normal 8 3 7 5" xfId="18010" xr:uid="{00000000-0005-0000-0000-00007AAC0000}"/>
    <cellStyle name="Normal 8 3 8" xfId="4559" xr:uid="{00000000-0005-0000-0000-00007BAC0000}"/>
    <cellStyle name="Normal 8 3 8 2" xfId="14613" xr:uid="{00000000-0005-0000-0000-00007CAC0000}"/>
    <cellStyle name="Normal 8 3 8 2 2" xfId="44944" xr:uid="{00000000-0005-0000-0000-00007DAC0000}"/>
    <cellStyle name="Normal 8 3 8 2 3" xfId="29711" xr:uid="{00000000-0005-0000-0000-00007EAC0000}"/>
    <cellStyle name="Normal 8 3 8 3" xfId="9593" xr:uid="{00000000-0005-0000-0000-00007FAC0000}"/>
    <cellStyle name="Normal 8 3 8 3 2" xfId="39927" xr:uid="{00000000-0005-0000-0000-000080AC0000}"/>
    <cellStyle name="Normal 8 3 8 3 3" xfId="24694" xr:uid="{00000000-0005-0000-0000-000081AC0000}"/>
    <cellStyle name="Normal 8 3 8 4" xfId="34914" xr:uid="{00000000-0005-0000-0000-000082AC0000}"/>
    <cellStyle name="Normal 8 3 8 5" xfId="19681" xr:uid="{00000000-0005-0000-0000-000083AC0000}"/>
    <cellStyle name="Normal 8 3 9" xfId="11269" xr:uid="{00000000-0005-0000-0000-000084AC0000}"/>
    <cellStyle name="Normal 8 3 9 2" xfId="41602" xr:uid="{00000000-0005-0000-0000-000085AC0000}"/>
    <cellStyle name="Normal 8 3 9 3" xfId="26369" xr:uid="{00000000-0005-0000-0000-000086AC0000}"/>
    <cellStyle name="Normal 8 4" xfId="428" xr:uid="{00000000-0005-0000-0000-000087AC0000}"/>
    <cellStyle name="Normal 8 5" xfId="31435" xr:uid="{00000000-0005-0000-0000-000088AC0000}"/>
    <cellStyle name="Normal 8 6" xfId="46802" xr:uid="{00000000-0005-0000-0000-000089AC0000}"/>
    <cellStyle name="Normal 80" xfId="418" xr:uid="{00000000-0005-0000-0000-00008AAC0000}"/>
    <cellStyle name="Normal 80 10" xfId="6199" xr:uid="{00000000-0005-0000-0000-00008BAC0000}"/>
    <cellStyle name="Normal 80 10 2" xfId="36537" xr:uid="{00000000-0005-0000-0000-00008CAC0000}"/>
    <cellStyle name="Normal 80 10 3" xfId="21304" xr:uid="{00000000-0005-0000-0000-00008DAC0000}"/>
    <cellStyle name="Normal 80 11" xfId="31528" xr:uid="{00000000-0005-0000-0000-00008EAC0000}"/>
    <cellStyle name="Normal 80 12" xfId="16289" xr:uid="{00000000-0005-0000-0000-00008FAC0000}"/>
    <cellStyle name="Normal 80 2" xfId="1163" xr:uid="{00000000-0005-0000-0000-000090AC0000}"/>
    <cellStyle name="Normal 80 2 10" xfId="31581" xr:uid="{00000000-0005-0000-0000-000091AC0000}"/>
    <cellStyle name="Normal 80 2 11" xfId="16343" xr:uid="{00000000-0005-0000-0000-000092AC0000}"/>
    <cellStyle name="Normal 80 2 2" xfId="1272" xr:uid="{00000000-0005-0000-0000-000093AC0000}"/>
    <cellStyle name="Normal 80 2 2 10" xfId="16447" xr:uid="{00000000-0005-0000-0000-000094AC0000}"/>
    <cellStyle name="Normal 80 2 2 2" xfId="1489" xr:uid="{00000000-0005-0000-0000-000095AC0000}"/>
    <cellStyle name="Normal 80 2 2 2 2" xfId="1910" xr:uid="{00000000-0005-0000-0000-000096AC0000}"/>
    <cellStyle name="Normal 80 2 2 2 2 2" xfId="2749" xr:uid="{00000000-0005-0000-0000-000097AC0000}"/>
    <cellStyle name="Normal 80 2 2 2 2 2 2" xfId="4439" xr:uid="{00000000-0005-0000-0000-000098AC0000}"/>
    <cellStyle name="Normal 80 2 2 2 2 2 2 2" xfId="14512" xr:uid="{00000000-0005-0000-0000-000099AC0000}"/>
    <cellStyle name="Normal 80 2 2 2 2 2 2 2 2" xfId="44843" xr:uid="{00000000-0005-0000-0000-00009AAC0000}"/>
    <cellStyle name="Normal 80 2 2 2 2 2 2 2 3" xfId="29610" xr:uid="{00000000-0005-0000-0000-00009BAC0000}"/>
    <cellStyle name="Normal 80 2 2 2 2 2 2 3" xfId="9492" xr:uid="{00000000-0005-0000-0000-00009CAC0000}"/>
    <cellStyle name="Normal 80 2 2 2 2 2 2 3 2" xfId="39826" xr:uid="{00000000-0005-0000-0000-00009DAC0000}"/>
    <cellStyle name="Normal 80 2 2 2 2 2 2 3 3" xfId="24593" xr:uid="{00000000-0005-0000-0000-00009EAC0000}"/>
    <cellStyle name="Normal 80 2 2 2 2 2 2 4" xfId="34813" xr:uid="{00000000-0005-0000-0000-00009FAC0000}"/>
    <cellStyle name="Normal 80 2 2 2 2 2 2 5" xfId="19580" xr:uid="{00000000-0005-0000-0000-0000A0AC0000}"/>
    <cellStyle name="Normal 80 2 2 2 2 2 3" xfId="6131" xr:uid="{00000000-0005-0000-0000-0000A1AC0000}"/>
    <cellStyle name="Normal 80 2 2 2 2 2 3 2" xfId="16183" xr:uid="{00000000-0005-0000-0000-0000A2AC0000}"/>
    <cellStyle name="Normal 80 2 2 2 2 2 3 2 2" xfId="46514" xr:uid="{00000000-0005-0000-0000-0000A3AC0000}"/>
    <cellStyle name="Normal 80 2 2 2 2 2 3 2 3" xfId="31281" xr:uid="{00000000-0005-0000-0000-0000A4AC0000}"/>
    <cellStyle name="Normal 80 2 2 2 2 2 3 3" xfId="11163" xr:uid="{00000000-0005-0000-0000-0000A5AC0000}"/>
    <cellStyle name="Normal 80 2 2 2 2 2 3 3 2" xfId="41497" xr:uid="{00000000-0005-0000-0000-0000A6AC0000}"/>
    <cellStyle name="Normal 80 2 2 2 2 2 3 3 3" xfId="26264" xr:uid="{00000000-0005-0000-0000-0000A7AC0000}"/>
    <cellStyle name="Normal 80 2 2 2 2 2 3 4" xfId="36484" xr:uid="{00000000-0005-0000-0000-0000A8AC0000}"/>
    <cellStyle name="Normal 80 2 2 2 2 2 3 5" xfId="21251" xr:uid="{00000000-0005-0000-0000-0000A9AC0000}"/>
    <cellStyle name="Normal 80 2 2 2 2 2 4" xfId="12841" xr:uid="{00000000-0005-0000-0000-0000AAAC0000}"/>
    <cellStyle name="Normal 80 2 2 2 2 2 4 2" xfId="43172" xr:uid="{00000000-0005-0000-0000-0000ABAC0000}"/>
    <cellStyle name="Normal 80 2 2 2 2 2 4 3" xfId="27939" xr:uid="{00000000-0005-0000-0000-0000ACAC0000}"/>
    <cellStyle name="Normal 80 2 2 2 2 2 5" xfId="7820" xr:uid="{00000000-0005-0000-0000-0000ADAC0000}"/>
    <cellStyle name="Normal 80 2 2 2 2 2 5 2" xfId="38155" xr:uid="{00000000-0005-0000-0000-0000AEAC0000}"/>
    <cellStyle name="Normal 80 2 2 2 2 2 5 3" xfId="22922" xr:uid="{00000000-0005-0000-0000-0000AFAC0000}"/>
    <cellStyle name="Normal 80 2 2 2 2 2 6" xfId="33143" xr:uid="{00000000-0005-0000-0000-0000B0AC0000}"/>
    <cellStyle name="Normal 80 2 2 2 2 2 7" xfId="17909" xr:uid="{00000000-0005-0000-0000-0000B1AC0000}"/>
    <cellStyle name="Normal 80 2 2 2 2 3" xfId="3602" xr:uid="{00000000-0005-0000-0000-0000B2AC0000}"/>
    <cellStyle name="Normal 80 2 2 2 2 3 2" xfId="13676" xr:uid="{00000000-0005-0000-0000-0000B3AC0000}"/>
    <cellStyle name="Normal 80 2 2 2 2 3 2 2" xfId="44007" xr:uid="{00000000-0005-0000-0000-0000B4AC0000}"/>
    <cellStyle name="Normal 80 2 2 2 2 3 2 3" xfId="28774" xr:uid="{00000000-0005-0000-0000-0000B5AC0000}"/>
    <cellStyle name="Normal 80 2 2 2 2 3 3" xfId="8656" xr:uid="{00000000-0005-0000-0000-0000B6AC0000}"/>
    <cellStyle name="Normal 80 2 2 2 2 3 3 2" xfId="38990" xr:uid="{00000000-0005-0000-0000-0000B7AC0000}"/>
    <cellStyle name="Normal 80 2 2 2 2 3 3 3" xfId="23757" xr:uid="{00000000-0005-0000-0000-0000B8AC0000}"/>
    <cellStyle name="Normal 80 2 2 2 2 3 4" xfId="33977" xr:uid="{00000000-0005-0000-0000-0000B9AC0000}"/>
    <cellStyle name="Normal 80 2 2 2 2 3 5" xfId="18744" xr:uid="{00000000-0005-0000-0000-0000BAAC0000}"/>
    <cellStyle name="Normal 80 2 2 2 2 4" xfId="5295" xr:uid="{00000000-0005-0000-0000-0000BBAC0000}"/>
    <cellStyle name="Normal 80 2 2 2 2 4 2" xfId="15347" xr:uid="{00000000-0005-0000-0000-0000BCAC0000}"/>
    <cellStyle name="Normal 80 2 2 2 2 4 2 2" xfId="45678" xr:uid="{00000000-0005-0000-0000-0000BDAC0000}"/>
    <cellStyle name="Normal 80 2 2 2 2 4 2 3" xfId="30445" xr:uid="{00000000-0005-0000-0000-0000BEAC0000}"/>
    <cellStyle name="Normal 80 2 2 2 2 4 3" xfId="10327" xr:uid="{00000000-0005-0000-0000-0000BFAC0000}"/>
    <cellStyle name="Normal 80 2 2 2 2 4 3 2" xfId="40661" xr:uid="{00000000-0005-0000-0000-0000C0AC0000}"/>
    <cellStyle name="Normal 80 2 2 2 2 4 3 3" xfId="25428" xr:uid="{00000000-0005-0000-0000-0000C1AC0000}"/>
    <cellStyle name="Normal 80 2 2 2 2 4 4" xfId="35648" xr:uid="{00000000-0005-0000-0000-0000C2AC0000}"/>
    <cellStyle name="Normal 80 2 2 2 2 4 5" xfId="20415" xr:uid="{00000000-0005-0000-0000-0000C3AC0000}"/>
    <cellStyle name="Normal 80 2 2 2 2 5" xfId="12005" xr:uid="{00000000-0005-0000-0000-0000C4AC0000}"/>
    <cellStyle name="Normal 80 2 2 2 2 5 2" xfId="42336" xr:uid="{00000000-0005-0000-0000-0000C5AC0000}"/>
    <cellStyle name="Normal 80 2 2 2 2 5 3" xfId="27103" xr:uid="{00000000-0005-0000-0000-0000C6AC0000}"/>
    <cellStyle name="Normal 80 2 2 2 2 6" xfId="6984" xr:uid="{00000000-0005-0000-0000-0000C7AC0000}"/>
    <cellStyle name="Normal 80 2 2 2 2 6 2" xfId="37319" xr:uid="{00000000-0005-0000-0000-0000C8AC0000}"/>
    <cellStyle name="Normal 80 2 2 2 2 6 3" xfId="22086" xr:uid="{00000000-0005-0000-0000-0000C9AC0000}"/>
    <cellStyle name="Normal 80 2 2 2 2 7" xfId="32307" xr:uid="{00000000-0005-0000-0000-0000CAAC0000}"/>
    <cellStyle name="Normal 80 2 2 2 2 8" xfId="17073" xr:uid="{00000000-0005-0000-0000-0000CBAC0000}"/>
    <cellStyle name="Normal 80 2 2 2 3" xfId="2331" xr:uid="{00000000-0005-0000-0000-0000CCAC0000}"/>
    <cellStyle name="Normal 80 2 2 2 3 2" xfId="4021" xr:uid="{00000000-0005-0000-0000-0000CDAC0000}"/>
    <cellStyle name="Normal 80 2 2 2 3 2 2" xfId="14094" xr:uid="{00000000-0005-0000-0000-0000CEAC0000}"/>
    <cellStyle name="Normal 80 2 2 2 3 2 2 2" xfId="44425" xr:uid="{00000000-0005-0000-0000-0000CFAC0000}"/>
    <cellStyle name="Normal 80 2 2 2 3 2 2 3" xfId="29192" xr:uid="{00000000-0005-0000-0000-0000D0AC0000}"/>
    <cellStyle name="Normal 80 2 2 2 3 2 3" xfId="9074" xr:uid="{00000000-0005-0000-0000-0000D1AC0000}"/>
    <cellStyle name="Normal 80 2 2 2 3 2 3 2" xfId="39408" xr:uid="{00000000-0005-0000-0000-0000D2AC0000}"/>
    <cellStyle name="Normal 80 2 2 2 3 2 3 3" xfId="24175" xr:uid="{00000000-0005-0000-0000-0000D3AC0000}"/>
    <cellStyle name="Normal 80 2 2 2 3 2 4" xfId="34395" xr:uid="{00000000-0005-0000-0000-0000D4AC0000}"/>
    <cellStyle name="Normal 80 2 2 2 3 2 5" xfId="19162" xr:uid="{00000000-0005-0000-0000-0000D5AC0000}"/>
    <cellStyle name="Normal 80 2 2 2 3 3" xfId="5713" xr:uid="{00000000-0005-0000-0000-0000D6AC0000}"/>
    <cellStyle name="Normal 80 2 2 2 3 3 2" xfId="15765" xr:uid="{00000000-0005-0000-0000-0000D7AC0000}"/>
    <cellStyle name="Normal 80 2 2 2 3 3 2 2" xfId="46096" xr:uid="{00000000-0005-0000-0000-0000D8AC0000}"/>
    <cellStyle name="Normal 80 2 2 2 3 3 2 3" xfId="30863" xr:uid="{00000000-0005-0000-0000-0000D9AC0000}"/>
    <cellStyle name="Normal 80 2 2 2 3 3 3" xfId="10745" xr:uid="{00000000-0005-0000-0000-0000DAAC0000}"/>
    <cellStyle name="Normal 80 2 2 2 3 3 3 2" xfId="41079" xr:uid="{00000000-0005-0000-0000-0000DBAC0000}"/>
    <cellStyle name="Normal 80 2 2 2 3 3 3 3" xfId="25846" xr:uid="{00000000-0005-0000-0000-0000DCAC0000}"/>
    <cellStyle name="Normal 80 2 2 2 3 3 4" xfId="36066" xr:uid="{00000000-0005-0000-0000-0000DDAC0000}"/>
    <cellStyle name="Normal 80 2 2 2 3 3 5" xfId="20833" xr:uid="{00000000-0005-0000-0000-0000DEAC0000}"/>
    <cellStyle name="Normal 80 2 2 2 3 4" xfId="12423" xr:uid="{00000000-0005-0000-0000-0000DFAC0000}"/>
    <cellStyle name="Normal 80 2 2 2 3 4 2" xfId="42754" xr:uid="{00000000-0005-0000-0000-0000E0AC0000}"/>
    <cellStyle name="Normal 80 2 2 2 3 4 3" xfId="27521" xr:uid="{00000000-0005-0000-0000-0000E1AC0000}"/>
    <cellStyle name="Normal 80 2 2 2 3 5" xfId="7402" xr:uid="{00000000-0005-0000-0000-0000E2AC0000}"/>
    <cellStyle name="Normal 80 2 2 2 3 5 2" xfId="37737" xr:uid="{00000000-0005-0000-0000-0000E3AC0000}"/>
    <cellStyle name="Normal 80 2 2 2 3 5 3" xfId="22504" xr:uid="{00000000-0005-0000-0000-0000E4AC0000}"/>
    <cellStyle name="Normal 80 2 2 2 3 6" xfId="32725" xr:uid="{00000000-0005-0000-0000-0000E5AC0000}"/>
    <cellStyle name="Normal 80 2 2 2 3 7" xfId="17491" xr:uid="{00000000-0005-0000-0000-0000E6AC0000}"/>
    <cellStyle name="Normal 80 2 2 2 4" xfId="3184" xr:uid="{00000000-0005-0000-0000-0000E7AC0000}"/>
    <cellStyle name="Normal 80 2 2 2 4 2" xfId="13258" xr:uid="{00000000-0005-0000-0000-0000E8AC0000}"/>
    <cellStyle name="Normal 80 2 2 2 4 2 2" xfId="43589" xr:uid="{00000000-0005-0000-0000-0000E9AC0000}"/>
    <cellStyle name="Normal 80 2 2 2 4 2 3" xfId="28356" xr:uid="{00000000-0005-0000-0000-0000EAAC0000}"/>
    <cellStyle name="Normal 80 2 2 2 4 3" xfId="8238" xr:uid="{00000000-0005-0000-0000-0000EBAC0000}"/>
    <cellStyle name="Normal 80 2 2 2 4 3 2" xfId="38572" xr:uid="{00000000-0005-0000-0000-0000ECAC0000}"/>
    <cellStyle name="Normal 80 2 2 2 4 3 3" xfId="23339" xr:uid="{00000000-0005-0000-0000-0000EDAC0000}"/>
    <cellStyle name="Normal 80 2 2 2 4 4" xfId="33559" xr:uid="{00000000-0005-0000-0000-0000EEAC0000}"/>
    <cellStyle name="Normal 80 2 2 2 4 5" xfId="18326" xr:uid="{00000000-0005-0000-0000-0000EFAC0000}"/>
    <cellStyle name="Normal 80 2 2 2 5" xfId="4877" xr:uid="{00000000-0005-0000-0000-0000F0AC0000}"/>
    <cellStyle name="Normal 80 2 2 2 5 2" xfId="14929" xr:uid="{00000000-0005-0000-0000-0000F1AC0000}"/>
    <cellStyle name="Normal 80 2 2 2 5 2 2" xfId="45260" xr:uid="{00000000-0005-0000-0000-0000F2AC0000}"/>
    <cellStyle name="Normal 80 2 2 2 5 2 3" xfId="30027" xr:uid="{00000000-0005-0000-0000-0000F3AC0000}"/>
    <cellStyle name="Normal 80 2 2 2 5 3" xfId="9909" xr:uid="{00000000-0005-0000-0000-0000F4AC0000}"/>
    <cellStyle name="Normal 80 2 2 2 5 3 2" xfId="40243" xr:uid="{00000000-0005-0000-0000-0000F5AC0000}"/>
    <cellStyle name="Normal 80 2 2 2 5 3 3" xfId="25010" xr:uid="{00000000-0005-0000-0000-0000F6AC0000}"/>
    <cellStyle name="Normal 80 2 2 2 5 4" xfId="35230" xr:uid="{00000000-0005-0000-0000-0000F7AC0000}"/>
    <cellStyle name="Normal 80 2 2 2 5 5" xfId="19997" xr:uid="{00000000-0005-0000-0000-0000F8AC0000}"/>
    <cellStyle name="Normal 80 2 2 2 6" xfId="11587" xr:uid="{00000000-0005-0000-0000-0000F9AC0000}"/>
    <cellStyle name="Normal 80 2 2 2 6 2" xfId="41918" xr:uid="{00000000-0005-0000-0000-0000FAAC0000}"/>
    <cellStyle name="Normal 80 2 2 2 6 3" xfId="26685" xr:uid="{00000000-0005-0000-0000-0000FBAC0000}"/>
    <cellStyle name="Normal 80 2 2 2 7" xfId="6566" xr:uid="{00000000-0005-0000-0000-0000FCAC0000}"/>
    <cellStyle name="Normal 80 2 2 2 7 2" xfId="36901" xr:uid="{00000000-0005-0000-0000-0000FDAC0000}"/>
    <cellStyle name="Normal 80 2 2 2 7 3" xfId="21668" xr:uid="{00000000-0005-0000-0000-0000FEAC0000}"/>
    <cellStyle name="Normal 80 2 2 2 8" xfId="31889" xr:uid="{00000000-0005-0000-0000-0000FFAC0000}"/>
    <cellStyle name="Normal 80 2 2 2 9" xfId="16655" xr:uid="{00000000-0005-0000-0000-000000AD0000}"/>
    <cellStyle name="Normal 80 2 2 3" xfId="1702" xr:uid="{00000000-0005-0000-0000-000001AD0000}"/>
    <cellStyle name="Normal 80 2 2 3 2" xfId="2541" xr:uid="{00000000-0005-0000-0000-000002AD0000}"/>
    <cellStyle name="Normal 80 2 2 3 2 2" xfId="4231" xr:uid="{00000000-0005-0000-0000-000003AD0000}"/>
    <cellStyle name="Normal 80 2 2 3 2 2 2" xfId="14304" xr:uid="{00000000-0005-0000-0000-000004AD0000}"/>
    <cellStyle name="Normal 80 2 2 3 2 2 2 2" xfId="44635" xr:uid="{00000000-0005-0000-0000-000005AD0000}"/>
    <cellStyle name="Normal 80 2 2 3 2 2 2 3" xfId="29402" xr:uid="{00000000-0005-0000-0000-000006AD0000}"/>
    <cellStyle name="Normal 80 2 2 3 2 2 3" xfId="9284" xr:uid="{00000000-0005-0000-0000-000007AD0000}"/>
    <cellStyle name="Normal 80 2 2 3 2 2 3 2" xfId="39618" xr:uid="{00000000-0005-0000-0000-000008AD0000}"/>
    <cellStyle name="Normal 80 2 2 3 2 2 3 3" xfId="24385" xr:uid="{00000000-0005-0000-0000-000009AD0000}"/>
    <cellStyle name="Normal 80 2 2 3 2 2 4" xfId="34605" xr:uid="{00000000-0005-0000-0000-00000AAD0000}"/>
    <cellStyle name="Normal 80 2 2 3 2 2 5" xfId="19372" xr:uid="{00000000-0005-0000-0000-00000BAD0000}"/>
    <cellStyle name="Normal 80 2 2 3 2 3" xfId="5923" xr:uid="{00000000-0005-0000-0000-00000CAD0000}"/>
    <cellStyle name="Normal 80 2 2 3 2 3 2" xfId="15975" xr:uid="{00000000-0005-0000-0000-00000DAD0000}"/>
    <cellStyle name="Normal 80 2 2 3 2 3 2 2" xfId="46306" xr:uid="{00000000-0005-0000-0000-00000EAD0000}"/>
    <cellStyle name="Normal 80 2 2 3 2 3 2 3" xfId="31073" xr:uid="{00000000-0005-0000-0000-00000FAD0000}"/>
    <cellStyle name="Normal 80 2 2 3 2 3 3" xfId="10955" xr:uid="{00000000-0005-0000-0000-000010AD0000}"/>
    <cellStyle name="Normal 80 2 2 3 2 3 3 2" xfId="41289" xr:uid="{00000000-0005-0000-0000-000011AD0000}"/>
    <cellStyle name="Normal 80 2 2 3 2 3 3 3" xfId="26056" xr:uid="{00000000-0005-0000-0000-000012AD0000}"/>
    <cellStyle name="Normal 80 2 2 3 2 3 4" xfId="36276" xr:uid="{00000000-0005-0000-0000-000013AD0000}"/>
    <cellStyle name="Normal 80 2 2 3 2 3 5" xfId="21043" xr:uid="{00000000-0005-0000-0000-000014AD0000}"/>
    <cellStyle name="Normal 80 2 2 3 2 4" xfId="12633" xr:uid="{00000000-0005-0000-0000-000015AD0000}"/>
    <cellStyle name="Normal 80 2 2 3 2 4 2" xfId="42964" xr:uid="{00000000-0005-0000-0000-000016AD0000}"/>
    <cellStyle name="Normal 80 2 2 3 2 4 3" xfId="27731" xr:uid="{00000000-0005-0000-0000-000017AD0000}"/>
    <cellStyle name="Normal 80 2 2 3 2 5" xfId="7612" xr:uid="{00000000-0005-0000-0000-000018AD0000}"/>
    <cellStyle name="Normal 80 2 2 3 2 5 2" xfId="37947" xr:uid="{00000000-0005-0000-0000-000019AD0000}"/>
    <cellStyle name="Normal 80 2 2 3 2 5 3" xfId="22714" xr:uid="{00000000-0005-0000-0000-00001AAD0000}"/>
    <cellStyle name="Normal 80 2 2 3 2 6" xfId="32935" xr:uid="{00000000-0005-0000-0000-00001BAD0000}"/>
    <cellStyle name="Normal 80 2 2 3 2 7" xfId="17701" xr:uid="{00000000-0005-0000-0000-00001CAD0000}"/>
    <cellStyle name="Normal 80 2 2 3 3" xfId="3394" xr:uid="{00000000-0005-0000-0000-00001DAD0000}"/>
    <cellStyle name="Normal 80 2 2 3 3 2" xfId="13468" xr:uid="{00000000-0005-0000-0000-00001EAD0000}"/>
    <cellStyle name="Normal 80 2 2 3 3 2 2" xfId="43799" xr:uid="{00000000-0005-0000-0000-00001FAD0000}"/>
    <cellStyle name="Normal 80 2 2 3 3 2 3" xfId="28566" xr:uid="{00000000-0005-0000-0000-000020AD0000}"/>
    <cellStyle name="Normal 80 2 2 3 3 3" xfId="8448" xr:uid="{00000000-0005-0000-0000-000021AD0000}"/>
    <cellStyle name="Normal 80 2 2 3 3 3 2" xfId="38782" xr:uid="{00000000-0005-0000-0000-000022AD0000}"/>
    <cellStyle name="Normal 80 2 2 3 3 3 3" xfId="23549" xr:uid="{00000000-0005-0000-0000-000023AD0000}"/>
    <cellStyle name="Normal 80 2 2 3 3 4" xfId="33769" xr:uid="{00000000-0005-0000-0000-000024AD0000}"/>
    <cellStyle name="Normal 80 2 2 3 3 5" xfId="18536" xr:uid="{00000000-0005-0000-0000-000025AD0000}"/>
    <cellStyle name="Normal 80 2 2 3 4" xfId="5087" xr:uid="{00000000-0005-0000-0000-000026AD0000}"/>
    <cellStyle name="Normal 80 2 2 3 4 2" xfId="15139" xr:uid="{00000000-0005-0000-0000-000027AD0000}"/>
    <cellStyle name="Normal 80 2 2 3 4 2 2" xfId="45470" xr:uid="{00000000-0005-0000-0000-000028AD0000}"/>
    <cellStyle name="Normal 80 2 2 3 4 2 3" xfId="30237" xr:uid="{00000000-0005-0000-0000-000029AD0000}"/>
    <cellStyle name="Normal 80 2 2 3 4 3" xfId="10119" xr:uid="{00000000-0005-0000-0000-00002AAD0000}"/>
    <cellStyle name="Normal 80 2 2 3 4 3 2" xfId="40453" xr:uid="{00000000-0005-0000-0000-00002BAD0000}"/>
    <cellStyle name="Normal 80 2 2 3 4 3 3" xfId="25220" xr:uid="{00000000-0005-0000-0000-00002CAD0000}"/>
    <cellStyle name="Normal 80 2 2 3 4 4" xfId="35440" xr:uid="{00000000-0005-0000-0000-00002DAD0000}"/>
    <cellStyle name="Normal 80 2 2 3 4 5" xfId="20207" xr:uid="{00000000-0005-0000-0000-00002EAD0000}"/>
    <cellStyle name="Normal 80 2 2 3 5" xfId="11797" xr:uid="{00000000-0005-0000-0000-00002FAD0000}"/>
    <cellStyle name="Normal 80 2 2 3 5 2" xfId="42128" xr:uid="{00000000-0005-0000-0000-000030AD0000}"/>
    <cellStyle name="Normal 80 2 2 3 5 3" xfId="26895" xr:uid="{00000000-0005-0000-0000-000031AD0000}"/>
    <cellStyle name="Normal 80 2 2 3 6" xfId="6776" xr:uid="{00000000-0005-0000-0000-000032AD0000}"/>
    <cellStyle name="Normal 80 2 2 3 6 2" xfId="37111" xr:uid="{00000000-0005-0000-0000-000033AD0000}"/>
    <cellStyle name="Normal 80 2 2 3 6 3" xfId="21878" xr:uid="{00000000-0005-0000-0000-000034AD0000}"/>
    <cellStyle name="Normal 80 2 2 3 7" xfId="32099" xr:uid="{00000000-0005-0000-0000-000035AD0000}"/>
    <cellStyle name="Normal 80 2 2 3 8" xfId="16865" xr:uid="{00000000-0005-0000-0000-000036AD0000}"/>
    <cellStyle name="Normal 80 2 2 4" xfId="2123" xr:uid="{00000000-0005-0000-0000-000037AD0000}"/>
    <cellStyle name="Normal 80 2 2 4 2" xfId="3813" xr:uid="{00000000-0005-0000-0000-000038AD0000}"/>
    <cellStyle name="Normal 80 2 2 4 2 2" xfId="13886" xr:uid="{00000000-0005-0000-0000-000039AD0000}"/>
    <cellStyle name="Normal 80 2 2 4 2 2 2" xfId="44217" xr:uid="{00000000-0005-0000-0000-00003AAD0000}"/>
    <cellStyle name="Normal 80 2 2 4 2 2 3" xfId="28984" xr:uid="{00000000-0005-0000-0000-00003BAD0000}"/>
    <cellStyle name="Normal 80 2 2 4 2 3" xfId="8866" xr:uid="{00000000-0005-0000-0000-00003CAD0000}"/>
    <cellStyle name="Normal 80 2 2 4 2 3 2" xfId="39200" xr:uid="{00000000-0005-0000-0000-00003DAD0000}"/>
    <cellStyle name="Normal 80 2 2 4 2 3 3" xfId="23967" xr:uid="{00000000-0005-0000-0000-00003EAD0000}"/>
    <cellStyle name="Normal 80 2 2 4 2 4" xfId="34187" xr:uid="{00000000-0005-0000-0000-00003FAD0000}"/>
    <cellStyle name="Normal 80 2 2 4 2 5" xfId="18954" xr:uid="{00000000-0005-0000-0000-000040AD0000}"/>
    <cellStyle name="Normal 80 2 2 4 3" xfId="5505" xr:uid="{00000000-0005-0000-0000-000041AD0000}"/>
    <cellStyle name="Normal 80 2 2 4 3 2" xfId="15557" xr:uid="{00000000-0005-0000-0000-000042AD0000}"/>
    <cellStyle name="Normal 80 2 2 4 3 2 2" xfId="45888" xr:uid="{00000000-0005-0000-0000-000043AD0000}"/>
    <cellStyle name="Normal 80 2 2 4 3 2 3" xfId="30655" xr:uid="{00000000-0005-0000-0000-000044AD0000}"/>
    <cellStyle name="Normal 80 2 2 4 3 3" xfId="10537" xr:uid="{00000000-0005-0000-0000-000045AD0000}"/>
    <cellStyle name="Normal 80 2 2 4 3 3 2" xfId="40871" xr:uid="{00000000-0005-0000-0000-000046AD0000}"/>
    <cellStyle name="Normal 80 2 2 4 3 3 3" xfId="25638" xr:uid="{00000000-0005-0000-0000-000047AD0000}"/>
    <cellStyle name="Normal 80 2 2 4 3 4" xfId="35858" xr:uid="{00000000-0005-0000-0000-000048AD0000}"/>
    <cellStyle name="Normal 80 2 2 4 3 5" xfId="20625" xr:uid="{00000000-0005-0000-0000-000049AD0000}"/>
    <cellStyle name="Normal 80 2 2 4 4" xfId="12215" xr:uid="{00000000-0005-0000-0000-00004AAD0000}"/>
    <cellStyle name="Normal 80 2 2 4 4 2" xfId="42546" xr:uid="{00000000-0005-0000-0000-00004BAD0000}"/>
    <cellStyle name="Normal 80 2 2 4 4 3" xfId="27313" xr:uid="{00000000-0005-0000-0000-00004CAD0000}"/>
    <cellStyle name="Normal 80 2 2 4 5" xfId="7194" xr:uid="{00000000-0005-0000-0000-00004DAD0000}"/>
    <cellStyle name="Normal 80 2 2 4 5 2" xfId="37529" xr:uid="{00000000-0005-0000-0000-00004EAD0000}"/>
    <cellStyle name="Normal 80 2 2 4 5 3" xfId="22296" xr:uid="{00000000-0005-0000-0000-00004FAD0000}"/>
    <cellStyle name="Normal 80 2 2 4 6" xfId="32517" xr:uid="{00000000-0005-0000-0000-000050AD0000}"/>
    <cellStyle name="Normal 80 2 2 4 7" xfId="17283" xr:uid="{00000000-0005-0000-0000-000051AD0000}"/>
    <cellStyle name="Normal 80 2 2 5" xfId="2976" xr:uid="{00000000-0005-0000-0000-000052AD0000}"/>
    <cellStyle name="Normal 80 2 2 5 2" xfId="13050" xr:uid="{00000000-0005-0000-0000-000053AD0000}"/>
    <cellStyle name="Normal 80 2 2 5 2 2" xfId="43381" xr:uid="{00000000-0005-0000-0000-000054AD0000}"/>
    <cellStyle name="Normal 80 2 2 5 2 3" xfId="28148" xr:uid="{00000000-0005-0000-0000-000055AD0000}"/>
    <cellStyle name="Normal 80 2 2 5 3" xfId="8030" xr:uid="{00000000-0005-0000-0000-000056AD0000}"/>
    <cellStyle name="Normal 80 2 2 5 3 2" xfId="38364" xr:uid="{00000000-0005-0000-0000-000057AD0000}"/>
    <cellStyle name="Normal 80 2 2 5 3 3" xfId="23131" xr:uid="{00000000-0005-0000-0000-000058AD0000}"/>
    <cellStyle name="Normal 80 2 2 5 4" xfId="33351" xr:uid="{00000000-0005-0000-0000-000059AD0000}"/>
    <cellStyle name="Normal 80 2 2 5 5" xfId="18118" xr:uid="{00000000-0005-0000-0000-00005AAD0000}"/>
    <cellStyle name="Normal 80 2 2 6" xfId="4669" xr:uid="{00000000-0005-0000-0000-00005BAD0000}"/>
    <cellStyle name="Normal 80 2 2 6 2" xfId="14721" xr:uid="{00000000-0005-0000-0000-00005CAD0000}"/>
    <cellStyle name="Normal 80 2 2 6 2 2" xfId="45052" xr:uid="{00000000-0005-0000-0000-00005DAD0000}"/>
    <cellStyle name="Normal 80 2 2 6 2 3" xfId="29819" xr:uid="{00000000-0005-0000-0000-00005EAD0000}"/>
    <cellStyle name="Normal 80 2 2 6 3" xfId="9701" xr:uid="{00000000-0005-0000-0000-00005FAD0000}"/>
    <cellStyle name="Normal 80 2 2 6 3 2" xfId="40035" xr:uid="{00000000-0005-0000-0000-000060AD0000}"/>
    <cellStyle name="Normal 80 2 2 6 3 3" xfId="24802" xr:uid="{00000000-0005-0000-0000-000061AD0000}"/>
    <cellStyle name="Normal 80 2 2 6 4" xfId="35022" xr:uid="{00000000-0005-0000-0000-000062AD0000}"/>
    <cellStyle name="Normal 80 2 2 6 5" xfId="19789" xr:uid="{00000000-0005-0000-0000-000063AD0000}"/>
    <cellStyle name="Normal 80 2 2 7" xfId="11379" xr:uid="{00000000-0005-0000-0000-000064AD0000}"/>
    <cellStyle name="Normal 80 2 2 7 2" xfId="41710" xr:uid="{00000000-0005-0000-0000-000065AD0000}"/>
    <cellStyle name="Normal 80 2 2 7 3" xfId="26477" xr:uid="{00000000-0005-0000-0000-000066AD0000}"/>
    <cellStyle name="Normal 80 2 2 8" xfId="6358" xr:uid="{00000000-0005-0000-0000-000067AD0000}"/>
    <cellStyle name="Normal 80 2 2 8 2" xfId="36693" xr:uid="{00000000-0005-0000-0000-000068AD0000}"/>
    <cellStyle name="Normal 80 2 2 8 3" xfId="21460" xr:uid="{00000000-0005-0000-0000-000069AD0000}"/>
    <cellStyle name="Normal 80 2 2 9" xfId="31682" xr:uid="{00000000-0005-0000-0000-00006AAD0000}"/>
    <cellStyle name="Normal 80 2 3" xfId="1385" xr:uid="{00000000-0005-0000-0000-00006BAD0000}"/>
    <cellStyle name="Normal 80 2 3 2" xfId="1806" xr:uid="{00000000-0005-0000-0000-00006CAD0000}"/>
    <cellStyle name="Normal 80 2 3 2 2" xfId="2645" xr:uid="{00000000-0005-0000-0000-00006DAD0000}"/>
    <cellStyle name="Normal 80 2 3 2 2 2" xfId="4335" xr:uid="{00000000-0005-0000-0000-00006EAD0000}"/>
    <cellStyle name="Normal 80 2 3 2 2 2 2" xfId="14408" xr:uid="{00000000-0005-0000-0000-00006FAD0000}"/>
    <cellStyle name="Normal 80 2 3 2 2 2 2 2" xfId="44739" xr:uid="{00000000-0005-0000-0000-000070AD0000}"/>
    <cellStyle name="Normal 80 2 3 2 2 2 2 3" xfId="29506" xr:uid="{00000000-0005-0000-0000-000071AD0000}"/>
    <cellStyle name="Normal 80 2 3 2 2 2 3" xfId="9388" xr:uid="{00000000-0005-0000-0000-000072AD0000}"/>
    <cellStyle name="Normal 80 2 3 2 2 2 3 2" xfId="39722" xr:uid="{00000000-0005-0000-0000-000073AD0000}"/>
    <cellStyle name="Normal 80 2 3 2 2 2 3 3" xfId="24489" xr:uid="{00000000-0005-0000-0000-000074AD0000}"/>
    <cellStyle name="Normal 80 2 3 2 2 2 4" xfId="34709" xr:uid="{00000000-0005-0000-0000-000075AD0000}"/>
    <cellStyle name="Normal 80 2 3 2 2 2 5" xfId="19476" xr:uid="{00000000-0005-0000-0000-000076AD0000}"/>
    <cellStyle name="Normal 80 2 3 2 2 3" xfId="6027" xr:uid="{00000000-0005-0000-0000-000077AD0000}"/>
    <cellStyle name="Normal 80 2 3 2 2 3 2" xfId="16079" xr:uid="{00000000-0005-0000-0000-000078AD0000}"/>
    <cellStyle name="Normal 80 2 3 2 2 3 2 2" xfId="46410" xr:uid="{00000000-0005-0000-0000-000079AD0000}"/>
    <cellStyle name="Normal 80 2 3 2 2 3 2 3" xfId="31177" xr:uid="{00000000-0005-0000-0000-00007AAD0000}"/>
    <cellStyle name="Normal 80 2 3 2 2 3 3" xfId="11059" xr:uid="{00000000-0005-0000-0000-00007BAD0000}"/>
    <cellStyle name="Normal 80 2 3 2 2 3 3 2" xfId="41393" xr:uid="{00000000-0005-0000-0000-00007CAD0000}"/>
    <cellStyle name="Normal 80 2 3 2 2 3 3 3" xfId="26160" xr:uid="{00000000-0005-0000-0000-00007DAD0000}"/>
    <cellStyle name="Normal 80 2 3 2 2 3 4" xfId="36380" xr:uid="{00000000-0005-0000-0000-00007EAD0000}"/>
    <cellStyle name="Normal 80 2 3 2 2 3 5" xfId="21147" xr:uid="{00000000-0005-0000-0000-00007FAD0000}"/>
    <cellStyle name="Normal 80 2 3 2 2 4" xfId="12737" xr:uid="{00000000-0005-0000-0000-000080AD0000}"/>
    <cellStyle name="Normal 80 2 3 2 2 4 2" xfId="43068" xr:uid="{00000000-0005-0000-0000-000081AD0000}"/>
    <cellStyle name="Normal 80 2 3 2 2 4 3" xfId="27835" xr:uid="{00000000-0005-0000-0000-000082AD0000}"/>
    <cellStyle name="Normal 80 2 3 2 2 5" xfId="7716" xr:uid="{00000000-0005-0000-0000-000083AD0000}"/>
    <cellStyle name="Normal 80 2 3 2 2 5 2" xfId="38051" xr:uid="{00000000-0005-0000-0000-000084AD0000}"/>
    <cellStyle name="Normal 80 2 3 2 2 5 3" xfId="22818" xr:uid="{00000000-0005-0000-0000-000085AD0000}"/>
    <cellStyle name="Normal 80 2 3 2 2 6" xfId="33039" xr:uid="{00000000-0005-0000-0000-000086AD0000}"/>
    <cellStyle name="Normal 80 2 3 2 2 7" xfId="17805" xr:uid="{00000000-0005-0000-0000-000087AD0000}"/>
    <cellStyle name="Normal 80 2 3 2 3" xfId="3498" xr:uid="{00000000-0005-0000-0000-000088AD0000}"/>
    <cellStyle name="Normal 80 2 3 2 3 2" xfId="13572" xr:uid="{00000000-0005-0000-0000-000089AD0000}"/>
    <cellStyle name="Normal 80 2 3 2 3 2 2" xfId="43903" xr:uid="{00000000-0005-0000-0000-00008AAD0000}"/>
    <cellStyle name="Normal 80 2 3 2 3 2 3" xfId="28670" xr:uid="{00000000-0005-0000-0000-00008BAD0000}"/>
    <cellStyle name="Normal 80 2 3 2 3 3" xfId="8552" xr:uid="{00000000-0005-0000-0000-00008CAD0000}"/>
    <cellStyle name="Normal 80 2 3 2 3 3 2" xfId="38886" xr:uid="{00000000-0005-0000-0000-00008DAD0000}"/>
    <cellStyle name="Normal 80 2 3 2 3 3 3" xfId="23653" xr:uid="{00000000-0005-0000-0000-00008EAD0000}"/>
    <cellStyle name="Normal 80 2 3 2 3 4" xfId="33873" xr:uid="{00000000-0005-0000-0000-00008FAD0000}"/>
    <cellStyle name="Normal 80 2 3 2 3 5" xfId="18640" xr:uid="{00000000-0005-0000-0000-000090AD0000}"/>
    <cellStyle name="Normal 80 2 3 2 4" xfId="5191" xr:uid="{00000000-0005-0000-0000-000091AD0000}"/>
    <cellStyle name="Normal 80 2 3 2 4 2" xfId="15243" xr:uid="{00000000-0005-0000-0000-000092AD0000}"/>
    <cellStyle name="Normal 80 2 3 2 4 2 2" xfId="45574" xr:uid="{00000000-0005-0000-0000-000093AD0000}"/>
    <cellStyle name="Normal 80 2 3 2 4 2 3" xfId="30341" xr:uid="{00000000-0005-0000-0000-000094AD0000}"/>
    <cellStyle name="Normal 80 2 3 2 4 3" xfId="10223" xr:uid="{00000000-0005-0000-0000-000095AD0000}"/>
    <cellStyle name="Normal 80 2 3 2 4 3 2" xfId="40557" xr:uid="{00000000-0005-0000-0000-000096AD0000}"/>
    <cellStyle name="Normal 80 2 3 2 4 3 3" xfId="25324" xr:uid="{00000000-0005-0000-0000-000097AD0000}"/>
    <cellStyle name="Normal 80 2 3 2 4 4" xfId="35544" xr:uid="{00000000-0005-0000-0000-000098AD0000}"/>
    <cellStyle name="Normal 80 2 3 2 4 5" xfId="20311" xr:uid="{00000000-0005-0000-0000-000099AD0000}"/>
    <cellStyle name="Normal 80 2 3 2 5" xfId="11901" xr:uid="{00000000-0005-0000-0000-00009AAD0000}"/>
    <cellStyle name="Normal 80 2 3 2 5 2" xfId="42232" xr:uid="{00000000-0005-0000-0000-00009BAD0000}"/>
    <cellStyle name="Normal 80 2 3 2 5 3" xfId="26999" xr:uid="{00000000-0005-0000-0000-00009CAD0000}"/>
    <cellStyle name="Normal 80 2 3 2 6" xfId="6880" xr:uid="{00000000-0005-0000-0000-00009DAD0000}"/>
    <cellStyle name="Normal 80 2 3 2 6 2" xfId="37215" xr:uid="{00000000-0005-0000-0000-00009EAD0000}"/>
    <cellStyle name="Normal 80 2 3 2 6 3" xfId="21982" xr:uid="{00000000-0005-0000-0000-00009FAD0000}"/>
    <cellStyle name="Normal 80 2 3 2 7" xfId="32203" xr:uid="{00000000-0005-0000-0000-0000A0AD0000}"/>
    <cellStyle name="Normal 80 2 3 2 8" xfId="16969" xr:uid="{00000000-0005-0000-0000-0000A1AD0000}"/>
    <cellStyle name="Normal 80 2 3 3" xfId="2227" xr:uid="{00000000-0005-0000-0000-0000A2AD0000}"/>
    <cellStyle name="Normal 80 2 3 3 2" xfId="3917" xr:uid="{00000000-0005-0000-0000-0000A3AD0000}"/>
    <cellStyle name="Normal 80 2 3 3 2 2" xfId="13990" xr:uid="{00000000-0005-0000-0000-0000A4AD0000}"/>
    <cellStyle name="Normal 80 2 3 3 2 2 2" xfId="44321" xr:uid="{00000000-0005-0000-0000-0000A5AD0000}"/>
    <cellStyle name="Normal 80 2 3 3 2 2 3" xfId="29088" xr:uid="{00000000-0005-0000-0000-0000A6AD0000}"/>
    <cellStyle name="Normal 80 2 3 3 2 3" xfId="8970" xr:uid="{00000000-0005-0000-0000-0000A7AD0000}"/>
    <cellStyle name="Normal 80 2 3 3 2 3 2" xfId="39304" xr:uid="{00000000-0005-0000-0000-0000A8AD0000}"/>
    <cellStyle name="Normal 80 2 3 3 2 3 3" xfId="24071" xr:uid="{00000000-0005-0000-0000-0000A9AD0000}"/>
    <cellStyle name="Normal 80 2 3 3 2 4" xfId="34291" xr:uid="{00000000-0005-0000-0000-0000AAAD0000}"/>
    <cellStyle name="Normal 80 2 3 3 2 5" xfId="19058" xr:uid="{00000000-0005-0000-0000-0000ABAD0000}"/>
    <cellStyle name="Normal 80 2 3 3 3" xfId="5609" xr:uid="{00000000-0005-0000-0000-0000ACAD0000}"/>
    <cellStyle name="Normal 80 2 3 3 3 2" xfId="15661" xr:uid="{00000000-0005-0000-0000-0000ADAD0000}"/>
    <cellStyle name="Normal 80 2 3 3 3 2 2" xfId="45992" xr:uid="{00000000-0005-0000-0000-0000AEAD0000}"/>
    <cellStyle name="Normal 80 2 3 3 3 2 3" xfId="30759" xr:uid="{00000000-0005-0000-0000-0000AFAD0000}"/>
    <cellStyle name="Normal 80 2 3 3 3 3" xfId="10641" xr:uid="{00000000-0005-0000-0000-0000B0AD0000}"/>
    <cellStyle name="Normal 80 2 3 3 3 3 2" xfId="40975" xr:uid="{00000000-0005-0000-0000-0000B1AD0000}"/>
    <cellStyle name="Normal 80 2 3 3 3 3 3" xfId="25742" xr:uid="{00000000-0005-0000-0000-0000B2AD0000}"/>
    <cellStyle name="Normal 80 2 3 3 3 4" xfId="35962" xr:uid="{00000000-0005-0000-0000-0000B3AD0000}"/>
    <cellStyle name="Normal 80 2 3 3 3 5" xfId="20729" xr:uid="{00000000-0005-0000-0000-0000B4AD0000}"/>
    <cellStyle name="Normal 80 2 3 3 4" xfId="12319" xr:uid="{00000000-0005-0000-0000-0000B5AD0000}"/>
    <cellStyle name="Normal 80 2 3 3 4 2" xfId="42650" xr:uid="{00000000-0005-0000-0000-0000B6AD0000}"/>
    <cellStyle name="Normal 80 2 3 3 4 3" xfId="27417" xr:uid="{00000000-0005-0000-0000-0000B7AD0000}"/>
    <cellStyle name="Normal 80 2 3 3 5" xfId="7298" xr:uid="{00000000-0005-0000-0000-0000B8AD0000}"/>
    <cellStyle name="Normal 80 2 3 3 5 2" xfId="37633" xr:uid="{00000000-0005-0000-0000-0000B9AD0000}"/>
    <cellStyle name="Normal 80 2 3 3 5 3" xfId="22400" xr:uid="{00000000-0005-0000-0000-0000BAAD0000}"/>
    <cellStyle name="Normal 80 2 3 3 6" xfId="32621" xr:uid="{00000000-0005-0000-0000-0000BBAD0000}"/>
    <cellStyle name="Normal 80 2 3 3 7" xfId="17387" xr:uid="{00000000-0005-0000-0000-0000BCAD0000}"/>
    <cellStyle name="Normal 80 2 3 4" xfId="3080" xr:uid="{00000000-0005-0000-0000-0000BDAD0000}"/>
    <cellStyle name="Normal 80 2 3 4 2" xfId="13154" xr:uid="{00000000-0005-0000-0000-0000BEAD0000}"/>
    <cellStyle name="Normal 80 2 3 4 2 2" xfId="43485" xr:uid="{00000000-0005-0000-0000-0000BFAD0000}"/>
    <cellStyle name="Normal 80 2 3 4 2 3" xfId="28252" xr:uid="{00000000-0005-0000-0000-0000C0AD0000}"/>
    <cellStyle name="Normal 80 2 3 4 3" xfId="8134" xr:uid="{00000000-0005-0000-0000-0000C1AD0000}"/>
    <cellStyle name="Normal 80 2 3 4 3 2" xfId="38468" xr:uid="{00000000-0005-0000-0000-0000C2AD0000}"/>
    <cellStyle name="Normal 80 2 3 4 3 3" xfId="23235" xr:uid="{00000000-0005-0000-0000-0000C3AD0000}"/>
    <cellStyle name="Normal 80 2 3 4 4" xfId="33455" xr:uid="{00000000-0005-0000-0000-0000C4AD0000}"/>
    <cellStyle name="Normal 80 2 3 4 5" xfId="18222" xr:uid="{00000000-0005-0000-0000-0000C5AD0000}"/>
    <cellStyle name="Normal 80 2 3 5" xfId="4773" xr:uid="{00000000-0005-0000-0000-0000C6AD0000}"/>
    <cellStyle name="Normal 80 2 3 5 2" xfId="14825" xr:uid="{00000000-0005-0000-0000-0000C7AD0000}"/>
    <cellStyle name="Normal 80 2 3 5 2 2" xfId="45156" xr:uid="{00000000-0005-0000-0000-0000C8AD0000}"/>
    <cellStyle name="Normal 80 2 3 5 2 3" xfId="29923" xr:uid="{00000000-0005-0000-0000-0000C9AD0000}"/>
    <cellStyle name="Normal 80 2 3 5 3" xfId="9805" xr:uid="{00000000-0005-0000-0000-0000CAAD0000}"/>
    <cellStyle name="Normal 80 2 3 5 3 2" xfId="40139" xr:uid="{00000000-0005-0000-0000-0000CBAD0000}"/>
    <cellStyle name="Normal 80 2 3 5 3 3" xfId="24906" xr:uid="{00000000-0005-0000-0000-0000CCAD0000}"/>
    <cellStyle name="Normal 80 2 3 5 4" xfId="35126" xr:uid="{00000000-0005-0000-0000-0000CDAD0000}"/>
    <cellStyle name="Normal 80 2 3 5 5" xfId="19893" xr:uid="{00000000-0005-0000-0000-0000CEAD0000}"/>
    <cellStyle name="Normal 80 2 3 6" xfId="11483" xr:uid="{00000000-0005-0000-0000-0000CFAD0000}"/>
    <cellStyle name="Normal 80 2 3 6 2" xfId="41814" xr:uid="{00000000-0005-0000-0000-0000D0AD0000}"/>
    <cellStyle name="Normal 80 2 3 6 3" xfId="26581" xr:uid="{00000000-0005-0000-0000-0000D1AD0000}"/>
    <cellStyle name="Normal 80 2 3 7" xfId="6462" xr:uid="{00000000-0005-0000-0000-0000D2AD0000}"/>
    <cellStyle name="Normal 80 2 3 7 2" xfId="36797" xr:uid="{00000000-0005-0000-0000-0000D3AD0000}"/>
    <cellStyle name="Normal 80 2 3 7 3" xfId="21564" xr:uid="{00000000-0005-0000-0000-0000D4AD0000}"/>
    <cellStyle name="Normal 80 2 3 8" xfId="31785" xr:uid="{00000000-0005-0000-0000-0000D5AD0000}"/>
    <cellStyle name="Normal 80 2 3 9" xfId="16551" xr:uid="{00000000-0005-0000-0000-0000D6AD0000}"/>
    <cellStyle name="Normal 80 2 4" xfId="1598" xr:uid="{00000000-0005-0000-0000-0000D7AD0000}"/>
    <cellStyle name="Normal 80 2 4 2" xfId="2437" xr:uid="{00000000-0005-0000-0000-0000D8AD0000}"/>
    <cellStyle name="Normal 80 2 4 2 2" xfId="4127" xr:uid="{00000000-0005-0000-0000-0000D9AD0000}"/>
    <cellStyle name="Normal 80 2 4 2 2 2" xfId="14200" xr:uid="{00000000-0005-0000-0000-0000DAAD0000}"/>
    <cellStyle name="Normal 80 2 4 2 2 2 2" xfId="44531" xr:uid="{00000000-0005-0000-0000-0000DBAD0000}"/>
    <cellStyle name="Normal 80 2 4 2 2 2 3" xfId="29298" xr:uid="{00000000-0005-0000-0000-0000DCAD0000}"/>
    <cellStyle name="Normal 80 2 4 2 2 3" xfId="9180" xr:uid="{00000000-0005-0000-0000-0000DDAD0000}"/>
    <cellStyle name="Normal 80 2 4 2 2 3 2" xfId="39514" xr:uid="{00000000-0005-0000-0000-0000DEAD0000}"/>
    <cellStyle name="Normal 80 2 4 2 2 3 3" xfId="24281" xr:uid="{00000000-0005-0000-0000-0000DFAD0000}"/>
    <cellStyle name="Normal 80 2 4 2 2 4" xfId="34501" xr:uid="{00000000-0005-0000-0000-0000E0AD0000}"/>
    <cellStyle name="Normal 80 2 4 2 2 5" xfId="19268" xr:uid="{00000000-0005-0000-0000-0000E1AD0000}"/>
    <cellStyle name="Normal 80 2 4 2 3" xfId="5819" xr:uid="{00000000-0005-0000-0000-0000E2AD0000}"/>
    <cellStyle name="Normal 80 2 4 2 3 2" xfId="15871" xr:uid="{00000000-0005-0000-0000-0000E3AD0000}"/>
    <cellStyle name="Normal 80 2 4 2 3 2 2" xfId="46202" xr:uid="{00000000-0005-0000-0000-0000E4AD0000}"/>
    <cellStyle name="Normal 80 2 4 2 3 2 3" xfId="30969" xr:uid="{00000000-0005-0000-0000-0000E5AD0000}"/>
    <cellStyle name="Normal 80 2 4 2 3 3" xfId="10851" xr:uid="{00000000-0005-0000-0000-0000E6AD0000}"/>
    <cellStyle name="Normal 80 2 4 2 3 3 2" xfId="41185" xr:uid="{00000000-0005-0000-0000-0000E7AD0000}"/>
    <cellStyle name="Normal 80 2 4 2 3 3 3" xfId="25952" xr:uid="{00000000-0005-0000-0000-0000E8AD0000}"/>
    <cellStyle name="Normal 80 2 4 2 3 4" xfId="36172" xr:uid="{00000000-0005-0000-0000-0000E9AD0000}"/>
    <cellStyle name="Normal 80 2 4 2 3 5" xfId="20939" xr:uid="{00000000-0005-0000-0000-0000EAAD0000}"/>
    <cellStyle name="Normal 80 2 4 2 4" xfId="12529" xr:uid="{00000000-0005-0000-0000-0000EBAD0000}"/>
    <cellStyle name="Normal 80 2 4 2 4 2" xfId="42860" xr:uid="{00000000-0005-0000-0000-0000ECAD0000}"/>
    <cellStyle name="Normal 80 2 4 2 4 3" xfId="27627" xr:uid="{00000000-0005-0000-0000-0000EDAD0000}"/>
    <cellStyle name="Normal 80 2 4 2 5" xfId="7508" xr:uid="{00000000-0005-0000-0000-0000EEAD0000}"/>
    <cellStyle name="Normal 80 2 4 2 5 2" xfId="37843" xr:uid="{00000000-0005-0000-0000-0000EFAD0000}"/>
    <cellStyle name="Normal 80 2 4 2 5 3" xfId="22610" xr:uid="{00000000-0005-0000-0000-0000F0AD0000}"/>
    <cellStyle name="Normal 80 2 4 2 6" xfId="32831" xr:uid="{00000000-0005-0000-0000-0000F1AD0000}"/>
    <cellStyle name="Normal 80 2 4 2 7" xfId="17597" xr:uid="{00000000-0005-0000-0000-0000F2AD0000}"/>
    <cellStyle name="Normal 80 2 4 3" xfId="3290" xr:uid="{00000000-0005-0000-0000-0000F3AD0000}"/>
    <cellStyle name="Normal 80 2 4 3 2" xfId="13364" xr:uid="{00000000-0005-0000-0000-0000F4AD0000}"/>
    <cellStyle name="Normal 80 2 4 3 2 2" xfId="43695" xr:uid="{00000000-0005-0000-0000-0000F5AD0000}"/>
    <cellStyle name="Normal 80 2 4 3 2 3" xfId="28462" xr:uid="{00000000-0005-0000-0000-0000F6AD0000}"/>
    <cellStyle name="Normal 80 2 4 3 3" xfId="8344" xr:uid="{00000000-0005-0000-0000-0000F7AD0000}"/>
    <cellStyle name="Normal 80 2 4 3 3 2" xfId="38678" xr:uid="{00000000-0005-0000-0000-0000F8AD0000}"/>
    <cellStyle name="Normal 80 2 4 3 3 3" xfId="23445" xr:uid="{00000000-0005-0000-0000-0000F9AD0000}"/>
    <cellStyle name="Normal 80 2 4 3 4" xfId="33665" xr:uid="{00000000-0005-0000-0000-0000FAAD0000}"/>
    <cellStyle name="Normal 80 2 4 3 5" xfId="18432" xr:uid="{00000000-0005-0000-0000-0000FBAD0000}"/>
    <cellStyle name="Normal 80 2 4 4" xfId="4983" xr:uid="{00000000-0005-0000-0000-0000FCAD0000}"/>
    <cellStyle name="Normal 80 2 4 4 2" xfId="15035" xr:uid="{00000000-0005-0000-0000-0000FDAD0000}"/>
    <cellStyle name="Normal 80 2 4 4 2 2" xfId="45366" xr:uid="{00000000-0005-0000-0000-0000FEAD0000}"/>
    <cellStyle name="Normal 80 2 4 4 2 3" xfId="30133" xr:uid="{00000000-0005-0000-0000-0000FFAD0000}"/>
    <cellStyle name="Normal 80 2 4 4 3" xfId="10015" xr:uid="{00000000-0005-0000-0000-000000AE0000}"/>
    <cellStyle name="Normal 80 2 4 4 3 2" xfId="40349" xr:uid="{00000000-0005-0000-0000-000001AE0000}"/>
    <cellStyle name="Normal 80 2 4 4 3 3" xfId="25116" xr:uid="{00000000-0005-0000-0000-000002AE0000}"/>
    <cellStyle name="Normal 80 2 4 4 4" xfId="35336" xr:uid="{00000000-0005-0000-0000-000003AE0000}"/>
    <cellStyle name="Normal 80 2 4 4 5" xfId="20103" xr:uid="{00000000-0005-0000-0000-000004AE0000}"/>
    <cellStyle name="Normal 80 2 4 5" xfId="11693" xr:uid="{00000000-0005-0000-0000-000005AE0000}"/>
    <cellStyle name="Normal 80 2 4 5 2" xfId="42024" xr:uid="{00000000-0005-0000-0000-000006AE0000}"/>
    <cellStyle name="Normal 80 2 4 5 3" xfId="26791" xr:uid="{00000000-0005-0000-0000-000007AE0000}"/>
    <cellStyle name="Normal 80 2 4 6" xfId="6672" xr:uid="{00000000-0005-0000-0000-000008AE0000}"/>
    <cellStyle name="Normal 80 2 4 6 2" xfId="37007" xr:uid="{00000000-0005-0000-0000-000009AE0000}"/>
    <cellStyle name="Normal 80 2 4 6 3" xfId="21774" xr:uid="{00000000-0005-0000-0000-00000AAE0000}"/>
    <cellStyle name="Normal 80 2 4 7" xfId="31995" xr:uid="{00000000-0005-0000-0000-00000BAE0000}"/>
    <cellStyle name="Normal 80 2 4 8" xfId="16761" xr:uid="{00000000-0005-0000-0000-00000CAE0000}"/>
    <cellStyle name="Normal 80 2 5" xfId="2019" xr:uid="{00000000-0005-0000-0000-00000DAE0000}"/>
    <cellStyle name="Normal 80 2 5 2" xfId="3709" xr:uid="{00000000-0005-0000-0000-00000EAE0000}"/>
    <cellStyle name="Normal 80 2 5 2 2" xfId="13782" xr:uid="{00000000-0005-0000-0000-00000FAE0000}"/>
    <cellStyle name="Normal 80 2 5 2 2 2" xfId="44113" xr:uid="{00000000-0005-0000-0000-000010AE0000}"/>
    <cellStyle name="Normal 80 2 5 2 2 3" xfId="28880" xr:uid="{00000000-0005-0000-0000-000011AE0000}"/>
    <cellStyle name="Normal 80 2 5 2 3" xfId="8762" xr:uid="{00000000-0005-0000-0000-000012AE0000}"/>
    <cellStyle name="Normal 80 2 5 2 3 2" xfId="39096" xr:uid="{00000000-0005-0000-0000-000013AE0000}"/>
    <cellStyle name="Normal 80 2 5 2 3 3" xfId="23863" xr:uid="{00000000-0005-0000-0000-000014AE0000}"/>
    <cellStyle name="Normal 80 2 5 2 4" xfId="34083" xr:uid="{00000000-0005-0000-0000-000015AE0000}"/>
    <cellStyle name="Normal 80 2 5 2 5" xfId="18850" xr:uid="{00000000-0005-0000-0000-000016AE0000}"/>
    <cellStyle name="Normal 80 2 5 3" xfId="5401" xr:uid="{00000000-0005-0000-0000-000017AE0000}"/>
    <cellStyle name="Normal 80 2 5 3 2" xfId="15453" xr:uid="{00000000-0005-0000-0000-000018AE0000}"/>
    <cellStyle name="Normal 80 2 5 3 2 2" xfId="45784" xr:uid="{00000000-0005-0000-0000-000019AE0000}"/>
    <cellStyle name="Normal 80 2 5 3 2 3" xfId="30551" xr:uid="{00000000-0005-0000-0000-00001AAE0000}"/>
    <cellStyle name="Normal 80 2 5 3 3" xfId="10433" xr:uid="{00000000-0005-0000-0000-00001BAE0000}"/>
    <cellStyle name="Normal 80 2 5 3 3 2" xfId="40767" xr:uid="{00000000-0005-0000-0000-00001CAE0000}"/>
    <cellStyle name="Normal 80 2 5 3 3 3" xfId="25534" xr:uid="{00000000-0005-0000-0000-00001DAE0000}"/>
    <cellStyle name="Normal 80 2 5 3 4" xfId="35754" xr:uid="{00000000-0005-0000-0000-00001EAE0000}"/>
    <cellStyle name="Normal 80 2 5 3 5" xfId="20521" xr:uid="{00000000-0005-0000-0000-00001FAE0000}"/>
    <cellStyle name="Normal 80 2 5 4" xfId="12111" xr:uid="{00000000-0005-0000-0000-000020AE0000}"/>
    <cellStyle name="Normal 80 2 5 4 2" xfId="42442" xr:uid="{00000000-0005-0000-0000-000021AE0000}"/>
    <cellStyle name="Normal 80 2 5 4 3" xfId="27209" xr:uid="{00000000-0005-0000-0000-000022AE0000}"/>
    <cellStyle name="Normal 80 2 5 5" xfId="7090" xr:uid="{00000000-0005-0000-0000-000023AE0000}"/>
    <cellStyle name="Normal 80 2 5 5 2" xfId="37425" xr:uid="{00000000-0005-0000-0000-000024AE0000}"/>
    <cellStyle name="Normal 80 2 5 5 3" xfId="22192" xr:uid="{00000000-0005-0000-0000-000025AE0000}"/>
    <cellStyle name="Normal 80 2 5 6" xfId="32413" xr:uid="{00000000-0005-0000-0000-000026AE0000}"/>
    <cellStyle name="Normal 80 2 5 7" xfId="17179" xr:uid="{00000000-0005-0000-0000-000027AE0000}"/>
    <cellStyle name="Normal 80 2 6" xfId="2872" xr:uid="{00000000-0005-0000-0000-000028AE0000}"/>
    <cellStyle name="Normal 80 2 6 2" xfId="12946" xr:uid="{00000000-0005-0000-0000-000029AE0000}"/>
    <cellStyle name="Normal 80 2 6 2 2" xfId="43277" xr:uid="{00000000-0005-0000-0000-00002AAE0000}"/>
    <cellStyle name="Normal 80 2 6 2 3" xfId="28044" xr:uid="{00000000-0005-0000-0000-00002BAE0000}"/>
    <cellStyle name="Normal 80 2 6 3" xfId="7926" xr:uid="{00000000-0005-0000-0000-00002CAE0000}"/>
    <cellStyle name="Normal 80 2 6 3 2" xfId="38260" xr:uid="{00000000-0005-0000-0000-00002DAE0000}"/>
    <cellStyle name="Normal 80 2 6 3 3" xfId="23027" xr:uid="{00000000-0005-0000-0000-00002EAE0000}"/>
    <cellStyle name="Normal 80 2 6 4" xfId="33247" xr:uid="{00000000-0005-0000-0000-00002FAE0000}"/>
    <cellStyle name="Normal 80 2 6 5" xfId="18014" xr:uid="{00000000-0005-0000-0000-000030AE0000}"/>
    <cellStyle name="Normal 80 2 7" xfId="4565" xr:uid="{00000000-0005-0000-0000-000031AE0000}"/>
    <cellStyle name="Normal 80 2 7 2" xfId="14617" xr:uid="{00000000-0005-0000-0000-000032AE0000}"/>
    <cellStyle name="Normal 80 2 7 2 2" xfId="44948" xr:uid="{00000000-0005-0000-0000-000033AE0000}"/>
    <cellStyle name="Normal 80 2 7 2 3" xfId="29715" xr:uid="{00000000-0005-0000-0000-000034AE0000}"/>
    <cellStyle name="Normal 80 2 7 3" xfId="9597" xr:uid="{00000000-0005-0000-0000-000035AE0000}"/>
    <cellStyle name="Normal 80 2 7 3 2" xfId="39931" xr:uid="{00000000-0005-0000-0000-000036AE0000}"/>
    <cellStyle name="Normal 80 2 7 3 3" xfId="24698" xr:uid="{00000000-0005-0000-0000-000037AE0000}"/>
    <cellStyle name="Normal 80 2 7 4" xfId="34918" xr:uid="{00000000-0005-0000-0000-000038AE0000}"/>
    <cellStyle name="Normal 80 2 7 5" xfId="19685" xr:uid="{00000000-0005-0000-0000-000039AE0000}"/>
    <cellStyle name="Normal 80 2 8" xfId="11275" xr:uid="{00000000-0005-0000-0000-00003AAE0000}"/>
    <cellStyle name="Normal 80 2 8 2" xfId="41606" xr:uid="{00000000-0005-0000-0000-00003BAE0000}"/>
    <cellStyle name="Normal 80 2 8 3" xfId="26373" xr:uid="{00000000-0005-0000-0000-00003CAE0000}"/>
    <cellStyle name="Normal 80 2 9" xfId="6254" xr:uid="{00000000-0005-0000-0000-00003DAE0000}"/>
    <cellStyle name="Normal 80 2 9 2" xfId="36589" xr:uid="{00000000-0005-0000-0000-00003EAE0000}"/>
    <cellStyle name="Normal 80 2 9 3" xfId="21356" xr:uid="{00000000-0005-0000-0000-00003FAE0000}"/>
    <cellStyle name="Normal 80 3" xfId="1218" xr:uid="{00000000-0005-0000-0000-000040AE0000}"/>
    <cellStyle name="Normal 80 3 10" xfId="16395" xr:uid="{00000000-0005-0000-0000-000041AE0000}"/>
    <cellStyle name="Normal 80 3 2" xfId="1437" xr:uid="{00000000-0005-0000-0000-000042AE0000}"/>
    <cellStyle name="Normal 80 3 2 2" xfId="1858" xr:uid="{00000000-0005-0000-0000-000043AE0000}"/>
    <cellStyle name="Normal 80 3 2 2 2" xfId="2697" xr:uid="{00000000-0005-0000-0000-000044AE0000}"/>
    <cellStyle name="Normal 80 3 2 2 2 2" xfId="4387" xr:uid="{00000000-0005-0000-0000-000045AE0000}"/>
    <cellStyle name="Normal 80 3 2 2 2 2 2" xfId="14460" xr:uid="{00000000-0005-0000-0000-000046AE0000}"/>
    <cellStyle name="Normal 80 3 2 2 2 2 2 2" xfId="44791" xr:uid="{00000000-0005-0000-0000-000047AE0000}"/>
    <cellStyle name="Normal 80 3 2 2 2 2 2 3" xfId="29558" xr:uid="{00000000-0005-0000-0000-000048AE0000}"/>
    <cellStyle name="Normal 80 3 2 2 2 2 3" xfId="9440" xr:uid="{00000000-0005-0000-0000-000049AE0000}"/>
    <cellStyle name="Normal 80 3 2 2 2 2 3 2" xfId="39774" xr:uid="{00000000-0005-0000-0000-00004AAE0000}"/>
    <cellStyle name="Normal 80 3 2 2 2 2 3 3" xfId="24541" xr:uid="{00000000-0005-0000-0000-00004BAE0000}"/>
    <cellStyle name="Normal 80 3 2 2 2 2 4" xfId="34761" xr:uid="{00000000-0005-0000-0000-00004CAE0000}"/>
    <cellStyle name="Normal 80 3 2 2 2 2 5" xfId="19528" xr:uid="{00000000-0005-0000-0000-00004DAE0000}"/>
    <cellStyle name="Normal 80 3 2 2 2 3" xfId="6079" xr:uid="{00000000-0005-0000-0000-00004EAE0000}"/>
    <cellStyle name="Normal 80 3 2 2 2 3 2" xfId="16131" xr:uid="{00000000-0005-0000-0000-00004FAE0000}"/>
    <cellStyle name="Normal 80 3 2 2 2 3 2 2" xfId="46462" xr:uid="{00000000-0005-0000-0000-000050AE0000}"/>
    <cellStyle name="Normal 80 3 2 2 2 3 2 3" xfId="31229" xr:uid="{00000000-0005-0000-0000-000051AE0000}"/>
    <cellStyle name="Normal 80 3 2 2 2 3 3" xfId="11111" xr:uid="{00000000-0005-0000-0000-000052AE0000}"/>
    <cellStyle name="Normal 80 3 2 2 2 3 3 2" xfId="41445" xr:uid="{00000000-0005-0000-0000-000053AE0000}"/>
    <cellStyle name="Normal 80 3 2 2 2 3 3 3" xfId="26212" xr:uid="{00000000-0005-0000-0000-000054AE0000}"/>
    <cellStyle name="Normal 80 3 2 2 2 3 4" xfId="36432" xr:uid="{00000000-0005-0000-0000-000055AE0000}"/>
    <cellStyle name="Normal 80 3 2 2 2 3 5" xfId="21199" xr:uid="{00000000-0005-0000-0000-000056AE0000}"/>
    <cellStyle name="Normal 80 3 2 2 2 4" xfId="12789" xr:uid="{00000000-0005-0000-0000-000057AE0000}"/>
    <cellStyle name="Normal 80 3 2 2 2 4 2" xfId="43120" xr:uid="{00000000-0005-0000-0000-000058AE0000}"/>
    <cellStyle name="Normal 80 3 2 2 2 4 3" xfId="27887" xr:uid="{00000000-0005-0000-0000-000059AE0000}"/>
    <cellStyle name="Normal 80 3 2 2 2 5" xfId="7768" xr:uid="{00000000-0005-0000-0000-00005AAE0000}"/>
    <cellStyle name="Normal 80 3 2 2 2 5 2" xfId="38103" xr:uid="{00000000-0005-0000-0000-00005BAE0000}"/>
    <cellStyle name="Normal 80 3 2 2 2 5 3" xfId="22870" xr:uid="{00000000-0005-0000-0000-00005CAE0000}"/>
    <cellStyle name="Normal 80 3 2 2 2 6" xfId="33091" xr:uid="{00000000-0005-0000-0000-00005DAE0000}"/>
    <cellStyle name="Normal 80 3 2 2 2 7" xfId="17857" xr:uid="{00000000-0005-0000-0000-00005EAE0000}"/>
    <cellStyle name="Normal 80 3 2 2 3" xfId="3550" xr:uid="{00000000-0005-0000-0000-00005FAE0000}"/>
    <cellStyle name="Normal 80 3 2 2 3 2" xfId="13624" xr:uid="{00000000-0005-0000-0000-000060AE0000}"/>
    <cellStyle name="Normal 80 3 2 2 3 2 2" xfId="43955" xr:uid="{00000000-0005-0000-0000-000061AE0000}"/>
    <cellStyle name="Normal 80 3 2 2 3 2 3" xfId="28722" xr:uid="{00000000-0005-0000-0000-000062AE0000}"/>
    <cellStyle name="Normal 80 3 2 2 3 3" xfId="8604" xr:uid="{00000000-0005-0000-0000-000063AE0000}"/>
    <cellStyle name="Normal 80 3 2 2 3 3 2" xfId="38938" xr:uid="{00000000-0005-0000-0000-000064AE0000}"/>
    <cellStyle name="Normal 80 3 2 2 3 3 3" xfId="23705" xr:uid="{00000000-0005-0000-0000-000065AE0000}"/>
    <cellStyle name="Normal 80 3 2 2 3 4" xfId="33925" xr:uid="{00000000-0005-0000-0000-000066AE0000}"/>
    <cellStyle name="Normal 80 3 2 2 3 5" xfId="18692" xr:uid="{00000000-0005-0000-0000-000067AE0000}"/>
    <cellStyle name="Normal 80 3 2 2 4" xfId="5243" xr:uid="{00000000-0005-0000-0000-000068AE0000}"/>
    <cellStyle name="Normal 80 3 2 2 4 2" xfId="15295" xr:uid="{00000000-0005-0000-0000-000069AE0000}"/>
    <cellStyle name="Normal 80 3 2 2 4 2 2" xfId="45626" xr:uid="{00000000-0005-0000-0000-00006AAE0000}"/>
    <cellStyle name="Normal 80 3 2 2 4 2 3" xfId="30393" xr:uid="{00000000-0005-0000-0000-00006BAE0000}"/>
    <cellStyle name="Normal 80 3 2 2 4 3" xfId="10275" xr:uid="{00000000-0005-0000-0000-00006CAE0000}"/>
    <cellStyle name="Normal 80 3 2 2 4 3 2" xfId="40609" xr:uid="{00000000-0005-0000-0000-00006DAE0000}"/>
    <cellStyle name="Normal 80 3 2 2 4 3 3" xfId="25376" xr:uid="{00000000-0005-0000-0000-00006EAE0000}"/>
    <cellStyle name="Normal 80 3 2 2 4 4" xfId="35596" xr:uid="{00000000-0005-0000-0000-00006FAE0000}"/>
    <cellStyle name="Normal 80 3 2 2 4 5" xfId="20363" xr:uid="{00000000-0005-0000-0000-000070AE0000}"/>
    <cellStyle name="Normal 80 3 2 2 5" xfId="11953" xr:uid="{00000000-0005-0000-0000-000071AE0000}"/>
    <cellStyle name="Normal 80 3 2 2 5 2" xfId="42284" xr:uid="{00000000-0005-0000-0000-000072AE0000}"/>
    <cellStyle name="Normal 80 3 2 2 5 3" xfId="27051" xr:uid="{00000000-0005-0000-0000-000073AE0000}"/>
    <cellStyle name="Normal 80 3 2 2 6" xfId="6932" xr:uid="{00000000-0005-0000-0000-000074AE0000}"/>
    <cellStyle name="Normal 80 3 2 2 6 2" xfId="37267" xr:uid="{00000000-0005-0000-0000-000075AE0000}"/>
    <cellStyle name="Normal 80 3 2 2 6 3" xfId="22034" xr:uid="{00000000-0005-0000-0000-000076AE0000}"/>
    <cellStyle name="Normal 80 3 2 2 7" xfId="32255" xr:uid="{00000000-0005-0000-0000-000077AE0000}"/>
    <cellStyle name="Normal 80 3 2 2 8" xfId="17021" xr:uid="{00000000-0005-0000-0000-000078AE0000}"/>
    <cellStyle name="Normal 80 3 2 3" xfId="2279" xr:uid="{00000000-0005-0000-0000-000079AE0000}"/>
    <cellStyle name="Normal 80 3 2 3 2" xfId="3969" xr:uid="{00000000-0005-0000-0000-00007AAE0000}"/>
    <cellStyle name="Normal 80 3 2 3 2 2" xfId="14042" xr:uid="{00000000-0005-0000-0000-00007BAE0000}"/>
    <cellStyle name="Normal 80 3 2 3 2 2 2" xfId="44373" xr:uid="{00000000-0005-0000-0000-00007CAE0000}"/>
    <cellStyle name="Normal 80 3 2 3 2 2 3" xfId="29140" xr:uid="{00000000-0005-0000-0000-00007DAE0000}"/>
    <cellStyle name="Normal 80 3 2 3 2 3" xfId="9022" xr:uid="{00000000-0005-0000-0000-00007EAE0000}"/>
    <cellStyle name="Normal 80 3 2 3 2 3 2" xfId="39356" xr:uid="{00000000-0005-0000-0000-00007FAE0000}"/>
    <cellStyle name="Normal 80 3 2 3 2 3 3" xfId="24123" xr:uid="{00000000-0005-0000-0000-000080AE0000}"/>
    <cellStyle name="Normal 80 3 2 3 2 4" xfId="34343" xr:uid="{00000000-0005-0000-0000-000081AE0000}"/>
    <cellStyle name="Normal 80 3 2 3 2 5" xfId="19110" xr:uid="{00000000-0005-0000-0000-000082AE0000}"/>
    <cellStyle name="Normal 80 3 2 3 3" xfId="5661" xr:uid="{00000000-0005-0000-0000-000083AE0000}"/>
    <cellStyle name="Normal 80 3 2 3 3 2" xfId="15713" xr:uid="{00000000-0005-0000-0000-000084AE0000}"/>
    <cellStyle name="Normal 80 3 2 3 3 2 2" xfId="46044" xr:uid="{00000000-0005-0000-0000-000085AE0000}"/>
    <cellStyle name="Normal 80 3 2 3 3 2 3" xfId="30811" xr:uid="{00000000-0005-0000-0000-000086AE0000}"/>
    <cellStyle name="Normal 80 3 2 3 3 3" xfId="10693" xr:uid="{00000000-0005-0000-0000-000087AE0000}"/>
    <cellStyle name="Normal 80 3 2 3 3 3 2" xfId="41027" xr:uid="{00000000-0005-0000-0000-000088AE0000}"/>
    <cellStyle name="Normal 80 3 2 3 3 3 3" xfId="25794" xr:uid="{00000000-0005-0000-0000-000089AE0000}"/>
    <cellStyle name="Normal 80 3 2 3 3 4" xfId="36014" xr:uid="{00000000-0005-0000-0000-00008AAE0000}"/>
    <cellStyle name="Normal 80 3 2 3 3 5" xfId="20781" xr:uid="{00000000-0005-0000-0000-00008BAE0000}"/>
    <cellStyle name="Normal 80 3 2 3 4" xfId="12371" xr:uid="{00000000-0005-0000-0000-00008CAE0000}"/>
    <cellStyle name="Normal 80 3 2 3 4 2" xfId="42702" xr:uid="{00000000-0005-0000-0000-00008DAE0000}"/>
    <cellStyle name="Normal 80 3 2 3 4 3" xfId="27469" xr:uid="{00000000-0005-0000-0000-00008EAE0000}"/>
    <cellStyle name="Normal 80 3 2 3 5" xfId="7350" xr:uid="{00000000-0005-0000-0000-00008FAE0000}"/>
    <cellStyle name="Normal 80 3 2 3 5 2" xfId="37685" xr:uid="{00000000-0005-0000-0000-000090AE0000}"/>
    <cellStyle name="Normal 80 3 2 3 5 3" xfId="22452" xr:uid="{00000000-0005-0000-0000-000091AE0000}"/>
    <cellStyle name="Normal 80 3 2 3 6" xfId="32673" xr:uid="{00000000-0005-0000-0000-000092AE0000}"/>
    <cellStyle name="Normal 80 3 2 3 7" xfId="17439" xr:uid="{00000000-0005-0000-0000-000093AE0000}"/>
    <cellStyle name="Normal 80 3 2 4" xfId="3132" xr:uid="{00000000-0005-0000-0000-000094AE0000}"/>
    <cellStyle name="Normal 80 3 2 4 2" xfId="13206" xr:uid="{00000000-0005-0000-0000-000095AE0000}"/>
    <cellStyle name="Normal 80 3 2 4 2 2" xfId="43537" xr:uid="{00000000-0005-0000-0000-000096AE0000}"/>
    <cellStyle name="Normal 80 3 2 4 2 3" xfId="28304" xr:uid="{00000000-0005-0000-0000-000097AE0000}"/>
    <cellStyle name="Normal 80 3 2 4 3" xfId="8186" xr:uid="{00000000-0005-0000-0000-000098AE0000}"/>
    <cellStyle name="Normal 80 3 2 4 3 2" xfId="38520" xr:uid="{00000000-0005-0000-0000-000099AE0000}"/>
    <cellStyle name="Normal 80 3 2 4 3 3" xfId="23287" xr:uid="{00000000-0005-0000-0000-00009AAE0000}"/>
    <cellStyle name="Normal 80 3 2 4 4" xfId="33507" xr:uid="{00000000-0005-0000-0000-00009BAE0000}"/>
    <cellStyle name="Normal 80 3 2 4 5" xfId="18274" xr:uid="{00000000-0005-0000-0000-00009CAE0000}"/>
    <cellStyle name="Normal 80 3 2 5" xfId="4825" xr:uid="{00000000-0005-0000-0000-00009DAE0000}"/>
    <cellStyle name="Normal 80 3 2 5 2" xfId="14877" xr:uid="{00000000-0005-0000-0000-00009EAE0000}"/>
    <cellStyle name="Normal 80 3 2 5 2 2" xfId="45208" xr:uid="{00000000-0005-0000-0000-00009FAE0000}"/>
    <cellStyle name="Normal 80 3 2 5 2 3" xfId="29975" xr:uid="{00000000-0005-0000-0000-0000A0AE0000}"/>
    <cellStyle name="Normal 80 3 2 5 3" xfId="9857" xr:uid="{00000000-0005-0000-0000-0000A1AE0000}"/>
    <cellStyle name="Normal 80 3 2 5 3 2" xfId="40191" xr:uid="{00000000-0005-0000-0000-0000A2AE0000}"/>
    <cellStyle name="Normal 80 3 2 5 3 3" xfId="24958" xr:uid="{00000000-0005-0000-0000-0000A3AE0000}"/>
    <cellStyle name="Normal 80 3 2 5 4" xfId="35178" xr:uid="{00000000-0005-0000-0000-0000A4AE0000}"/>
    <cellStyle name="Normal 80 3 2 5 5" xfId="19945" xr:uid="{00000000-0005-0000-0000-0000A5AE0000}"/>
    <cellStyle name="Normal 80 3 2 6" xfId="11535" xr:uid="{00000000-0005-0000-0000-0000A6AE0000}"/>
    <cellStyle name="Normal 80 3 2 6 2" xfId="41866" xr:uid="{00000000-0005-0000-0000-0000A7AE0000}"/>
    <cellStyle name="Normal 80 3 2 6 3" xfId="26633" xr:uid="{00000000-0005-0000-0000-0000A8AE0000}"/>
    <cellStyle name="Normal 80 3 2 7" xfId="6514" xr:uid="{00000000-0005-0000-0000-0000A9AE0000}"/>
    <cellStyle name="Normal 80 3 2 7 2" xfId="36849" xr:uid="{00000000-0005-0000-0000-0000AAAE0000}"/>
    <cellStyle name="Normal 80 3 2 7 3" xfId="21616" xr:uid="{00000000-0005-0000-0000-0000ABAE0000}"/>
    <cellStyle name="Normal 80 3 2 8" xfId="31837" xr:uid="{00000000-0005-0000-0000-0000ACAE0000}"/>
    <cellStyle name="Normal 80 3 2 9" xfId="16603" xr:uid="{00000000-0005-0000-0000-0000ADAE0000}"/>
    <cellStyle name="Normal 80 3 3" xfId="1650" xr:uid="{00000000-0005-0000-0000-0000AEAE0000}"/>
    <cellStyle name="Normal 80 3 3 2" xfId="2489" xr:uid="{00000000-0005-0000-0000-0000AFAE0000}"/>
    <cellStyle name="Normal 80 3 3 2 2" xfId="4179" xr:uid="{00000000-0005-0000-0000-0000B0AE0000}"/>
    <cellStyle name="Normal 80 3 3 2 2 2" xfId="14252" xr:uid="{00000000-0005-0000-0000-0000B1AE0000}"/>
    <cellStyle name="Normal 80 3 3 2 2 2 2" xfId="44583" xr:uid="{00000000-0005-0000-0000-0000B2AE0000}"/>
    <cellStyle name="Normal 80 3 3 2 2 2 3" xfId="29350" xr:uid="{00000000-0005-0000-0000-0000B3AE0000}"/>
    <cellStyle name="Normal 80 3 3 2 2 3" xfId="9232" xr:uid="{00000000-0005-0000-0000-0000B4AE0000}"/>
    <cellStyle name="Normal 80 3 3 2 2 3 2" xfId="39566" xr:uid="{00000000-0005-0000-0000-0000B5AE0000}"/>
    <cellStyle name="Normal 80 3 3 2 2 3 3" xfId="24333" xr:uid="{00000000-0005-0000-0000-0000B6AE0000}"/>
    <cellStyle name="Normal 80 3 3 2 2 4" xfId="34553" xr:uid="{00000000-0005-0000-0000-0000B7AE0000}"/>
    <cellStyle name="Normal 80 3 3 2 2 5" xfId="19320" xr:uid="{00000000-0005-0000-0000-0000B8AE0000}"/>
    <cellStyle name="Normal 80 3 3 2 3" xfId="5871" xr:uid="{00000000-0005-0000-0000-0000B9AE0000}"/>
    <cellStyle name="Normal 80 3 3 2 3 2" xfId="15923" xr:uid="{00000000-0005-0000-0000-0000BAAE0000}"/>
    <cellStyle name="Normal 80 3 3 2 3 2 2" xfId="46254" xr:uid="{00000000-0005-0000-0000-0000BBAE0000}"/>
    <cellStyle name="Normal 80 3 3 2 3 2 3" xfId="31021" xr:uid="{00000000-0005-0000-0000-0000BCAE0000}"/>
    <cellStyle name="Normal 80 3 3 2 3 3" xfId="10903" xr:uid="{00000000-0005-0000-0000-0000BDAE0000}"/>
    <cellStyle name="Normal 80 3 3 2 3 3 2" xfId="41237" xr:uid="{00000000-0005-0000-0000-0000BEAE0000}"/>
    <cellStyle name="Normal 80 3 3 2 3 3 3" xfId="26004" xr:uid="{00000000-0005-0000-0000-0000BFAE0000}"/>
    <cellStyle name="Normal 80 3 3 2 3 4" xfId="36224" xr:uid="{00000000-0005-0000-0000-0000C0AE0000}"/>
    <cellStyle name="Normal 80 3 3 2 3 5" xfId="20991" xr:uid="{00000000-0005-0000-0000-0000C1AE0000}"/>
    <cellStyle name="Normal 80 3 3 2 4" xfId="12581" xr:uid="{00000000-0005-0000-0000-0000C2AE0000}"/>
    <cellStyle name="Normal 80 3 3 2 4 2" xfId="42912" xr:uid="{00000000-0005-0000-0000-0000C3AE0000}"/>
    <cellStyle name="Normal 80 3 3 2 4 3" xfId="27679" xr:uid="{00000000-0005-0000-0000-0000C4AE0000}"/>
    <cellStyle name="Normal 80 3 3 2 5" xfId="7560" xr:uid="{00000000-0005-0000-0000-0000C5AE0000}"/>
    <cellStyle name="Normal 80 3 3 2 5 2" xfId="37895" xr:uid="{00000000-0005-0000-0000-0000C6AE0000}"/>
    <cellStyle name="Normal 80 3 3 2 5 3" xfId="22662" xr:uid="{00000000-0005-0000-0000-0000C7AE0000}"/>
    <cellStyle name="Normal 80 3 3 2 6" xfId="32883" xr:uid="{00000000-0005-0000-0000-0000C8AE0000}"/>
    <cellStyle name="Normal 80 3 3 2 7" xfId="17649" xr:uid="{00000000-0005-0000-0000-0000C9AE0000}"/>
    <cellStyle name="Normal 80 3 3 3" xfId="3342" xr:uid="{00000000-0005-0000-0000-0000CAAE0000}"/>
    <cellStyle name="Normal 80 3 3 3 2" xfId="13416" xr:uid="{00000000-0005-0000-0000-0000CBAE0000}"/>
    <cellStyle name="Normal 80 3 3 3 2 2" xfId="43747" xr:uid="{00000000-0005-0000-0000-0000CCAE0000}"/>
    <cellStyle name="Normal 80 3 3 3 2 3" xfId="28514" xr:uid="{00000000-0005-0000-0000-0000CDAE0000}"/>
    <cellStyle name="Normal 80 3 3 3 3" xfId="8396" xr:uid="{00000000-0005-0000-0000-0000CEAE0000}"/>
    <cellStyle name="Normal 80 3 3 3 3 2" xfId="38730" xr:uid="{00000000-0005-0000-0000-0000CFAE0000}"/>
    <cellStyle name="Normal 80 3 3 3 3 3" xfId="23497" xr:uid="{00000000-0005-0000-0000-0000D0AE0000}"/>
    <cellStyle name="Normal 80 3 3 3 4" xfId="33717" xr:uid="{00000000-0005-0000-0000-0000D1AE0000}"/>
    <cellStyle name="Normal 80 3 3 3 5" xfId="18484" xr:uid="{00000000-0005-0000-0000-0000D2AE0000}"/>
    <cellStyle name="Normal 80 3 3 4" xfId="5035" xr:uid="{00000000-0005-0000-0000-0000D3AE0000}"/>
    <cellStyle name="Normal 80 3 3 4 2" xfId="15087" xr:uid="{00000000-0005-0000-0000-0000D4AE0000}"/>
    <cellStyle name="Normal 80 3 3 4 2 2" xfId="45418" xr:uid="{00000000-0005-0000-0000-0000D5AE0000}"/>
    <cellStyle name="Normal 80 3 3 4 2 3" xfId="30185" xr:uid="{00000000-0005-0000-0000-0000D6AE0000}"/>
    <cellStyle name="Normal 80 3 3 4 3" xfId="10067" xr:uid="{00000000-0005-0000-0000-0000D7AE0000}"/>
    <cellStyle name="Normal 80 3 3 4 3 2" xfId="40401" xr:uid="{00000000-0005-0000-0000-0000D8AE0000}"/>
    <cellStyle name="Normal 80 3 3 4 3 3" xfId="25168" xr:uid="{00000000-0005-0000-0000-0000D9AE0000}"/>
    <cellStyle name="Normal 80 3 3 4 4" xfId="35388" xr:uid="{00000000-0005-0000-0000-0000DAAE0000}"/>
    <cellStyle name="Normal 80 3 3 4 5" xfId="20155" xr:uid="{00000000-0005-0000-0000-0000DBAE0000}"/>
    <cellStyle name="Normal 80 3 3 5" xfId="11745" xr:uid="{00000000-0005-0000-0000-0000DCAE0000}"/>
    <cellStyle name="Normal 80 3 3 5 2" xfId="42076" xr:uid="{00000000-0005-0000-0000-0000DDAE0000}"/>
    <cellStyle name="Normal 80 3 3 5 3" xfId="26843" xr:uid="{00000000-0005-0000-0000-0000DEAE0000}"/>
    <cellStyle name="Normal 80 3 3 6" xfId="6724" xr:uid="{00000000-0005-0000-0000-0000DFAE0000}"/>
    <cellStyle name="Normal 80 3 3 6 2" xfId="37059" xr:uid="{00000000-0005-0000-0000-0000E0AE0000}"/>
    <cellStyle name="Normal 80 3 3 6 3" xfId="21826" xr:uid="{00000000-0005-0000-0000-0000E1AE0000}"/>
    <cellStyle name="Normal 80 3 3 7" xfId="32047" xr:uid="{00000000-0005-0000-0000-0000E2AE0000}"/>
    <cellStyle name="Normal 80 3 3 8" xfId="16813" xr:uid="{00000000-0005-0000-0000-0000E3AE0000}"/>
    <cellStyle name="Normal 80 3 4" xfId="2071" xr:uid="{00000000-0005-0000-0000-0000E4AE0000}"/>
    <cellStyle name="Normal 80 3 4 2" xfId="3761" xr:uid="{00000000-0005-0000-0000-0000E5AE0000}"/>
    <cellStyle name="Normal 80 3 4 2 2" xfId="13834" xr:uid="{00000000-0005-0000-0000-0000E6AE0000}"/>
    <cellStyle name="Normal 80 3 4 2 2 2" xfId="44165" xr:uid="{00000000-0005-0000-0000-0000E7AE0000}"/>
    <cellStyle name="Normal 80 3 4 2 2 3" xfId="28932" xr:uid="{00000000-0005-0000-0000-0000E8AE0000}"/>
    <cellStyle name="Normal 80 3 4 2 3" xfId="8814" xr:uid="{00000000-0005-0000-0000-0000E9AE0000}"/>
    <cellStyle name="Normal 80 3 4 2 3 2" xfId="39148" xr:uid="{00000000-0005-0000-0000-0000EAAE0000}"/>
    <cellStyle name="Normal 80 3 4 2 3 3" xfId="23915" xr:uid="{00000000-0005-0000-0000-0000EBAE0000}"/>
    <cellStyle name="Normal 80 3 4 2 4" xfId="34135" xr:uid="{00000000-0005-0000-0000-0000ECAE0000}"/>
    <cellStyle name="Normal 80 3 4 2 5" xfId="18902" xr:uid="{00000000-0005-0000-0000-0000EDAE0000}"/>
    <cellStyle name="Normal 80 3 4 3" xfId="5453" xr:uid="{00000000-0005-0000-0000-0000EEAE0000}"/>
    <cellStyle name="Normal 80 3 4 3 2" xfId="15505" xr:uid="{00000000-0005-0000-0000-0000EFAE0000}"/>
    <cellStyle name="Normal 80 3 4 3 2 2" xfId="45836" xr:uid="{00000000-0005-0000-0000-0000F0AE0000}"/>
    <cellStyle name="Normal 80 3 4 3 2 3" xfId="30603" xr:uid="{00000000-0005-0000-0000-0000F1AE0000}"/>
    <cellStyle name="Normal 80 3 4 3 3" xfId="10485" xr:uid="{00000000-0005-0000-0000-0000F2AE0000}"/>
    <cellStyle name="Normal 80 3 4 3 3 2" xfId="40819" xr:uid="{00000000-0005-0000-0000-0000F3AE0000}"/>
    <cellStyle name="Normal 80 3 4 3 3 3" xfId="25586" xr:uid="{00000000-0005-0000-0000-0000F4AE0000}"/>
    <cellStyle name="Normal 80 3 4 3 4" xfId="35806" xr:uid="{00000000-0005-0000-0000-0000F5AE0000}"/>
    <cellStyle name="Normal 80 3 4 3 5" xfId="20573" xr:uid="{00000000-0005-0000-0000-0000F6AE0000}"/>
    <cellStyle name="Normal 80 3 4 4" xfId="12163" xr:uid="{00000000-0005-0000-0000-0000F7AE0000}"/>
    <cellStyle name="Normal 80 3 4 4 2" xfId="42494" xr:uid="{00000000-0005-0000-0000-0000F8AE0000}"/>
    <cellStyle name="Normal 80 3 4 4 3" xfId="27261" xr:uid="{00000000-0005-0000-0000-0000F9AE0000}"/>
    <cellStyle name="Normal 80 3 4 5" xfId="7142" xr:uid="{00000000-0005-0000-0000-0000FAAE0000}"/>
    <cellStyle name="Normal 80 3 4 5 2" xfId="37477" xr:uid="{00000000-0005-0000-0000-0000FBAE0000}"/>
    <cellStyle name="Normal 80 3 4 5 3" xfId="22244" xr:uid="{00000000-0005-0000-0000-0000FCAE0000}"/>
    <cellStyle name="Normal 80 3 4 6" xfId="32465" xr:uid="{00000000-0005-0000-0000-0000FDAE0000}"/>
    <cellStyle name="Normal 80 3 4 7" xfId="17231" xr:uid="{00000000-0005-0000-0000-0000FEAE0000}"/>
    <cellStyle name="Normal 80 3 5" xfId="2924" xr:uid="{00000000-0005-0000-0000-0000FFAE0000}"/>
    <cellStyle name="Normal 80 3 5 2" xfId="12998" xr:uid="{00000000-0005-0000-0000-000000AF0000}"/>
    <cellStyle name="Normal 80 3 5 2 2" xfId="43329" xr:uid="{00000000-0005-0000-0000-000001AF0000}"/>
    <cellStyle name="Normal 80 3 5 2 3" xfId="28096" xr:uid="{00000000-0005-0000-0000-000002AF0000}"/>
    <cellStyle name="Normal 80 3 5 3" xfId="7978" xr:uid="{00000000-0005-0000-0000-000003AF0000}"/>
    <cellStyle name="Normal 80 3 5 3 2" xfId="38312" xr:uid="{00000000-0005-0000-0000-000004AF0000}"/>
    <cellStyle name="Normal 80 3 5 3 3" xfId="23079" xr:uid="{00000000-0005-0000-0000-000005AF0000}"/>
    <cellStyle name="Normal 80 3 5 4" xfId="33299" xr:uid="{00000000-0005-0000-0000-000006AF0000}"/>
    <cellStyle name="Normal 80 3 5 5" xfId="18066" xr:uid="{00000000-0005-0000-0000-000007AF0000}"/>
    <cellStyle name="Normal 80 3 6" xfId="4617" xr:uid="{00000000-0005-0000-0000-000008AF0000}"/>
    <cellStyle name="Normal 80 3 6 2" xfId="14669" xr:uid="{00000000-0005-0000-0000-000009AF0000}"/>
    <cellStyle name="Normal 80 3 6 2 2" xfId="45000" xr:uid="{00000000-0005-0000-0000-00000AAF0000}"/>
    <cellStyle name="Normal 80 3 6 2 3" xfId="29767" xr:uid="{00000000-0005-0000-0000-00000BAF0000}"/>
    <cellStyle name="Normal 80 3 6 3" xfId="9649" xr:uid="{00000000-0005-0000-0000-00000CAF0000}"/>
    <cellStyle name="Normal 80 3 6 3 2" xfId="39983" xr:uid="{00000000-0005-0000-0000-00000DAF0000}"/>
    <cellStyle name="Normal 80 3 6 3 3" xfId="24750" xr:uid="{00000000-0005-0000-0000-00000EAF0000}"/>
    <cellStyle name="Normal 80 3 6 4" xfId="34970" xr:uid="{00000000-0005-0000-0000-00000FAF0000}"/>
    <cellStyle name="Normal 80 3 6 5" xfId="19737" xr:uid="{00000000-0005-0000-0000-000010AF0000}"/>
    <cellStyle name="Normal 80 3 7" xfId="11327" xr:uid="{00000000-0005-0000-0000-000011AF0000}"/>
    <cellStyle name="Normal 80 3 7 2" xfId="41658" xr:uid="{00000000-0005-0000-0000-000012AF0000}"/>
    <cellStyle name="Normal 80 3 7 3" xfId="26425" xr:uid="{00000000-0005-0000-0000-000013AF0000}"/>
    <cellStyle name="Normal 80 3 8" xfId="6306" xr:uid="{00000000-0005-0000-0000-000014AF0000}"/>
    <cellStyle name="Normal 80 3 8 2" xfId="36641" xr:uid="{00000000-0005-0000-0000-000015AF0000}"/>
    <cellStyle name="Normal 80 3 8 3" xfId="21408" xr:uid="{00000000-0005-0000-0000-000016AF0000}"/>
    <cellStyle name="Normal 80 3 9" xfId="31631" xr:uid="{00000000-0005-0000-0000-000017AF0000}"/>
    <cellStyle name="Normal 80 4" xfId="1331" xr:uid="{00000000-0005-0000-0000-000018AF0000}"/>
    <cellStyle name="Normal 80 4 2" xfId="1754" xr:uid="{00000000-0005-0000-0000-000019AF0000}"/>
    <cellStyle name="Normal 80 4 2 2" xfId="2593" xr:uid="{00000000-0005-0000-0000-00001AAF0000}"/>
    <cellStyle name="Normal 80 4 2 2 2" xfId="4283" xr:uid="{00000000-0005-0000-0000-00001BAF0000}"/>
    <cellStyle name="Normal 80 4 2 2 2 2" xfId="14356" xr:uid="{00000000-0005-0000-0000-00001CAF0000}"/>
    <cellStyle name="Normal 80 4 2 2 2 2 2" xfId="44687" xr:uid="{00000000-0005-0000-0000-00001DAF0000}"/>
    <cellStyle name="Normal 80 4 2 2 2 2 3" xfId="29454" xr:uid="{00000000-0005-0000-0000-00001EAF0000}"/>
    <cellStyle name="Normal 80 4 2 2 2 3" xfId="9336" xr:uid="{00000000-0005-0000-0000-00001FAF0000}"/>
    <cellStyle name="Normal 80 4 2 2 2 3 2" xfId="39670" xr:uid="{00000000-0005-0000-0000-000020AF0000}"/>
    <cellStyle name="Normal 80 4 2 2 2 3 3" xfId="24437" xr:uid="{00000000-0005-0000-0000-000021AF0000}"/>
    <cellStyle name="Normal 80 4 2 2 2 4" xfId="34657" xr:uid="{00000000-0005-0000-0000-000022AF0000}"/>
    <cellStyle name="Normal 80 4 2 2 2 5" xfId="19424" xr:uid="{00000000-0005-0000-0000-000023AF0000}"/>
    <cellStyle name="Normal 80 4 2 2 3" xfId="5975" xr:uid="{00000000-0005-0000-0000-000024AF0000}"/>
    <cellStyle name="Normal 80 4 2 2 3 2" xfId="16027" xr:uid="{00000000-0005-0000-0000-000025AF0000}"/>
    <cellStyle name="Normal 80 4 2 2 3 2 2" xfId="46358" xr:uid="{00000000-0005-0000-0000-000026AF0000}"/>
    <cellStyle name="Normal 80 4 2 2 3 2 3" xfId="31125" xr:uid="{00000000-0005-0000-0000-000027AF0000}"/>
    <cellStyle name="Normal 80 4 2 2 3 3" xfId="11007" xr:uid="{00000000-0005-0000-0000-000028AF0000}"/>
    <cellStyle name="Normal 80 4 2 2 3 3 2" xfId="41341" xr:uid="{00000000-0005-0000-0000-000029AF0000}"/>
    <cellStyle name="Normal 80 4 2 2 3 3 3" xfId="26108" xr:uid="{00000000-0005-0000-0000-00002AAF0000}"/>
    <cellStyle name="Normal 80 4 2 2 3 4" xfId="36328" xr:uid="{00000000-0005-0000-0000-00002BAF0000}"/>
    <cellStyle name="Normal 80 4 2 2 3 5" xfId="21095" xr:uid="{00000000-0005-0000-0000-00002CAF0000}"/>
    <cellStyle name="Normal 80 4 2 2 4" xfId="12685" xr:uid="{00000000-0005-0000-0000-00002DAF0000}"/>
    <cellStyle name="Normal 80 4 2 2 4 2" xfId="43016" xr:uid="{00000000-0005-0000-0000-00002EAF0000}"/>
    <cellStyle name="Normal 80 4 2 2 4 3" xfId="27783" xr:uid="{00000000-0005-0000-0000-00002FAF0000}"/>
    <cellStyle name="Normal 80 4 2 2 5" xfId="7664" xr:uid="{00000000-0005-0000-0000-000030AF0000}"/>
    <cellStyle name="Normal 80 4 2 2 5 2" xfId="37999" xr:uid="{00000000-0005-0000-0000-000031AF0000}"/>
    <cellStyle name="Normal 80 4 2 2 5 3" xfId="22766" xr:uid="{00000000-0005-0000-0000-000032AF0000}"/>
    <cellStyle name="Normal 80 4 2 2 6" xfId="32987" xr:uid="{00000000-0005-0000-0000-000033AF0000}"/>
    <cellStyle name="Normal 80 4 2 2 7" xfId="17753" xr:uid="{00000000-0005-0000-0000-000034AF0000}"/>
    <cellStyle name="Normal 80 4 2 3" xfId="3446" xr:uid="{00000000-0005-0000-0000-000035AF0000}"/>
    <cellStyle name="Normal 80 4 2 3 2" xfId="13520" xr:uid="{00000000-0005-0000-0000-000036AF0000}"/>
    <cellStyle name="Normal 80 4 2 3 2 2" xfId="43851" xr:uid="{00000000-0005-0000-0000-000037AF0000}"/>
    <cellStyle name="Normal 80 4 2 3 2 3" xfId="28618" xr:uid="{00000000-0005-0000-0000-000038AF0000}"/>
    <cellStyle name="Normal 80 4 2 3 3" xfId="8500" xr:uid="{00000000-0005-0000-0000-000039AF0000}"/>
    <cellStyle name="Normal 80 4 2 3 3 2" xfId="38834" xr:uid="{00000000-0005-0000-0000-00003AAF0000}"/>
    <cellStyle name="Normal 80 4 2 3 3 3" xfId="23601" xr:uid="{00000000-0005-0000-0000-00003BAF0000}"/>
    <cellStyle name="Normal 80 4 2 3 4" xfId="33821" xr:uid="{00000000-0005-0000-0000-00003CAF0000}"/>
    <cellStyle name="Normal 80 4 2 3 5" xfId="18588" xr:uid="{00000000-0005-0000-0000-00003DAF0000}"/>
    <cellStyle name="Normal 80 4 2 4" xfId="5139" xr:uid="{00000000-0005-0000-0000-00003EAF0000}"/>
    <cellStyle name="Normal 80 4 2 4 2" xfId="15191" xr:uid="{00000000-0005-0000-0000-00003FAF0000}"/>
    <cellStyle name="Normal 80 4 2 4 2 2" xfId="45522" xr:uid="{00000000-0005-0000-0000-000040AF0000}"/>
    <cellStyle name="Normal 80 4 2 4 2 3" xfId="30289" xr:uid="{00000000-0005-0000-0000-000041AF0000}"/>
    <cellStyle name="Normal 80 4 2 4 3" xfId="10171" xr:uid="{00000000-0005-0000-0000-000042AF0000}"/>
    <cellStyle name="Normal 80 4 2 4 3 2" xfId="40505" xr:uid="{00000000-0005-0000-0000-000043AF0000}"/>
    <cellStyle name="Normal 80 4 2 4 3 3" xfId="25272" xr:uid="{00000000-0005-0000-0000-000044AF0000}"/>
    <cellStyle name="Normal 80 4 2 4 4" xfId="35492" xr:uid="{00000000-0005-0000-0000-000045AF0000}"/>
    <cellStyle name="Normal 80 4 2 4 5" xfId="20259" xr:uid="{00000000-0005-0000-0000-000046AF0000}"/>
    <cellStyle name="Normal 80 4 2 5" xfId="11849" xr:uid="{00000000-0005-0000-0000-000047AF0000}"/>
    <cellStyle name="Normal 80 4 2 5 2" xfId="42180" xr:uid="{00000000-0005-0000-0000-000048AF0000}"/>
    <cellStyle name="Normal 80 4 2 5 3" xfId="26947" xr:uid="{00000000-0005-0000-0000-000049AF0000}"/>
    <cellStyle name="Normal 80 4 2 6" xfId="6828" xr:uid="{00000000-0005-0000-0000-00004AAF0000}"/>
    <cellStyle name="Normal 80 4 2 6 2" xfId="37163" xr:uid="{00000000-0005-0000-0000-00004BAF0000}"/>
    <cellStyle name="Normal 80 4 2 6 3" xfId="21930" xr:uid="{00000000-0005-0000-0000-00004CAF0000}"/>
    <cellStyle name="Normal 80 4 2 7" xfId="32151" xr:uid="{00000000-0005-0000-0000-00004DAF0000}"/>
    <cellStyle name="Normal 80 4 2 8" xfId="16917" xr:uid="{00000000-0005-0000-0000-00004EAF0000}"/>
    <cellStyle name="Normal 80 4 3" xfId="2175" xr:uid="{00000000-0005-0000-0000-00004FAF0000}"/>
    <cellStyle name="Normal 80 4 3 2" xfId="3865" xr:uid="{00000000-0005-0000-0000-000050AF0000}"/>
    <cellStyle name="Normal 80 4 3 2 2" xfId="13938" xr:uid="{00000000-0005-0000-0000-000051AF0000}"/>
    <cellStyle name="Normal 80 4 3 2 2 2" xfId="44269" xr:uid="{00000000-0005-0000-0000-000052AF0000}"/>
    <cellStyle name="Normal 80 4 3 2 2 3" xfId="29036" xr:uid="{00000000-0005-0000-0000-000053AF0000}"/>
    <cellStyle name="Normal 80 4 3 2 3" xfId="8918" xr:uid="{00000000-0005-0000-0000-000054AF0000}"/>
    <cellStyle name="Normal 80 4 3 2 3 2" xfId="39252" xr:uid="{00000000-0005-0000-0000-000055AF0000}"/>
    <cellStyle name="Normal 80 4 3 2 3 3" xfId="24019" xr:uid="{00000000-0005-0000-0000-000056AF0000}"/>
    <cellStyle name="Normal 80 4 3 2 4" xfId="34239" xr:uid="{00000000-0005-0000-0000-000057AF0000}"/>
    <cellStyle name="Normal 80 4 3 2 5" xfId="19006" xr:uid="{00000000-0005-0000-0000-000058AF0000}"/>
    <cellStyle name="Normal 80 4 3 3" xfId="5557" xr:uid="{00000000-0005-0000-0000-000059AF0000}"/>
    <cellStyle name="Normal 80 4 3 3 2" xfId="15609" xr:uid="{00000000-0005-0000-0000-00005AAF0000}"/>
    <cellStyle name="Normal 80 4 3 3 2 2" xfId="45940" xr:uid="{00000000-0005-0000-0000-00005BAF0000}"/>
    <cellStyle name="Normal 80 4 3 3 2 3" xfId="30707" xr:uid="{00000000-0005-0000-0000-00005CAF0000}"/>
    <cellStyle name="Normal 80 4 3 3 3" xfId="10589" xr:uid="{00000000-0005-0000-0000-00005DAF0000}"/>
    <cellStyle name="Normal 80 4 3 3 3 2" xfId="40923" xr:uid="{00000000-0005-0000-0000-00005EAF0000}"/>
    <cellStyle name="Normal 80 4 3 3 3 3" xfId="25690" xr:uid="{00000000-0005-0000-0000-00005FAF0000}"/>
    <cellStyle name="Normal 80 4 3 3 4" xfId="35910" xr:uid="{00000000-0005-0000-0000-000060AF0000}"/>
    <cellStyle name="Normal 80 4 3 3 5" xfId="20677" xr:uid="{00000000-0005-0000-0000-000061AF0000}"/>
    <cellStyle name="Normal 80 4 3 4" xfId="12267" xr:uid="{00000000-0005-0000-0000-000062AF0000}"/>
    <cellStyle name="Normal 80 4 3 4 2" xfId="42598" xr:uid="{00000000-0005-0000-0000-000063AF0000}"/>
    <cellStyle name="Normal 80 4 3 4 3" xfId="27365" xr:uid="{00000000-0005-0000-0000-000064AF0000}"/>
    <cellStyle name="Normal 80 4 3 5" xfId="7246" xr:uid="{00000000-0005-0000-0000-000065AF0000}"/>
    <cellStyle name="Normal 80 4 3 5 2" xfId="37581" xr:uid="{00000000-0005-0000-0000-000066AF0000}"/>
    <cellStyle name="Normal 80 4 3 5 3" xfId="22348" xr:uid="{00000000-0005-0000-0000-000067AF0000}"/>
    <cellStyle name="Normal 80 4 3 6" xfId="32569" xr:uid="{00000000-0005-0000-0000-000068AF0000}"/>
    <cellStyle name="Normal 80 4 3 7" xfId="17335" xr:uid="{00000000-0005-0000-0000-000069AF0000}"/>
    <cellStyle name="Normal 80 4 4" xfId="3028" xr:uid="{00000000-0005-0000-0000-00006AAF0000}"/>
    <cellStyle name="Normal 80 4 4 2" xfId="13102" xr:uid="{00000000-0005-0000-0000-00006BAF0000}"/>
    <cellStyle name="Normal 80 4 4 2 2" xfId="43433" xr:uid="{00000000-0005-0000-0000-00006CAF0000}"/>
    <cellStyle name="Normal 80 4 4 2 3" xfId="28200" xr:uid="{00000000-0005-0000-0000-00006DAF0000}"/>
    <cellStyle name="Normal 80 4 4 3" xfId="8082" xr:uid="{00000000-0005-0000-0000-00006EAF0000}"/>
    <cellStyle name="Normal 80 4 4 3 2" xfId="38416" xr:uid="{00000000-0005-0000-0000-00006FAF0000}"/>
    <cellStyle name="Normal 80 4 4 3 3" xfId="23183" xr:uid="{00000000-0005-0000-0000-000070AF0000}"/>
    <cellStyle name="Normal 80 4 4 4" xfId="33403" xr:uid="{00000000-0005-0000-0000-000071AF0000}"/>
    <cellStyle name="Normal 80 4 4 5" xfId="18170" xr:uid="{00000000-0005-0000-0000-000072AF0000}"/>
    <cellStyle name="Normal 80 4 5" xfId="4721" xr:uid="{00000000-0005-0000-0000-000073AF0000}"/>
    <cellStyle name="Normal 80 4 5 2" xfId="14773" xr:uid="{00000000-0005-0000-0000-000074AF0000}"/>
    <cellStyle name="Normal 80 4 5 2 2" xfId="45104" xr:uid="{00000000-0005-0000-0000-000075AF0000}"/>
    <cellStyle name="Normal 80 4 5 2 3" xfId="29871" xr:uid="{00000000-0005-0000-0000-000076AF0000}"/>
    <cellStyle name="Normal 80 4 5 3" xfId="9753" xr:uid="{00000000-0005-0000-0000-000077AF0000}"/>
    <cellStyle name="Normal 80 4 5 3 2" xfId="40087" xr:uid="{00000000-0005-0000-0000-000078AF0000}"/>
    <cellStyle name="Normal 80 4 5 3 3" xfId="24854" xr:uid="{00000000-0005-0000-0000-000079AF0000}"/>
    <cellStyle name="Normal 80 4 5 4" xfId="35074" xr:uid="{00000000-0005-0000-0000-00007AAF0000}"/>
    <cellStyle name="Normal 80 4 5 5" xfId="19841" xr:uid="{00000000-0005-0000-0000-00007BAF0000}"/>
    <cellStyle name="Normal 80 4 6" xfId="11431" xr:uid="{00000000-0005-0000-0000-00007CAF0000}"/>
    <cellStyle name="Normal 80 4 6 2" xfId="41762" xr:uid="{00000000-0005-0000-0000-00007DAF0000}"/>
    <cellStyle name="Normal 80 4 6 3" xfId="26529" xr:uid="{00000000-0005-0000-0000-00007EAF0000}"/>
    <cellStyle name="Normal 80 4 7" xfId="6410" xr:uid="{00000000-0005-0000-0000-00007FAF0000}"/>
    <cellStyle name="Normal 80 4 7 2" xfId="36745" xr:uid="{00000000-0005-0000-0000-000080AF0000}"/>
    <cellStyle name="Normal 80 4 7 3" xfId="21512" xr:uid="{00000000-0005-0000-0000-000081AF0000}"/>
    <cellStyle name="Normal 80 4 8" xfId="31733" xr:uid="{00000000-0005-0000-0000-000082AF0000}"/>
    <cellStyle name="Normal 80 4 9" xfId="16499" xr:uid="{00000000-0005-0000-0000-000083AF0000}"/>
    <cellStyle name="Normal 80 5" xfId="1544" xr:uid="{00000000-0005-0000-0000-000084AF0000}"/>
    <cellStyle name="Normal 80 5 2" xfId="2385" xr:uid="{00000000-0005-0000-0000-000085AF0000}"/>
    <cellStyle name="Normal 80 5 2 2" xfId="4075" xr:uid="{00000000-0005-0000-0000-000086AF0000}"/>
    <cellStyle name="Normal 80 5 2 2 2" xfId="14148" xr:uid="{00000000-0005-0000-0000-000087AF0000}"/>
    <cellStyle name="Normal 80 5 2 2 2 2" xfId="44479" xr:uid="{00000000-0005-0000-0000-000088AF0000}"/>
    <cellStyle name="Normal 80 5 2 2 2 3" xfId="29246" xr:uid="{00000000-0005-0000-0000-000089AF0000}"/>
    <cellStyle name="Normal 80 5 2 2 3" xfId="9128" xr:uid="{00000000-0005-0000-0000-00008AAF0000}"/>
    <cellStyle name="Normal 80 5 2 2 3 2" xfId="39462" xr:uid="{00000000-0005-0000-0000-00008BAF0000}"/>
    <cellStyle name="Normal 80 5 2 2 3 3" xfId="24229" xr:uid="{00000000-0005-0000-0000-00008CAF0000}"/>
    <cellStyle name="Normal 80 5 2 2 4" xfId="34449" xr:uid="{00000000-0005-0000-0000-00008DAF0000}"/>
    <cellStyle name="Normal 80 5 2 2 5" xfId="19216" xr:uid="{00000000-0005-0000-0000-00008EAF0000}"/>
    <cellStyle name="Normal 80 5 2 3" xfId="5767" xr:uid="{00000000-0005-0000-0000-00008FAF0000}"/>
    <cellStyle name="Normal 80 5 2 3 2" xfId="15819" xr:uid="{00000000-0005-0000-0000-000090AF0000}"/>
    <cellStyle name="Normal 80 5 2 3 2 2" xfId="46150" xr:uid="{00000000-0005-0000-0000-000091AF0000}"/>
    <cellStyle name="Normal 80 5 2 3 2 3" xfId="30917" xr:uid="{00000000-0005-0000-0000-000092AF0000}"/>
    <cellStyle name="Normal 80 5 2 3 3" xfId="10799" xr:uid="{00000000-0005-0000-0000-000093AF0000}"/>
    <cellStyle name="Normal 80 5 2 3 3 2" xfId="41133" xr:uid="{00000000-0005-0000-0000-000094AF0000}"/>
    <cellStyle name="Normal 80 5 2 3 3 3" xfId="25900" xr:uid="{00000000-0005-0000-0000-000095AF0000}"/>
    <cellStyle name="Normal 80 5 2 3 4" xfId="36120" xr:uid="{00000000-0005-0000-0000-000096AF0000}"/>
    <cellStyle name="Normal 80 5 2 3 5" xfId="20887" xr:uid="{00000000-0005-0000-0000-000097AF0000}"/>
    <cellStyle name="Normal 80 5 2 4" xfId="12477" xr:uid="{00000000-0005-0000-0000-000098AF0000}"/>
    <cellStyle name="Normal 80 5 2 4 2" xfId="42808" xr:uid="{00000000-0005-0000-0000-000099AF0000}"/>
    <cellStyle name="Normal 80 5 2 4 3" xfId="27575" xr:uid="{00000000-0005-0000-0000-00009AAF0000}"/>
    <cellStyle name="Normal 80 5 2 5" xfId="7456" xr:uid="{00000000-0005-0000-0000-00009BAF0000}"/>
    <cellStyle name="Normal 80 5 2 5 2" xfId="37791" xr:uid="{00000000-0005-0000-0000-00009CAF0000}"/>
    <cellStyle name="Normal 80 5 2 5 3" xfId="22558" xr:uid="{00000000-0005-0000-0000-00009DAF0000}"/>
    <cellStyle name="Normal 80 5 2 6" xfId="32779" xr:uid="{00000000-0005-0000-0000-00009EAF0000}"/>
    <cellStyle name="Normal 80 5 2 7" xfId="17545" xr:uid="{00000000-0005-0000-0000-00009FAF0000}"/>
    <cellStyle name="Normal 80 5 3" xfId="3238" xr:uid="{00000000-0005-0000-0000-0000A0AF0000}"/>
    <cellStyle name="Normal 80 5 3 2" xfId="13312" xr:uid="{00000000-0005-0000-0000-0000A1AF0000}"/>
    <cellStyle name="Normal 80 5 3 2 2" xfId="43643" xr:uid="{00000000-0005-0000-0000-0000A2AF0000}"/>
    <cellStyle name="Normal 80 5 3 2 3" xfId="28410" xr:uid="{00000000-0005-0000-0000-0000A3AF0000}"/>
    <cellStyle name="Normal 80 5 3 3" xfId="8292" xr:uid="{00000000-0005-0000-0000-0000A4AF0000}"/>
    <cellStyle name="Normal 80 5 3 3 2" xfId="38626" xr:uid="{00000000-0005-0000-0000-0000A5AF0000}"/>
    <cellStyle name="Normal 80 5 3 3 3" xfId="23393" xr:uid="{00000000-0005-0000-0000-0000A6AF0000}"/>
    <cellStyle name="Normal 80 5 3 4" xfId="33613" xr:uid="{00000000-0005-0000-0000-0000A7AF0000}"/>
    <cellStyle name="Normal 80 5 3 5" xfId="18380" xr:uid="{00000000-0005-0000-0000-0000A8AF0000}"/>
    <cellStyle name="Normal 80 5 4" xfId="4931" xr:uid="{00000000-0005-0000-0000-0000A9AF0000}"/>
    <cellStyle name="Normal 80 5 4 2" xfId="14983" xr:uid="{00000000-0005-0000-0000-0000AAAF0000}"/>
    <cellStyle name="Normal 80 5 4 2 2" xfId="45314" xr:uid="{00000000-0005-0000-0000-0000ABAF0000}"/>
    <cellStyle name="Normal 80 5 4 2 3" xfId="30081" xr:uid="{00000000-0005-0000-0000-0000ACAF0000}"/>
    <cellStyle name="Normal 80 5 4 3" xfId="9963" xr:uid="{00000000-0005-0000-0000-0000ADAF0000}"/>
    <cellStyle name="Normal 80 5 4 3 2" xfId="40297" xr:uid="{00000000-0005-0000-0000-0000AEAF0000}"/>
    <cellStyle name="Normal 80 5 4 3 3" xfId="25064" xr:uid="{00000000-0005-0000-0000-0000AFAF0000}"/>
    <cellStyle name="Normal 80 5 4 4" xfId="35284" xr:uid="{00000000-0005-0000-0000-0000B0AF0000}"/>
    <cellStyle name="Normal 80 5 4 5" xfId="20051" xr:uid="{00000000-0005-0000-0000-0000B1AF0000}"/>
    <cellStyle name="Normal 80 5 5" xfId="11641" xr:uid="{00000000-0005-0000-0000-0000B2AF0000}"/>
    <cellStyle name="Normal 80 5 5 2" xfId="41972" xr:uid="{00000000-0005-0000-0000-0000B3AF0000}"/>
    <cellStyle name="Normal 80 5 5 3" xfId="26739" xr:uid="{00000000-0005-0000-0000-0000B4AF0000}"/>
    <cellStyle name="Normal 80 5 6" xfId="6620" xr:uid="{00000000-0005-0000-0000-0000B5AF0000}"/>
    <cellStyle name="Normal 80 5 6 2" xfId="36955" xr:uid="{00000000-0005-0000-0000-0000B6AF0000}"/>
    <cellStyle name="Normal 80 5 6 3" xfId="21722" xr:uid="{00000000-0005-0000-0000-0000B7AF0000}"/>
    <cellStyle name="Normal 80 5 7" xfId="31943" xr:uid="{00000000-0005-0000-0000-0000B8AF0000}"/>
    <cellStyle name="Normal 80 5 8" xfId="16709" xr:uid="{00000000-0005-0000-0000-0000B9AF0000}"/>
    <cellStyle name="Normal 80 6" xfId="1965" xr:uid="{00000000-0005-0000-0000-0000BAAF0000}"/>
    <cellStyle name="Normal 80 6 2" xfId="3657" xr:uid="{00000000-0005-0000-0000-0000BBAF0000}"/>
    <cellStyle name="Normal 80 6 2 2" xfId="13730" xr:uid="{00000000-0005-0000-0000-0000BCAF0000}"/>
    <cellStyle name="Normal 80 6 2 2 2" xfId="44061" xr:uid="{00000000-0005-0000-0000-0000BDAF0000}"/>
    <cellStyle name="Normal 80 6 2 2 3" xfId="28828" xr:uid="{00000000-0005-0000-0000-0000BEAF0000}"/>
    <cellStyle name="Normal 80 6 2 3" xfId="8710" xr:uid="{00000000-0005-0000-0000-0000BFAF0000}"/>
    <cellStyle name="Normal 80 6 2 3 2" xfId="39044" xr:uid="{00000000-0005-0000-0000-0000C0AF0000}"/>
    <cellStyle name="Normal 80 6 2 3 3" xfId="23811" xr:uid="{00000000-0005-0000-0000-0000C1AF0000}"/>
    <cellStyle name="Normal 80 6 2 4" xfId="34031" xr:uid="{00000000-0005-0000-0000-0000C2AF0000}"/>
    <cellStyle name="Normal 80 6 2 5" xfId="18798" xr:uid="{00000000-0005-0000-0000-0000C3AF0000}"/>
    <cellStyle name="Normal 80 6 3" xfId="5349" xr:uid="{00000000-0005-0000-0000-0000C4AF0000}"/>
    <cellStyle name="Normal 80 6 3 2" xfId="15401" xr:uid="{00000000-0005-0000-0000-0000C5AF0000}"/>
    <cellStyle name="Normal 80 6 3 2 2" xfId="45732" xr:uid="{00000000-0005-0000-0000-0000C6AF0000}"/>
    <cellStyle name="Normal 80 6 3 2 3" xfId="30499" xr:uid="{00000000-0005-0000-0000-0000C7AF0000}"/>
    <cellStyle name="Normal 80 6 3 3" xfId="10381" xr:uid="{00000000-0005-0000-0000-0000C8AF0000}"/>
    <cellStyle name="Normal 80 6 3 3 2" xfId="40715" xr:uid="{00000000-0005-0000-0000-0000C9AF0000}"/>
    <cellStyle name="Normal 80 6 3 3 3" xfId="25482" xr:uid="{00000000-0005-0000-0000-0000CAAF0000}"/>
    <cellStyle name="Normal 80 6 3 4" xfId="35702" xr:uid="{00000000-0005-0000-0000-0000CBAF0000}"/>
    <cellStyle name="Normal 80 6 3 5" xfId="20469" xr:uid="{00000000-0005-0000-0000-0000CCAF0000}"/>
    <cellStyle name="Normal 80 6 4" xfId="12059" xr:uid="{00000000-0005-0000-0000-0000CDAF0000}"/>
    <cellStyle name="Normal 80 6 4 2" xfId="42390" xr:uid="{00000000-0005-0000-0000-0000CEAF0000}"/>
    <cellStyle name="Normal 80 6 4 3" xfId="27157" xr:uid="{00000000-0005-0000-0000-0000CFAF0000}"/>
    <cellStyle name="Normal 80 6 5" xfId="7038" xr:uid="{00000000-0005-0000-0000-0000D0AF0000}"/>
    <cellStyle name="Normal 80 6 5 2" xfId="37373" xr:uid="{00000000-0005-0000-0000-0000D1AF0000}"/>
    <cellStyle name="Normal 80 6 5 3" xfId="22140" xr:uid="{00000000-0005-0000-0000-0000D2AF0000}"/>
    <cellStyle name="Normal 80 6 6" xfId="32361" xr:uid="{00000000-0005-0000-0000-0000D3AF0000}"/>
    <cellStyle name="Normal 80 6 7" xfId="17127" xr:uid="{00000000-0005-0000-0000-0000D4AF0000}"/>
    <cellStyle name="Normal 80 7" xfId="2811" xr:uid="{00000000-0005-0000-0000-0000D5AF0000}"/>
    <cellStyle name="Normal 80 7 2" xfId="12894" xr:uid="{00000000-0005-0000-0000-0000D6AF0000}"/>
    <cellStyle name="Normal 80 7 2 2" xfId="43225" xr:uid="{00000000-0005-0000-0000-0000D7AF0000}"/>
    <cellStyle name="Normal 80 7 2 3" xfId="27992" xr:uid="{00000000-0005-0000-0000-0000D8AF0000}"/>
    <cellStyle name="Normal 80 7 3" xfId="7873" xr:uid="{00000000-0005-0000-0000-0000D9AF0000}"/>
    <cellStyle name="Normal 80 7 3 2" xfId="38208" xr:uid="{00000000-0005-0000-0000-0000DAAF0000}"/>
    <cellStyle name="Normal 80 7 3 3" xfId="22975" xr:uid="{00000000-0005-0000-0000-0000DBAF0000}"/>
    <cellStyle name="Normal 80 7 4" xfId="33195" xr:uid="{00000000-0005-0000-0000-0000DCAF0000}"/>
    <cellStyle name="Normal 80 7 5" xfId="17962" xr:uid="{00000000-0005-0000-0000-0000DDAF0000}"/>
    <cellStyle name="Normal 80 8" xfId="4509" xr:uid="{00000000-0005-0000-0000-0000DEAF0000}"/>
    <cellStyle name="Normal 80 8 2" xfId="14565" xr:uid="{00000000-0005-0000-0000-0000DFAF0000}"/>
    <cellStyle name="Normal 80 8 2 2" xfId="44896" xr:uid="{00000000-0005-0000-0000-0000E0AF0000}"/>
    <cellStyle name="Normal 80 8 2 3" xfId="29663" xr:uid="{00000000-0005-0000-0000-0000E1AF0000}"/>
    <cellStyle name="Normal 80 8 3" xfId="9545" xr:uid="{00000000-0005-0000-0000-0000E2AF0000}"/>
    <cellStyle name="Normal 80 8 3 2" xfId="39879" xr:uid="{00000000-0005-0000-0000-0000E3AF0000}"/>
    <cellStyle name="Normal 80 8 3 3" xfId="24646" xr:uid="{00000000-0005-0000-0000-0000E4AF0000}"/>
    <cellStyle name="Normal 80 8 4" xfId="34866" xr:uid="{00000000-0005-0000-0000-0000E5AF0000}"/>
    <cellStyle name="Normal 80 8 5" xfId="19633" xr:uid="{00000000-0005-0000-0000-0000E6AF0000}"/>
    <cellStyle name="Normal 80 9" xfId="11221" xr:uid="{00000000-0005-0000-0000-0000E7AF0000}"/>
    <cellStyle name="Normal 80 9 2" xfId="41554" xr:uid="{00000000-0005-0000-0000-0000E8AF0000}"/>
    <cellStyle name="Normal 80 9 3" xfId="26321" xr:uid="{00000000-0005-0000-0000-0000E9AF0000}"/>
    <cellStyle name="Normal 81" xfId="1157" xr:uid="{00000000-0005-0000-0000-0000EAAF0000}"/>
    <cellStyle name="Normal 81 10" xfId="6249" xr:uid="{00000000-0005-0000-0000-0000EBAF0000}"/>
    <cellStyle name="Normal 81 10 2" xfId="36586" xr:uid="{00000000-0005-0000-0000-0000ECAF0000}"/>
    <cellStyle name="Normal 81 10 3" xfId="21353" xr:uid="{00000000-0005-0000-0000-0000EDAF0000}"/>
    <cellStyle name="Normal 81 11" xfId="31578" xr:uid="{00000000-0005-0000-0000-0000EEAF0000}"/>
    <cellStyle name="Normal 81 12" xfId="16338" xr:uid="{00000000-0005-0000-0000-0000EFAF0000}"/>
    <cellStyle name="Normal 81 2" xfId="1213" xr:uid="{00000000-0005-0000-0000-0000F0AF0000}"/>
    <cellStyle name="Normal 81 2 10" xfId="31628" xr:uid="{00000000-0005-0000-0000-0000F1AF0000}"/>
    <cellStyle name="Normal 81 2 11" xfId="16392" xr:uid="{00000000-0005-0000-0000-0000F2AF0000}"/>
    <cellStyle name="Normal 81 2 2" xfId="1321" xr:uid="{00000000-0005-0000-0000-0000F3AF0000}"/>
    <cellStyle name="Normal 81 2 2 10" xfId="16496" xr:uid="{00000000-0005-0000-0000-0000F4AF0000}"/>
    <cellStyle name="Normal 81 2 2 2" xfId="1538" xr:uid="{00000000-0005-0000-0000-0000F5AF0000}"/>
    <cellStyle name="Normal 81 2 2 2 2" xfId="1959" xr:uid="{00000000-0005-0000-0000-0000F6AF0000}"/>
    <cellStyle name="Normal 81 2 2 2 2 2" xfId="2798" xr:uid="{00000000-0005-0000-0000-0000F7AF0000}"/>
    <cellStyle name="Normal 81 2 2 2 2 2 2" xfId="4488" xr:uid="{00000000-0005-0000-0000-0000F8AF0000}"/>
    <cellStyle name="Normal 81 2 2 2 2 2 2 2" xfId="14561" xr:uid="{00000000-0005-0000-0000-0000F9AF0000}"/>
    <cellStyle name="Normal 81 2 2 2 2 2 2 2 2" xfId="44892" xr:uid="{00000000-0005-0000-0000-0000FAAF0000}"/>
    <cellStyle name="Normal 81 2 2 2 2 2 2 2 3" xfId="29659" xr:uid="{00000000-0005-0000-0000-0000FBAF0000}"/>
    <cellStyle name="Normal 81 2 2 2 2 2 2 3" xfId="9541" xr:uid="{00000000-0005-0000-0000-0000FCAF0000}"/>
    <cellStyle name="Normal 81 2 2 2 2 2 2 3 2" xfId="39875" xr:uid="{00000000-0005-0000-0000-0000FDAF0000}"/>
    <cellStyle name="Normal 81 2 2 2 2 2 2 3 3" xfId="24642" xr:uid="{00000000-0005-0000-0000-0000FEAF0000}"/>
    <cellStyle name="Normal 81 2 2 2 2 2 2 4" xfId="34862" xr:uid="{00000000-0005-0000-0000-0000FFAF0000}"/>
    <cellStyle name="Normal 81 2 2 2 2 2 2 5" xfId="19629" xr:uid="{00000000-0005-0000-0000-000000B00000}"/>
    <cellStyle name="Normal 81 2 2 2 2 2 3" xfId="6180" xr:uid="{00000000-0005-0000-0000-000001B00000}"/>
    <cellStyle name="Normal 81 2 2 2 2 2 3 2" xfId="16232" xr:uid="{00000000-0005-0000-0000-000002B00000}"/>
    <cellStyle name="Normal 81 2 2 2 2 2 3 2 2" xfId="46563" xr:uid="{00000000-0005-0000-0000-000003B00000}"/>
    <cellStyle name="Normal 81 2 2 2 2 2 3 2 3" xfId="31330" xr:uid="{00000000-0005-0000-0000-000004B00000}"/>
    <cellStyle name="Normal 81 2 2 2 2 2 3 3" xfId="11212" xr:uid="{00000000-0005-0000-0000-000005B00000}"/>
    <cellStyle name="Normal 81 2 2 2 2 2 3 3 2" xfId="41546" xr:uid="{00000000-0005-0000-0000-000006B00000}"/>
    <cellStyle name="Normal 81 2 2 2 2 2 3 3 3" xfId="26313" xr:uid="{00000000-0005-0000-0000-000007B00000}"/>
    <cellStyle name="Normal 81 2 2 2 2 2 3 4" xfId="36533" xr:uid="{00000000-0005-0000-0000-000008B00000}"/>
    <cellStyle name="Normal 81 2 2 2 2 2 3 5" xfId="21300" xr:uid="{00000000-0005-0000-0000-000009B00000}"/>
    <cellStyle name="Normal 81 2 2 2 2 2 4" xfId="12890" xr:uid="{00000000-0005-0000-0000-00000AB00000}"/>
    <cellStyle name="Normal 81 2 2 2 2 2 4 2" xfId="43221" xr:uid="{00000000-0005-0000-0000-00000BB00000}"/>
    <cellStyle name="Normal 81 2 2 2 2 2 4 3" xfId="27988" xr:uid="{00000000-0005-0000-0000-00000CB00000}"/>
    <cellStyle name="Normal 81 2 2 2 2 2 5" xfId="7869" xr:uid="{00000000-0005-0000-0000-00000DB00000}"/>
    <cellStyle name="Normal 81 2 2 2 2 2 5 2" xfId="38204" xr:uid="{00000000-0005-0000-0000-00000EB00000}"/>
    <cellStyle name="Normal 81 2 2 2 2 2 5 3" xfId="22971" xr:uid="{00000000-0005-0000-0000-00000FB00000}"/>
    <cellStyle name="Normal 81 2 2 2 2 2 6" xfId="33192" xr:uid="{00000000-0005-0000-0000-000010B00000}"/>
    <cellStyle name="Normal 81 2 2 2 2 2 7" xfId="17958" xr:uid="{00000000-0005-0000-0000-000011B00000}"/>
    <cellStyle name="Normal 81 2 2 2 2 3" xfId="3651" xr:uid="{00000000-0005-0000-0000-000012B00000}"/>
    <cellStyle name="Normal 81 2 2 2 2 3 2" xfId="13725" xr:uid="{00000000-0005-0000-0000-000013B00000}"/>
    <cellStyle name="Normal 81 2 2 2 2 3 2 2" xfId="44056" xr:uid="{00000000-0005-0000-0000-000014B00000}"/>
    <cellStyle name="Normal 81 2 2 2 2 3 2 3" xfId="28823" xr:uid="{00000000-0005-0000-0000-000015B00000}"/>
    <cellStyle name="Normal 81 2 2 2 2 3 3" xfId="8705" xr:uid="{00000000-0005-0000-0000-000016B00000}"/>
    <cellStyle name="Normal 81 2 2 2 2 3 3 2" xfId="39039" xr:uid="{00000000-0005-0000-0000-000017B00000}"/>
    <cellStyle name="Normal 81 2 2 2 2 3 3 3" xfId="23806" xr:uid="{00000000-0005-0000-0000-000018B00000}"/>
    <cellStyle name="Normal 81 2 2 2 2 3 4" xfId="34026" xr:uid="{00000000-0005-0000-0000-000019B00000}"/>
    <cellStyle name="Normal 81 2 2 2 2 3 5" xfId="18793" xr:uid="{00000000-0005-0000-0000-00001AB00000}"/>
    <cellStyle name="Normal 81 2 2 2 2 4" xfId="5344" xr:uid="{00000000-0005-0000-0000-00001BB00000}"/>
    <cellStyle name="Normal 81 2 2 2 2 4 2" xfId="15396" xr:uid="{00000000-0005-0000-0000-00001CB00000}"/>
    <cellStyle name="Normal 81 2 2 2 2 4 2 2" xfId="45727" xr:uid="{00000000-0005-0000-0000-00001DB00000}"/>
    <cellStyle name="Normal 81 2 2 2 2 4 2 3" xfId="30494" xr:uid="{00000000-0005-0000-0000-00001EB00000}"/>
    <cellStyle name="Normal 81 2 2 2 2 4 3" xfId="10376" xr:uid="{00000000-0005-0000-0000-00001FB00000}"/>
    <cellStyle name="Normal 81 2 2 2 2 4 3 2" xfId="40710" xr:uid="{00000000-0005-0000-0000-000020B00000}"/>
    <cellStyle name="Normal 81 2 2 2 2 4 3 3" xfId="25477" xr:uid="{00000000-0005-0000-0000-000021B00000}"/>
    <cellStyle name="Normal 81 2 2 2 2 4 4" xfId="35697" xr:uid="{00000000-0005-0000-0000-000022B00000}"/>
    <cellStyle name="Normal 81 2 2 2 2 4 5" xfId="20464" xr:uid="{00000000-0005-0000-0000-000023B00000}"/>
    <cellStyle name="Normal 81 2 2 2 2 5" xfId="12054" xr:uid="{00000000-0005-0000-0000-000024B00000}"/>
    <cellStyle name="Normal 81 2 2 2 2 5 2" xfId="42385" xr:uid="{00000000-0005-0000-0000-000025B00000}"/>
    <cellStyle name="Normal 81 2 2 2 2 5 3" xfId="27152" xr:uid="{00000000-0005-0000-0000-000026B00000}"/>
    <cellStyle name="Normal 81 2 2 2 2 6" xfId="7033" xr:uid="{00000000-0005-0000-0000-000027B00000}"/>
    <cellStyle name="Normal 81 2 2 2 2 6 2" xfId="37368" xr:uid="{00000000-0005-0000-0000-000028B00000}"/>
    <cellStyle name="Normal 81 2 2 2 2 6 3" xfId="22135" xr:uid="{00000000-0005-0000-0000-000029B00000}"/>
    <cellStyle name="Normal 81 2 2 2 2 7" xfId="32356" xr:uid="{00000000-0005-0000-0000-00002AB00000}"/>
    <cellStyle name="Normal 81 2 2 2 2 8" xfId="17122" xr:uid="{00000000-0005-0000-0000-00002BB00000}"/>
    <cellStyle name="Normal 81 2 2 2 3" xfId="2380" xr:uid="{00000000-0005-0000-0000-00002CB00000}"/>
    <cellStyle name="Normal 81 2 2 2 3 2" xfId="4070" xr:uid="{00000000-0005-0000-0000-00002DB00000}"/>
    <cellStyle name="Normal 81 2 2 2 3 2 2" xfId="14143" xr:uid="{00000000-0005-0000-0000-00002EB00000}"/>
    <cellStyle name="Normal 81 2 2 2 3 2 2 2" xfId="44474" xr:uid="{00000000-0005-0000-0000-00002FB00000}"/>
    <cellStyle name="Normal 81 2 2 2 3 2 2 3" xfId="29241" xr:uid="{00000000-0005-0000-0000-000030B00000}"/>
    <cellStyle name="Normal 81 2 2 2 3 2 3" xfId="9123" xr:uid="{00000000-0005-0000-0000-000031B00000}"/>
    <cellStyle name="Normal 81 2 2 2 3 2 3 2" xfId="39457" xr:uid="{00000000-0005-0000-0000-000032B00000}"/>
    <cellStyle name="Normal 81 2 2 2 3 2 3 3" xfId="24224" xr:uid="{00000000-0005-0000-0000-000033B00000}"/>
    <cellStyle name="Normal 81 2 2 2 3 2 4" xfId="34444" xr:uid="{00000000-0005-0000-0000-000034B00000}"/>
    <cellStyle name="Normal 81 2 2 2 3 2 5" xfId="19211" xr:uid="{00000000-0005-0000-0000-000035B00000}"/>
    <cellStyle name="Normal 81 2 2 2 3 3" xfId="5762" xr:uid="{00000000-0005-0000-0000-000036B00000}"/>
    <cellStyle name="Normal 81 2 2 2 3 3 2" xfId="15814" xr:uid="{00000000-0005-0000-0000-000037B00000}"/>
    <cellStyle name="Normal 81 2 2 2 3 3 2 2" xfId="46145" xr:uid="{00000000-0005-0000-0000-000038B00000}"/>
    <cellStyle name="Normal 81 2 2 2 3 3 2 3" xfId="30912" xr:uid="{00000000-0005-0000-0000-000039B00000}"/>
    <cellStyle name="Normal 81 2 2 2 3 3 3" xfId="10794" xr:uid="{00000000-0005-0000-0000-00003AB00000}"/>
    <cellStyle name="Normal 81 2 2 2 3 3 3 2" xfId="41128" xr:uid="{00000000-0005-0000-0000-00003BB00000}"/>
    <cellStyle name="Normal 81 2 2 2 3 3 3 3" xfId="25895" xr:uid="{00000000-0005-0000-0000-00003CB00000}"/>
    <cellStyle name="Normal 81 2 2 2 3 3 4" xfId="36115" xr:uid="{00000000-0005-0000-0000-00003DB00000}"/>
    <cellStyle name="Normal 81 2 2 2 3 3 5" xfId="20882" xr:uid="{00000000-0005-0000-0000-00003EB00000}"/>
    <cellStyle name="Normal 81 2 2 2 3 4" xfId="12472" xr:uid="{00000000-0005-0000-0000-00003FB00000}"/>
    <cellStyle name="Normal 81 2 2 2 3 4 2" xfId="42803" xr:uid="{00000000-0005-0000-0000-000040B00000}"/>
    <cellStyle name="Normal 81 2 2 2 3 4 3" xfId="27570" xr:uid="{00000000-0005-0000-0000-000041B00000}"/>
    <cellStyle name="Normal 81 2 2 2 3 5" xfId="7451" xr:uid="{00000000-0005-0000-0000-000042B00000}"/>
    <cellStyle name="Normal 81 2 2 2 3 5 2" xfId="37786" xr:uid="{00000000-0005-0000-0000-000043B00000}"/>
    <cellStyle name="Normal 81 2 2 2 3 5 3" xfId="22553" xr:uid="{00000000-0005-0000-0000-000044B00000}"/>
    <cellStyle name="Normal 81 2 2 2 3 6" xfId="32774" xr:uid="{00000000-0005-0000-0000-000045B00000}"/>
    <cellStyle name="Normal 81 2 2 2 3 7" xfId="17540" xr:uid="{00000000-0005-0000-0000-000046B00000}"/>
    <cellStyle name="Normal 81 2 2 2 4" xfId="3233" xr:uid="{00000000-0005-0000-0000-000047B00000}"/>
    <cellStyle name="Normal 81 2 2 2 4 2" xfId="13307" xr:uid="{00000000-0005-0000-0000-000048B00000}"/>
    <cellStyle name="Normal 81 2 2 2 4 2 2" xfId="43638" xr:uid="{00000000-0005-0000-0000-000049B00000}"/>
    <cellStyle name="Normal 81 2 2 2 4 2 3" xfId="28405" xr:uid="{00000000-0005-0000-0000-00004AB00000}"/>
    <cellStyle name="Normal 81 2 2 2 4 3" xfId="8287" xr:uid="{00000000-0005-0000-0000-00004BB00000}"/>
    <cellStyle name="Normal 81 2 2 2 4 3 2" xfId="38621" xr:uid="{00000000-0005-0000-0000-00004CB00000}"/>
    <cellStyle name="Normal 81 2 2 2 4 3 3" xfId="23388" xr:uid="{00000000-0005-0000-0000-00004DB00000}"/>
    <cellStyle name="Normal 81 2 2 2 4 4" xfId="33608" xr:uid="{00000000-0005-0000-0000-00004EB00000}"/>
    <cellStyle name="Normal 81 2 2 2 4 5" xfId="18375" xr:uid="{00000000-0005-0000-0000-00004FB00000}"/>
    <cellStyle name="Normal 81 2 2 2 5" xfId="4926" xr:uid="{00000000-0005-0000-0000-000050B00000}"/>
    <cellStyle name="Normal 81 2 2 2 5 2" xfId="14978" xr:uid="{00000000-0005-0000-0000-000051B00000}"/>
    <cellStyle name="Normal 81 2 2 2 5 2 2" xfId="45309" xr:uid="{00000000-0005-0000-0000-000052B00000}"/>
    <cellStyle name="Normal 81 2 2 2 5 2 3" xfId="30076" xr:uid="{00000000-0005-0000-0000-000053B00000}"/>
    <cellStyle name="Normal 81 2 2 2 5 3" xfId="9958" xr:uid="{00000000-0005-0000-0000-000054B00000}"/>
    <cellStyle name="Normal 81 2 2 2 5 3 2" xfId="40292" xr:uid="{00000000-0005-0000-0000-000055B00000}"/>
    <cellStyle name="Normal 81 2 2 2 5 3 3" xfId="25059" xr:uid="{00000000-0005-0000-0000-000056B00000}"/>
    <cellStyle name="Normal 81 2 2 2 5 4" xfId="35279" xr:uid="{00000000-0005-0000-0000-000057B00000}"/>
    <cellStyle name="Normal 81 2 2 2 5 5" xfId="20046" xr:uid="{00000000-0005-0000-0000-000058B00000}"/>
    <cellStyle name="Normal 81 2 2 2 6" xfId="11636" xr:uid="{00000000-0005-0000-0000-000059B00000}"/>
    <cellStyle name="Normal 81 2 2 2 6 2" xfId="41967" xr:uid="{00000000-0005-0000-0000-00005AB00000}"/>
    <cellStyle name="Normal 81 2 2 2 6 3" xfId="26734" xr:uid="{00000000-0005-0000-0000-00005BB00000}"/>
    <cellStyle name="Normal 81 2 2 2 7" xfId="6615" xr:uid="{00000000-0005-0000-0000-00005CB00000}"/>
    <cellStyle name="Normal 81 2 2 2 7 2" xfId="36950" xr:uid="{00000000-0005-0000-0000-00005DB00000}"/>
    <cellStyle name="Normal 81 2 2 2 7 3" xfId="21717" xr:uid="{00000000-0005-0000-0000-00005EB00000}"/>
    <cellStyle name="Normal 81 2 2 2 8" xfId="31938" xr:uid="{00000000-0005-0000-0000-00005FB00000}"/>
    <cellStyle name="Normal 81 2 2 2 9" xfId="16704" xr:uid="{00000000-0005-0000-0000-000060B00000}"/>
    <cellStyle name="Normal 81 2 2 3" xfId="1751" xr:uid="{00000000-0005-0000-0000-000061B00000}"/>
    <cellStyle name="Normal 81 2 2 3 2" xfId="2590" xr:uid="{00000000-0005-0000-0000-000062B00000}"/>
    <cellStyle name="Normal 81 2 2 3 2 2" xfId="4280" xr:uid="{00000000-0005-0000-0000-000063B00000}"/>
    <cellStyle name="Normal 81 2 2 3 2 2 2" xfId="14353" xr:uid="{00000000-0005-0000-0000-000064B00000}"/>
    <cellStyle name="Normal 81 2 2 3 2 2 2 2" xfId="44684" xr:uid="{00000000-0005-0000-0000-000065B00000}"/>
    <cellStyle name="Normal 81 2 2 3 2 2 2 3" xfId="29451" xr:uid="{00000000-0005-0000-0000-000066B00000}"/>
    <cellStyle name="Normal 81 2 2 3 2 2 3" xfId="9333" xr:uid="{00000000-0005-0000-0000-000067B00000}"/>
    <cellStyle name="Normal 81 2 2 3 2 2 3 2" xfId="39667" xr:uid="{00000000-0005-0000-0000-000068B00000}"/>
    <cellStyle name="Normal 81 2 2 3 2 2 3 3" xfId="24434" xr:uid="{00000000-0005-0000-0000-000069B00000}"/>
    <cellStyle name="Normal 81 2 2 3 2 2 4" xfId="34654" xr:uid="{00000000-0005-0000-0000-00006AB00000}"/>
    <cellStyle name="Normal 81 2 2 3 2 2 5" xfId="19421" xr:uid="{00000000-0005-0000-0000-00006BB00000}"/>
    <cellStyle name="Normal 81 2 2 3 2 3" xfId="5972" xr:uid="{00000000-0005-0000-0000-00006CB00000}"/>
    <cellStyle name="Normal 81 2 2 3 2 3 2" xfId="16024" xr:uid="{00000000-0005-0000-0000-00006DB00000}"/>
    <cellStyle name="Normal 81 2 2 3 2 3 2 2" xfId="46355" xr:uid="{00000000-0005-0000-0000-00006EB00000}"/>
    <cellStyle name="Normal 81 2 2 3 2 3 2 3" xfId="31122" xr:uid="{00000000-0005-0000-0000-00006FB00000}"/>
    <cellStyle name="Normal 81 2 2 3 2 3 3" xfId="11004" xr:uid="{00000000-0005-0000-0000-000070B00000}"/>
    <cellStyle name="Normal 81 2 2 3 2 3 3 2" xfId="41338" xr:uid="{00000000-0005-0000-0000-000071B00000}"/>
    <cellStyle name="Normal 81 2 2 3 2 3 3 3" xfId="26105" xr:uid="{00000000-0005-0000-0000-000072B00000}"/>
    <cellStyle name="Normal 81 2 2 3 2 3 4" xfId="36325" xr:uid="{00000000-0005-0000-0000-000073B00000}"/>
    <cellStyle name="Normal 81 2 2 3 2 3 5" xfId="21092" xr:uid="{00000000-0005-0000-0000-000074B00000}"/>
    <cellStyle name="Normal 81 2 2 3 2 4" xfId="12682" xr:uid="{00000000-0005-0000-0000-000075B00000}"/>
    <cellStyle name="Normal 81 2 2 3 2 4 2" xfId="43013" xr:uid="{00000000-0005-0000-0000-000076B00000}"/>
    <cellStyle name="Normal 81 2 2 3 2 4 3" xfId="27780" xr:uid="{00000000-0005-0000-0000-000077B00000}"/>
    <cellStyle name="Normal 81 2 2 3 2 5" xfId="7661" xr:uid="{00000000-0005-0000-0000-000078B00000}"/>
    <cellStyle name="Normal 81 2 2 3 2 5 2" xfId="37996" xr:uid="{00000000-0005-0000-0000-000079B00000}"/>
    <cellStyle name="Normal 81 2 2 3 2 5 3" xfId="22763" xr:uid="{00000000-0005-0000-0000-00007AB00000}"/>
    <cellStyle name="Normal 81 2 2 3 2 6" xfId="32984" xr:uid="{00000000-0005-0000-0000-00007BB00000}"/>
    <cellStyle name="Normal 81 2 2 3 2 7" xfId="17750" xr:uid="{00000000-0005-0000-0000-00007CB00000}"/>
    <cellStyle name="Normal 81 2 2 3 3" xfId="3443" xr:uid="{00000000-0005-0000-0000-00007DB00000}"/>
    <cellStyle name="Normal 81 2 2 3 3 2" xfId="13517" xr:uid="{00000000-0005-0000-0000-00007EB00000}"/>
    <cellStyle name="Normal 81 2 2 3 3 2 2" xfId="43848" xr:uid="{00000000-0005-0000-0000-00007FB00000}"/>
    <cellStyle name="Normal 81 2 2 3 3 2 3" xfId="28615" xr:uid="{00000000-0005-0000-0000-000080B00000}"/>
    <cellStyle name="Normal 81 2 2 3 3 3" xfId="8497" xr:uid="{00000000-0005-0000-0000-000081B00000}"/>
    <cellStyle name="Normal 81 2 2 3 3 3 2" xfId="38831" xr:uid="{00000000-0005-0000-0000-000082B00000}"/>
    <cellStyle name="Normal 81 2 2 3 3 3 3" xfId="23598" xr:uid="{00000000-0005-0000-0000-000083B00000}"/>
    <cellStyle name="Normal 81 2 2 3 3 4" xfId="33818" xr:uid="{00000000-0005-0000-0000-000084B00000}"/>
    <cellStyle name="Normal 81 2 2 3 3 5" xfId="18585" xr:uid="{00000000-0005-0000-0000-000085B00000}"/>
    <cellStyle name="Normal 81 2 2 3 4" xfId="5136" xr:uid="{00000000-0005-0000-0000-000086B00000}"/>
    <cellStyle name="Normal 81 2 2 3 4 2" xfId="15188" xr:uid="{00000000-0005-0000-0000-000087B00000}"/>
    <cellStyle name="Normal 81 2 2 3 4 2 2" xfId="45519" xr:uid="{00000000-0005-0000-0000-000088B00000}"/>
    <cellStyle name="Normal 81 2 2 3 4 2 3" xfId="30286" xr:uid="{00000000-0005-0000-0000-000089B00000}"/>
    <cellStyle name="Normal 81 2 2 3 4 3" xfId="10168" xr:uid="{00000000-0005-0000-0000-00008AB00000}"/>
    <cellStyle name="Normal 81 2 2 3 4 3 2" xfId="40502" xr:uid="{00000000-0005-0000-0000-00008BB00000}"/>
    <cellStyle name="Normal 81 2 2 3 4 3 3" xfId="25269" xr:uid="{00000000-0005-0000-0000-00008CB00000}"/>
    <cellStyle name="Normal 81 2 2 3 4 4" xfId="35489" xr:uid="{00000000-0005-0000-0000-00008DB00000}"/>
    <cellStyle name="Normal 81 2 2 3 4 5" xfId="20256" xr:uid="{00000000-0005-0000-0000-00008EB00000}"/>
    <cellStyle name="Normal 81 2 2 3 5" xfId="11846" xr:uid="{00000000-0005-0000-0000-00008FB00000}"/>
    <cellStyle name="Normal 81 2 2 3 5 2" xfId="42177" xr:uid="{00000000-0005-0000-0000-000090B00000}"/>
    <cellStyle name="Normal 81 2 2 3 5 3" xfId="26944" xr:uid="{00000000-0005-0000-0000-000091B00000}"/>
    <cellStyle name="Normal 81 2 2 3 6" xfId="6825" xr:uid="{00000000-0005-0000-0000-000092B00000}"/>
    <cellStyle name="Normal 81 2 2 3 6 2" xfId="37160" xr:uid="{00000000-0005-0000-0000-000093B00000}"/>
    <cellStyle name="Normal 81 2 2 3 6 3" xfId="21927" xr:uid="{00000000-0005-0000-0000-000094B00000}"/>
    <cellStyle name="Normal 81 2 2 3 7" xfId="32148" xr:uid="{00000000-0005-0000-0000-000095B00000}"/>
    <cellStyle name="Normal 81 2 2 3 8" xfId="16914" xr:uid="{00000000-0005-0000-0000-000096B00000}"/>
    <cellStyle name="Normal 81 2 2 4" xfId="2172" xr:uid="{00000000-0005-0000-0000-000097B00000}"/>
    <cellStyle name="Normal 81 2 2 4 2" xfId="3862" xr:uid="{00000000-0005-0000-0000-000098B00000}"/>
    <cellStyle name="Normal 81 2 2 4 2 2" xfId="13935" xr:uid="{00000000-0005-0000-0000-000099B00000}"/>
    <cellStyle name="Normal 81 2 2 4 2 2 2" xfId="44266" xr:uid="{00000000-0005-0000-0000-00009AB00000}"/>
    <cellStyle name="Normal 81 2 2 4 2 2 3" xfId="29033" xr:uid="{00000000-0005-0000-0000-00009BB00000}"/>
    <cellStyle name="Normal 81 2 2 4 2 3" xfId="8915" xr:uid="{00000000-0005-0000-0000-00009CB00000}"/>
    <cellStyle name="Normal 81 2 2 4 2 3 2" xfId="39249" xr:uid="{00000000-0005-0000-0000-00009DB00000}"/>
    <cellStyle name="Normal 81 2 2 4 2 3 3" xfId="24016" xr:uid="{00000000-0005-0000-0000-00009EB00000}"/>
    <cellStyle name="Normal 81 2 2 4 2 4" xfId="34236" xr:uid="{00000000-0005-0000-0000-00009FB00000}"/>
    <cellStyle name="Normal 81 2 2 4 2 5" xfId="19003" xr:uid="{00000000-0005-0000-0000-0000A0B00000}"/>
    <cellStyle name="Normal 81 2 2 4 3" xfId="5554" xr:uid="{00000000-0005-0000-0000-0000A1B00000}"/>
    <cellStyle name="Normal 81 2 2 4 3 2" xfId="15606" xr:uid="{00000000-0005-0000-0000-0000A2B00000}"/>
    <cellStyle name="Normal 81 2 2 4 3 2 2" xfId="45937" xr:uid="{00000000-0005-0000-0000-0000A3B00000}"/>
    <cellStyle name="Normal 81 2 2 4 3 2 3" xfId="30704" xr:uid="{00000000-0005-0000-0000-0000A4B00000}"/>
    <cellStyle name="Normal 81 2 2 4 3 3" xfId="10586" xr:uid="{00000000-0005-0000-0000-0000A5B00000}"/>
    <cellStyle name="Normal 81 2 2 4 3 3 2" xfId="40920" xr:uid="{00000000-0005-0000-0000-0000A6B00000}"/>
    <cellStyle name="Normal 81 2 2 4 3 3 3" xfId="25687" xr:uid="{00000000-0005-0000-0000-0000A7B00000}"/>
    <cellStyle name="Normal 81 2 2 4 3 4" xfId="35907" xr:uid="{00000000-0005-0000-0000-0000A8B00000}"/>
    <cellStyle name="Normal 81 2 2 4 3 5" xfId="20674" xr:uid="{00000000-0005-0000-0000-0000A9B00000}"/>
    <cellStyle name="Normal 81 2 2 4 4" xfId="12264" xr:uid="{00000000-0005-0000-0000-0000AAB00000}"/>
    <cellStyle name="Normal 81 2 2 4 4 2" xfId="42595" xr:uid="{00000000-0005-0000-0000-0000ABB00000}"/>
    <cellStyle name="Normal 81 2 2 4 4 3" xfId="27362" xr:uid="{00000000-0005-0000-0000-0000ACB00000}"/>
    <cellStyle name="Normal 81 2 2 4 5" xfId="7243" xr:uid="{00000000-0005-0000-0000-0000ADB00000}"/>
    <cellStyle name="Normal 81 2 2 4 5 2" xfId="37578" xr:uid="{00000000-0005-0000-0000-0000AEB00000}"/>
    <cellStyle name="Normal 81 2 2 4 5 3" xfId="22345" xr:uid="{00000000-0005-0000-0000-0000AFB00000}"/>
    <cellStyle name="Normal 81 2 2 4 6" xfId="32566" xr:uid="{00000000-0005-0000-0000-0000B0B00000}"/>
    <cellStyle name="Normal 81 2 2 4 7" xfId="17332" xr:uid="{00000000-0005-0000-0000-0000B1B00000}"/>
    <cellStyle name="Normal 81 2 2 5" xfId="3025" xr:uid="{00000000-0005-0000-0000-0000B2B00000}"/>
    <cellStyle name="Normal 81 2 2 5 2" xfId="13099" xr:uid="{00000000-0005-0000-0000-0000B3B00000}"/>
    <cellStyle name="Normal 81 2 2 5 2 2" xfId="43430" xr:uid="{00000000-0005-0000-0000-0000B4B00000}"/>
    <cellStyle name="Normal 81 2 2 5 2 3" xfId="28197" xr:uid="{00000000-0005-0000-0000-0000B5B00000}"/>
    <cellStyle name="Normal 81 2 2 5 3" xfId="8079" xr:uid="{00000000-0005-0000-0000-0000B6B00000}"/>
    <cellStyle name="Normal 81 2 2 5 3 2" xfId="38413" xr:uid="{00000000-0005-0000-0000-0000B7B00000}"/>
    <cellStyle name="Normal 81 2 2 5 3 3" xfId="23180" xr:uid="{00000000-0005-0000-0000-0000B8B00000}"/>
    <cellStyle name="Normal 81 2 2 5 4" xfId="33400" xr:uid="{00000000-0005-0000-0000-0000B9B00000}"/>
    <cellStyle name="Normal 81 2 2 5 5" xfId="18167" xr:uid="{00000000-0005-0000-0000-0000BAB00000}"/>
    <cellStyle name="Normal 81 2 2 6" xfId="4718" xr:uid="{00000000-0005-0000-0000-0000BBB00000}"/>
    <cellStyle name="Normal 81 2 2 6 2" xfId="14770" xr:uid="{00000000-0005-0000-0000-0000BCB00000}"/>
    <cellStyle name="Normal 81 2 2 6 2 2" xfId="45101" xr:uid="{00000000-0005-0000-0000-0000BDB00000}"/>
    <cellStyle name="Normal 81 2 2 6 2 3" xfId="29868" xr:uid="{00000000-0005-0000-0000-0000BEB00000}"/>
    <cellStyle name="Normal 81 2 2 6 3" xfId="9750" xr:uid="{00000000-0005-0000-0000-0000BFB00000}"/>
    <cellStyle name="Normal 81 2 2 6 3 2" xfId="40084" xr:uid="{00000000-0005-0000-0000-0000C0B00000}"/>
    <cellStyle name="Normal 81 2 2 6 3 3" xfId="24851" xr:uid="{00000000-0005-0000-0000-0000C1B00000}"/>
    <cellStyle name="Normal 81 2 2 6 4" xfId="35071" xr:uid="{00000000-0005-0000-0000-0000C2B00000}"/>
    <cellStyle name="Normal 81 2 2 6 5" xfId="19838" xr:uid="{00000000-0005-0000-0000-0000C3B00000}"/>
    <cellStyle name="Normal 81 2 2 7" xfId="11428" xr:uid="{00000000-0005-0000-0000-0000C4B00000}"/>
    <cellStyle name="Normal 81 2 2 7 2" xfId="41759" xr:uid="{00000000-0005-0000-0000-0000C5B00000}"/>
    <cellStyle name="Normal 81 2 2 7 3" xfId="26526" xr:uid="{00000000-0005-0000-0000-0000C6B00000}"/>
    <cellStyle name="Normal 81 2 2 8" xfId="6407" xr:uid="{00000000-0005-0000-0000-0000C7B00000}"/>
    <cellStyle name="Normal 81 2 2 8 2" xfId="36742" xr:uid="{00000000-0005-0000-0000-0000C8B00000}"/>
    <cellStyle name="Normal 81 2 2 8 3" xfId="21509" xr:uid="{00000000-0005-0000-0000-0000C9B00000}"/>
    <cellStyle name="Normal 81 2 2 9" xfId="31730" xr:uid="{00000000-0005-0000-0000-0000CAB00000}"/>
    <cellStyle name="Normal 81 2 3" xfId="1434" xr:uid="{00000000-0005-0000-0000-0000CBB00000}"/>
    <cellStyle name="Normal 81 2 3 2" xfId="1855" xr:uid="{00000000-0005-0000-0000-0000CCB00000}"/>
    <cellStyle name="Normal 81 2 3 2 2" xfId="2694" xr:uid="{00000000-0005-0000-0000-0000CDB00000}"/>
    <cellStyle name="Normal 81 2 3 2 2 2" xfId="4384" xr:uid="{00000000-0005-0000-0000-0000CEB00000}"/>
    <cellStyle name="Normal 81 2 3 2 2 2 2" xfId="14457" xr:uid="{00000000-0005-0000-0000-0000CFB00000}"/>
    <cellStyle name="Normal 81 2 3 2 2 2 2 2" xfId="44788" xr:uid="{00000000-0005-0000-0000-0000D0B00000}"/>
    <cellStyle name="Normal 81 2 3 2 2 2 2 3" xfId="29555" xr:uid="{00000000-0005-0000-0000-0000D1B00000}"/>
    <cellStyle name="Normal 81 2 3 2 2 2 3" xfId="9437" xr:uid="{00000000-0005-0000-0000-0000D2B00000}"/>
    <cellStyle name="Normal 81 2 3 2 2 2 3 2" xfId="39771" xr:uid="{00000000-0005-0000-0000-0000D3B00000}"/>
    <cellStyle name="Normal 81 2 3 2 2 2 3 3" xfId="24538" xr:uid="{00000000-0005-0000-0000-0000D4B00000}"/>
    <cellStyle name="Normal 81 2 3 2 2 2 4" xfId="34758" xr:uid="{00000000-0005-0000-0000-0000D5B00000}"/>
    <cellStyle name="Normal 81 2 3 2 2 2 5" xfId="19525" xr:uid="{00000000-0005-0000-0000-0000D6B00000}"/>
    <cellStyle name="Normal 81 2 3 2 2 3" xfId="6076" xr:uid="{00000000-0005-0000-0000-0000D7B00000}"/>
    <cellStyle name="Normal 81 2 3 2 2 3 2" xfId="16128" xr:uid="{00000000-0005-0000-0000-0000D8B00000}"/>
    <cellStyle name="Normal 81 2 3 2 2 3 2 2" xfId="46459" xr:uid="{00000000-0005-0000-0000-0000D9B00000}"/>
    <cellStyle name="Normal 81 2 3 2 2 3 2 3" xfId="31226" xr:uid="{00000000-0005-0000-0000-0000DAB00000}"/>
    <cellStyle name="Normal 81 2 3 2 2 3 3" xfId="11108" xr:uid="{00000000-0005-0000-0000-0000DBB00000}"/>
    <cellStyle name="Normal 81 2 3 2 2 3 3 2" xfId="41442" xr:uid="{00000000-0005-0000-0000-0000DCB00000}"/>
    <cellStyle name="Normal 81 2 3 2 2 3 3 3" xfId="26209" xr:uid="{00000000-0005-0000-0000-0000DDB00000}"/>
    <cellStyle name="Normal 81 2 3 2 2 3 4" xfId="36429" xr:uid="{00000000-0005-0000-0000-0000DEB00000}"/>
    <cellStyle name="Normal 81 2 3 2 2 3 5" xfId="21196" xr:uid="{00000000-0005-0000-0000-0000DFB00000}"/>
    <cellStyle name="Normal 81 2 3 2 2 4" xfId="12786" xr:uid="{00000000-0005-0000-0000-0000E0B00000}"/>
    <cellStyle name="Normal 81 2 3 2 2 4 2" xfId="43117" xr:uid="{00000000-0005-0000-0000-0000E1B00000}"/>
    <cellStyle name="Normal 81 2 3 2 2 4 3" xfId="27884" xr:uid="{00000000-0005-0000-0000-0000E2B00000}"/>
    <cellStyle name="Normal 81 2 3 2 2 5" xfId="7765" xr:uid="{00000000-0005-0000-0000-0000E3B00000}"/>
    <cellStyle name="Normal 81 2 3 2 2 5 2" xfId="38100" xr:uid="{00000000-0005-0000-0000-0000E4B00000}"/>
    <cellStyle name="Normal 81 2 3 2 2 5 3" xfId="22867" xr:uid="{00000000-0005-0000-0000-0000E5B00000}"/>
    <cellStyle name="Normal 81 2 3 2 2 6" xfId="33088" xr:uid="{00000000-0005-0000-0000-0000E6B00000}"/>
    <cellStyle name="Normal 81 2 3 2 2 7" xfId="17854" xr:uid="{00000000-0005-0000-0000-0000E7B00000}"/>
    <cellStyle name="Normal 81 2 3 2 3" xfId="3547" xr:uid="{00000000-0005-0000-0000-0000E8B00000}"/>
    <cellStyle name="Normal 81 2 3 2 3 2" xfId="13621" xr:uid="{00000000-0005-0000-0000-0000E9B00000}"/>
    <cellStyle name="Normal 81 2 3 2 3 2 2" xfId="43952" xr:uid="{00000000-0005-0000-0000-0000EAB00000}"/>
    <cellStyle name="Normal 81 2 3 2 3 2 3" xfId="28719" xr:uid="{00000000-0005-0000-0000-0000EBB00000}"/>
    <cellStyle name="Normal 81 2 3 2 3 3" xfId="8601" xr:uid="{00000000-0005-0000-0000-0000ECB00000}"/>
    <cellStyle name="Normal 81 2 3 2 3 3 2" xfId="38935" xr:uid="{00000000-0005-0000-0000-0000EDB00000}"/>
    <cellStyle name="Normal 81 2 3 2 3 3 3" xfId="23702" xr:uid="{00000000-0005-0000-0000-0000EEB00000}"/>
    <cellStyle name="Normal 81 2 3 2 3 4" xfId="33922" xr:uid="{00000000-0005-0000-0000-0000EFB00000}"/>
    <cellStyle name="Normal 81 2 3 2 3 5" xfId="18689" xr:uid="{00000000-0005-0000-0000-0000F0B00000}"/>
    <cellStyle name="Normal 81 2 3 2 4" xfId="5240" xr:uid="{00000000-0005-0000-0000-0000F1B00000}"/>
    <cellStyle name="Normal 81 2 3 2 4 2" xfId="15292" xr:uid="{00000000-0005-0000-0000-0000F2B00000}"/>
    <cellStyle name="Normal 81 2 3 2 4 2 2" xfId="45623" xr:uid="{00000000-0005-0000-0000-0000F3B00000}"/>
    <cellStyle name="Normal 81 2 3 2 4 2 3" xfId="30390" xr:uid="{00000000-0005-0000-0000-0000F4B00000}"/>
    <cellStyle name="Normal 81 2 3 2 4 3" xfId="10272" xr:uid="{00000000-0005-0000-0000-0000F5B00000}"/>
    <cellStyle name="Normal 81 2 3 2 4 3 2" xfId="40606" xr:uid="{00000000-0005-0000-0000-0000F6B00000}"/>
    <cellStyle name="Normal 81 2 3 2 4 3 3" xfId="25373" xr:uid="{00000000-0005-0000-0000-0000F7B00000}"/>
    <cellStyle name="Normal 81 2 3 2 4 4" xfId="35593" xr:uid="{00000000-0005-0000-0000-0000F8B00000}"/>
    <cellStyle name="Normal 81 2 3 2 4 5" xfId="20360" xr:uid="{00000000-0005-0000-0000-0000F9B00000}"/>
    <cellStyle name="Normal 81 2 3 2 5" xfId="11950" xr:uid="{00000000-0005-0000-0000-0000FAB00000}"/>
    <cellStyle name="Normal 81 2 3 2 5 2" xfId="42281" xr:uid="{00000000-0005-0000-0000-0000FBB00000}"/>
    <cellStyle name="Normal 81 2 3 2 5 3" xfId="27048" xr:uid="{00000000-0005-0000-0000-0000FCB00000}"/>
    <cellStyle name="Normal 81 2 3 2 6" xfId="6929" xr:uid="{00000000-0005-0000-0000-0000FDB00000}"/>
    <cellStyle name="Normal 81 2 3 2 6 2" xfId="37264" xr:uid="{00000000-0005-0000-0000-0000FEB00000}"/>
    <cellStyle name="Normal 81 2 3 2 6 3" xfId="22031" xr:uid="{00000000-0005-0000-0000-0000FFB00000}"/>
    <cellStyle name="Normal 81 2 3 2 7" xfId="32252" xr:uid="{00000000-0005-0000-0000-000000B10000}"/>
    <cellStyle name="Normal 81 2 3 2 8" xfId="17018" xr:uid="{00000000-0005-0000-0000-000001B10000}"/>
    <cellStyle name="Normal 81 2 3 3" xfId="2276" xr:uid="{00000000-0005-0000-0000-000002B10000}"/>
    <cellStyle name="Normal 81 2 3 3 2" xfId="3966" xr:uid="{00000000-0005-0000-0000-000003B10000}"/>
    <cellStyle name="Normal 81 2 3 3 2 2" xfId="14039" xr:uid="{00000000-0005-0000-0000-000004B10000}"/>
    <cellStyle name="Normal 81 2 3 3 2 2 2" xfId="44370" xr:uid="{00000000-0005-0000-0000-000005B10000}"/>
    <cellStyle name="Normal 81 2 3 3 2 2 3" xfId="29137" xr:uid="{00000000-0005-0000-0000-000006B10000}"/>
    <cellStyle name="Normal 81 2 3 3 2 3" xfId="9019" xr:uid="{00000000-0005-0000-0000-000007B10000}"/>
    <cellStyle name="Normal 81 2 3 3 2 3 2" xfId="39353" xr:uid="{00000000-0005-0000-0000-000008B10000}"/>
    <cellStyle name="Normal 81 2 3 3 2 3 3" xfId="24120" xr:uid="{00000000-0005-0000-0000-000009B10000}"/>
    <cellStyle name="Normal 81 2 3 3 2 4" xfId="34340" xr:uid="{00000000-0005-0000-0000-00000AB10000}"/>
    <cellStyle name="Normal 81 2 3 3 2 5" xfId="19107" xr:uid="{00000000-0005-0000-0000-00000BB10000}"/>
    <cellStyle name="Normal 81 2 3 3 3" xfId="5658" xr:uid="{00000000-0005-0000-0000-00000CB10000}"/>
    <cellStyle name="Normal 81 2 3 3 3 2" xfId="15710" xr:uid="{00000000-0005-0000-0000-00000DB10000}"/>
    <cellStyle name="Normal 81 2 3 3 3 2 2" xfId="46041" xr:uid="{00000000-0005-0000-0000-00000EB10000}"/>
    <cellStyle name="Normal 81 2 3 3 3 2 3" xfId="30808" xr:uid="{00000000-0005-0000-0000-00000FB10000}"/>
    <cellStyle name="Normal 81 2 3 3 3 3" xfId="10690" xr:uid="{00000000-0005-0000-0000-000010B10000}"/>
    <cellStyle name="Normal 81 2 3 3 3 3 2" xfId="41024" xr:uid="{00000000-0005-0000-0000-000011B10000}"/>
    <cellStyle name="Normal 81 2 3 3 3 3 3" xfId="25791" xr:uid="{00000000-0005-0000-0000-000012B10000}"/>
    <cellStyle name="Normal 81 2 3 3 3 4" xfId="36011" xr:uid="{00000000-0005-0000-0000-000013B10000}"/>
    <cellStyle name="Normal 81 2 3 3 3 5" xfId="20778" xr:uid="{00000000-0005-0000-0000-000014B10000}"/>
    <cellStyle name="Normal 81 2 3 3 4" xfId="12368" xr:uid="{00000000-0005-0000-0000-000015B10000}"/>
    <cellStyle name="Normal 81 2 3 3 4 2" xfId="42699" xr:uid="{00000000-0005-0000-0000-000016B10000}"/>
    <cellStyle name="Normal 81 2 3 3 4 3" xfId="27466" xr:uid="{00000000-0005-0000-0000-000017B10000}"/>
    <cellStyle name="Normal 81 2 3 3 5" xfId="7347" xr:uid="{00000000-0005-0000-0000-000018B10000}"/>
    <cellStyle name="Normal 81 2 3 3 5 2" xfId="37682" xr:uid="{00000000-0005-0000-0000-000019B10000}"/>
    <cellStyle name="Normal 81 2 3 3 5 3" xfId="22449" xr:uid="{00000000-0005-0000-0000-00001AB10000}"/>
    <cellStyle name="Normal 81 2 3 3 6" xfId="32670" xr:uid="{00000000-0005-0000-0000-00001BB10000}"/>
    <cellStyle name="Normal 81 2 3 3 7" xfId="17436" xr:uid="{00000000-0005-0000-0000-00001CB10000}"/>
    <cellStyle name="Normal 81 2 3 4" xfId="3129" xr:uid="{00000000-0005-0000-0000-00001DB10000}"/>
    <cellStyle name="Normal 81 2 3 4 2" xfId="13203" xr:uid="{00000000-0005-0000-0000-00001EB10000}"/>
    <cellStyle name="Normal 81 2 3 4 2 2" xfId="43534" xr:uid="{00000000-0005-0000-0000-00001FB10000}"/>
    <cellStyle name="Normal 81 2 3 4 2 3" xfId="28301" xr:uid="{00000000-0005-0000-0000-000020B10000}"/>
    <cellStyle name="Normal 81 2 3 4 3" xfId="8183" xr:uid="{00000000-0005-0000-0000-000021B10000}"/>
    <cellStyle name="Normal 81 2 3 4 3 2" xfId="38517" xr:uid="{00000000-0005-0000-0000-000022B10000}"/>
    <cellStyle name="Normal 81 2 3 4 3 3" xfId="23284" xr:uid="{00000000-0005-0000-0000-000023B10000}"/>
    <cellStyle name="Normal 81 2 3 4 4" xfId="33504" xr:uid="{00000000-0005-0000-0000-000024B10000}"/>
    <cellStyle name="Normal 81 2 3 4 5" xfId="18271" xr:uid="{00000000-0005-0000-0000-000025B10000}"/>
    <cellStyle name="Normal 81 2 3 5" xfId="4822" xr:uid="{00000000-0005-0000-0000-000026B10000}"/>
    <cellStyle name="Normal 81 2 3 5 2" xfId="14874" xr:uid="{00000000-0005-0000-0000-000027B10000}"/>
    <cellStyle name="Normal 81 2 3 5 2 2" xfId="45205" xr:uid="{00000000-0005-0000-0000-000028B10000}"/>
    <cellStyle name="Normal 81 2 3 5 2 3" xfId="29972" xr:uid="{00000000-0005-0000-0000-000029B10000}"/>
    <cellStyle name="Normal 81 2 3 5 3" xfId="9854" xr:uid="{00000000-0005-0000-0000-00002AB10000}"/>
    <cellStyle name="Normal 81 2 3 5 3 2" xfId="40188" xr:uid="{00000000-0005-0000-0000-00002BB10000}"/>
    <cellStyle name="Normal 81 2 3 5 3 3" xfId="24955" xr:uid="{00000000-0005-0000-0000-00002CB10000}"/>
    <cellStyle name="Normal 81 2 3 5 4" xfId="35175" xr:uid="{00000000-0005-0000-0000-00002DB10000}"/>
    <cellStyle name="Normal 81 2 3 5 5" xfId="19942" xr:uid="{00000000-0005-0000-0000-00002EB10000}"/>
    <cellStyle name="Normal 81 2 3 6" xfId="11532" xr:uid="{00000000-0005-0000-0000-00002FB10000}"/>
    <cellStyle name="Normal 81 2 3 6 2" xfId="41863" xr:uid="{00000000-0005-0000-0000-000030B10000}"/>
    <cellStyle name="Normal 81 2 3 6 3" xfId="26630" xr:uid="{00000000-0005-0000-0000-000031B10000}"/>
    <cellStyle name="Normal 81 2 3 7" xfId="6511" xr:uid="{00000000-0005-0000-0000-000032B10000}"/>
    <cellStyle name="Normal 81 2 3 7 2" xfId="36846" xr:uid="{00000000-0005-0000-0000-000033B10000}"/>
    <cellStyle name="Normal 81 2 3 7 3" xfId="21613" xr:uid="{00000000-0005-0000-0000-000034B10000}"/>
    <cellStyle name="Normal 81 2 3 8" xfId="31834" xr:uid="{00000000-0005-0000-0000-000035B10000}"/>
    <cellStyle name="Normal 81 2 3 9" xfId="16600" xr:uid="{00000000-0005-0000-0000-000036B10000}"/>
    <cellStyle name="Normal 81 2 4" xfId="1647" xr:uid="{00000000-0005-0000-0000-000037B10000}"/>
    <cellStyle name="Normal 81 2 4 2" xfId="2486" xr:uid="{00000000-0005-0000-0000-000038B10000}"/>
    <cellStyle name="Normal 81 2 4 2 2" xfId="4176" xr:uid="{00000000-0005-0000-0000-000039B10000}"/>
    <cellStyle name="Normal 81 2 4 2 2 2" xfId="14249" xr:uid="{00000000-0005-0000-0000-00003AB10000}"/>
    <cellStyle name="Normal 81 2 4 2 2 2 2" xfId="44580" xr:uid="{00000000-0005-0000-0000-00003BB10000}"/>
    <cellStyle name="Normal 81 2 4 2 2 2 3" xfId="29347" xr:uid="{00000000-0005-0000-0000-00003CB10000}"/>
    <cellStyle name="Normal 81 2 4 2 2 3" xfId="9229" xr:uid="{00000000-0005-0000-0000-00003DB10000}"/>
    <cellStyle name="Normal 81 2 4 2 2 3 2" xfId="39563" xr:uid="{00000000-0005-0000-0000-00003EB10000}"/>
    <cellStyle name="Normal 81 2 4 2 2 3 3" xfId="24330" xr:uid="{00000000-0005-0000-0000-00003FB10000}"/>
    <cellStyle name="Normal 81 2 4 2 2 4" xfId="34550" xr:uid="{00000000-0005-0000-0000-000040B10000}"/>
    <cellStyle name="Normal 81 2 4 2 2 5" xfId="19317" xr:uid="{00000000-0005-0000-0000-000041B10000}"/>
    <cellStyle name="Normal 81 2 4 2 3" xfId="5868" xr:uid="{00000000-0005-0000-0000-000042B10000}"/>
    <cellStyle name="Normal 81 2 4 2 3 2" xfId="15920" xr:uid="{00000000-0005-0000-0000-000043B10000}"/>
    <cellStyle name="Normal 81 2 4 2 3 2 2" xfId="46251" xr:uid="{00000000-0005-0000-0000-000044B10000}"/>
    <cellStyle name="Normal 81 2 4 2 3 2 3" xfId="31018" xr:uid="{00000000-0005-0000-0000-000045B10000}"/>
    <cellStyle name="Normal 81 2 4 2 3 3" xfId="10900" xr:uid="{00000000-0005-0000-0000-000046B10000}"/>
    <cellStyle name="Normal 81 2 4 2 3 3 2" xfId="41234" xr:uid="{00000000-0005-0000-0000-000047B10000}"/>
    <cellStyle name="Normal 81 2 4 2 3 3 3" xfId="26001" xr:uid="{00000000-0005-0000-0000-000048B10000}"/>
    <cellStyle name="Normal 81 2 4 2 3 4" xfId="36221" xr:uid="{00000000-0005-0000-0000-000049B10000}"/>
    <cellStyle name="Normal 81 2 4 2 3 5" xfId="20988" xr:uid="{00000000-0005-0000-0000-00004AB10000}"/>
    <cellStyle name="Normal 81 2 4 2 4" xfId="12578" xr:uid="{00000000-0005-0000-0000-00004BB10000}"/>
    <cellStyle name="Normal 81 2 4 2 4 2" xfId="42909" xr:uid="{00000000-0005-0000-0000-00004CB10000}"/>
    <cellStyle name="Normal 81 2 4 2 4 3" xfId="27676" xr:uid="{00000000-0005-0000-0000-00004DB10000}"/>
    <cellStyle name="Normal 81 2 4 2 5" xfId="7557" xr:uid="{00000000-0005-0000-0000-00004EB10000}"/>
    <cellStyle name="Normal 81 2 4 2 5 2" xfId="37892" xr:uid="{00000000-0005-0000-0000-00004FB10000}"/>
    <cellStyle name="Normal 81 2 4 2 5 3" xfId="22659" xr:uid="{00000000-0005-0000-0000-000050B10000}"/>
    <cellStyle name="Normal 81 2 4 2 6" xfId="32880" xr:uid="{00000000-0005-0000-0000-000051B10000}"/>
    <cellStyle name="Normal 81 2 4 2 7" xfId="17646" xr:uid="{00000000-0005-0000-0000-000052B10000}"/>
    <cellStyle name="Normal 81 2 4 3" xfId="3339" xr:uid="{00000000-0005-0000-0000-000053B10000}"/>
    <cellStyle name="Normal 81 2 4 3 2" xfId="13413" xr:uid="{00000000-0005-0000-0000-000054B10000}"/>
    <cellStyle name="Normal 81 2 4 3 2 2" xfId="43744" xr:uid="{00000000-0005-0000-0000-000055B10000}"/>
    <cellStyle name="Normal 81 2 4 3 2 3" xfId="28511" xr:uid="{00000000-0005-0000-0000-000056B10000}"/>
    <cellStyle name="Normal 81 2 4 3 3" xfId="8393" xr:uid="{00000000-0005-0000-0000-000057B10000}"/>
    <cellStyle name="Normal 81 2 4 3 3 2" xfId="38727" xr:uid="{00000000-0005-0000-0000-000058B10000}"/>
    <cellStyle name="Normal 81 2 4 3 3 3" xfId="23494" xr:uid="{00000000-0005-0000-0000-000059B10000}"/>
    <cellStyle name="Normal 81 2 4 3 4" xfId="33714" xr:uid="{00000000-0005-0000-0000-00005AB10000}"/>
    <cellStyle name="Normal 81 2 4 3 5" xfId="18481" xr:uid="{00000000-0005-0000-0000-00005BB10000}"/>
    <cellStyle name="Normal 81 2 4 4" xfId="5032" xr:uid="{00000000-0005-0000-0000-00005CB10000}"/>
    <cellStyle name="Normal 81 2 4 4 2" xfId="15084" xr:uid="{00000000-0005-0000-0000-00005DB10000}"/>
    <cellStyle name="Normal 81 2 4 4 2 2" xfId="45415" xr:uid="{00000000-0005-0000-0000-00005EB10000}"/>
    <cellStyle name="Normal 81 2 4 4 2 3" xfId="30182" xr:uid="{00000000-0005-0000-0000-00005FB10000}"/>
    <cellStyle name="Normal 81 2 4 4 3" xfId="10064" xr:uid="{00000000-0005-0000-0000-000060B10000}"/>
    <cellStyle name="Normal 81 2 4 4 3 2" xfId="40398" xr:uid="{00000000-0005-0000-0000-000061B10000}"/>
    <cellStyle name="Normal 81 2 4 4 3 3" xfId="25165" xr:uid="{00000000-0005-0000-0000-000062B10000}"/>
    <cellStyle name="Normal 81 2 4 4 4" xfId="35385" xr:uid="{00000000-0005-0000-0000-000063B10000}"/>
    <cellStyle name="Normal 81 2 4 4 5" xfId="20152" xr:uid="{00000000-0005-0000-0000-000064B10000}"/>
    <cellStyle name="Normal 81 2 4 5" xfId="11742" xr:uid="{00000000-0005-0000-0000-000065B10000}"/>
    <cellStyle name="Normal 81 2 4 5 2" xfId="42073" xr:uid="{00000000-0005-0000-0000-000066B10000}"/>
    <cellStyle name="Normal 81 2 4 5 3" xfId="26840" xr:uid="{00000000-0005-0000-0000-000067B10000}"/>
    <cellStyle name="Normal 81 2 4 6" xfId="6721" xr:uid="{00000000-0005-0000-0000-000068B10000}"/>
    <cellStyle name="Normal 81 2 4 6 2" xfId="37056" xr:uid="{00000000-0005-0000-0000-000069B10000}"/>
    <cellStyle name="Normal 81 2 4 6 3" xfId="21823" xr:uid="{00000000-0005-0000-0000-00006AB10000}"/>
    <cellStyle name="Normal 81 2 4 7" xfId="32044" xr:uid="{00000000-0005-0000-0000-00006BB10000}"/>
    <cellStyle name="Normal 81 2 4 8" xfId="16810" xr:uid="{00000000-0005-0000-0000-00006CB10000}"/>
    <cellStyle name="Normal 81 2 5" xfId="2068" xr:uid="{00000000-0005-0000-0000-00006DB10000}"/>
    <cellStyle name="Normal 81 2 5 2" xfId="3758" xr:uid="{00000000-0005-0000-0000-00006EB10000}"/>
    <cellStyle name="Normal 81 2 5 2 2" xfId="13831" xr:uid="{00000000-0005-0000-0000-00006FB10000}"/>
    <cellStyle name="Normal 81 2 5 2 2 2" xfId="44162" xr:uid="{00000000-0005-0000-0000-000070B10000}"/>
    <cellStyle name="Normal 81 2 5 2 2 3" xfId="28929" xr:uid="{00000000-0005-0000-0000-000071B10000}"/>
    <cellStyle name="Normal 81 2 5 2 3" xfId="8811" xr:uid="{00000000-0005-0000-0000-000072B10000}"/>
    <cellStyle name="Normal 81 2 5 2 3 2" xfId="39145" xr:uid="{00000000-0005-0000-0000-000073B10000}"/>
    <cellStyle name="Normal 81 2 5 2 3 3" xfId="23912" xr:uid="{00000000-0005-0000-0000-000074B10000}"/>
    <cellStyle name="Normal 81 2 5 2 4" xfId="34132" xr:uid="{00000000-0005-0000-0000-000075B10000}"/>
    <cellStyle name="Normal 81 2 5 2 5" xfId="18899" xr:uid="{00000000-0005-0000-0000-000076B10000}"/>
    <cellStyle name="Normal 81 2 5 3" xfId="5450" xr:uid="{00000000-0005-0000-0000-000077B10000}"/>
    <cellStyle name="Normal 81 2 5 3 2" xfId="15502" xr:uid="{00000000-0005-0000-0000-000078B10000}"/>
    <cellStyle name="Normal 81 2 5 3 2 2" xfId="45833" xr:uid="{00000000-0005-0000-0000-000079B10000}"/>
    <cellStyle name="Normal 81 2 5 3 2 3" xfId="30600" xr:uid="{00000000-0005-0000-0000-00007AB10000}"/>
    <cellStyle name="Normal 81 2 5 3 3" xfId="10482" xr:uid="{00000000-0005-0000-0000-00007BB10000}"/>
    <cellStyle name="Normal 81 2 5 3 3 2" xfId="40816" xr:uid="{00000000-0005-0000-0000-00007CB10000}"/>
    <cellStyle name="Normal 81 2 5 3 3 3" xfId="25583" xr:uid="{00000000-0005-0000-0000-00007DB10000}"/>
    <cellStyle name="Normal 81 2 5 3 4" xfId="35803" xr:uid="{00000000-0005-0000-0000-00007EB10000}"/>
    <cellStyle name="Normal 81 2 5 3 5" xfId="20570" xr:uid="{00000000-0005-0000-0000-00007FB10000}"/>
    <cellStyle name="Normal 81 2 5 4" xfId="12160" xr:uid="{00000000-0005-0000-0000-000080B10000}"/>
    <cellStyle name="Normal 81 2 5 4 2" xfId="42491" xr:uid="{00000000-0005-0000-0000-000081B10000}"/>
    <cellStyle name="Normal 81 2 5 4 3" xfId="27258" xr:uid="{00000000-0005-0000-0000-000082B10000}"/>
    <cellStyle name="Normal 81 2 5 5" xfId="7139" xr:uid="{00000000-0005-0000-0000-000083B10000}"/>
    <cellStyle name="Normal 81 2 5 5 2" xfId="37474" xr:uid="{00000000-0005-0000-0000-000084B10000}"/>
    <cellStyle name="Normal 81 2 5 5 3" xfId="22241" xr:uid="{00000000-0005-0000-0000-000085B10000}"/>
    <cellStyle name="Normal 81 2 5 6" xfId="32462" xr:uid="{00000000-0005-0000-0000-000086B10000}"/>
    <cellStyle name="Normal 81 2 5 7" xfId="17228" xr:uid="{00000000-0005-0000-0000-000087B10000}"/>
    <cellStyle name="Normal 81 2 6" xfId="2921" xr:uid="{00000000-0005-0000-0000-000088B10000}"/>
    <cellStyle name="Normal 81 2 6 2" xfId="12995" xr:uid="{00000000-0005-0000-0000-000089B10000}"/>
    <cellStyle name="Normal 81 2 6 2 2" xfId="43326" xr:uid="{00000000-0005-0000-0000-00008AB10000}"/>
    <cellStyle name="Normal 81 2 6 2 3" xfId="28093" xr:uid="{00000000-0005-0000-0000-00008BB10000}"/>
    <cellStyle name="Normal 81 2 6 3" xfId="7975" xr:uid="{00000000-0005-0000-0000-00008CB10000}"/>
    <cellStyle name="Normal 81 2 6 3 2" xfId="38309" xr:uid="{00000000-0005-0000-0000-00008DB10000}"/>
    <cellStyle name="Normal 81 2 6 3 3" xfId="23076" xr:uid="{00000000-0005-0000-0000-00008EB10000}"/>
    <cellStyle name="Normal 81 2 6 4" xfId="33296" xr:uid="{00000000-0005-0000-0000-00008FB10000}"/>
    <cellStyle name="Normal 81 2 6 5" xfId="18063" xr:uid="{00000000-0005-0000-0000-000090B10000}"/>
    <cellStyle name="Normal 81 2 7" xfId="4614" xr:uid="{00000000-0005-0000-0000-000091B10000}"/>
    <cellStyle name="Normal 81 2 7 2" xfId="14666" xr:uid="{00000000-0005-0000-0000-000092B10000}"/>
    <cellStyle name="Normal 81 2 7 2 2" xfId="44997" xr:uid="{00000000-0005-0000-0000-000093B10000}"/>
    <cellStyle name="Normal 81 2 7 2 3" xfId="29764" xr:uid="{00000000-0005-0000-0000-000094B10000}"/>
    <cellStyle name="Normal 81 2 7 3" xfId="9646" xr:uid="{00000000-0005-0000-0000-000095B10000}"/>
    <cellStyle name="Normal 81 2 7 3 2" xfId="39980" xr:uid="{00000000-0005-0000-0000-000096B10000}"/>
    <cellStyle name="Normal 81 2 7 3 3" xfId="24747" xr:uid="{00000000-0005-0000-0000-000097B10000}"/>
    <cellStyle name="Normal 81 2 7 4" xfId="34967" xr:uid="{00000000-0005-0000-0000-000098B10000}"/>
    <cellStyle name="Normal 81 2 7 5" xfId="19734" xr:uid="{00000000-0005-0000-0000-000099B10000}"/>
    <cellStyle name="Normal 81 2 8" xfId="11324" xr:uid="{00000000-0005-0000-0000-00009AB10000}"/>
    <cellStyle name="Normal 81 2 8 2" xfId="41655" xr:uid="{00000000-0005-0000-0000-00009BB10000}"/>
    <cellStyle name="Normal 81 2 8 3" xfId="26422" xr:uid="{00000000-0005-0000-0000-00009CB10000}"/>
    <cellStyle name="Normal 81 2 9" xfId="6303" xr:uid="{00000000-0005-0000-0000-00009DB10000}"/>
    <cellStyle name="Normal 81 2 9 2" xfId="36638" xr:uid="{00000000-0005-0000-0000-00009EB10000}"/>
    <cellStyle name="Normal 81 2 9 3" xfId="21405" xr:uid="{00000000-0005-0000-0000-00009FB10000}"/>
    <cellStyle name="Normal 81 3" xfId="1267" xr:uid="{00000000-0005-0000-0000-0000A0B10000}"/>
    <cellStyle name="Normal 81 3 10" xfId="16444" xr:uid="{00000000-0005-0000-0000-0000A1B10000}"/>
    <cellStyle name="Normal 81 3 2" xfId="1486" xr:uid="{00000000-0005-0000-0000-0000A2B10000}"/>
    <cellStyle name="Normal 81 3 2 2" xfId="1907" xr:uid="{00000000-0005-0000-0000-0000A3B10000}"/>
    <cellStyle name="Normal 81 3 2 2 2" xfId="2746" xr:uid="{00000000-0005-0000-0000-0000A4B10000}"/>
    <cellStyle name="Normal 81 3 2 2 2 2" xfId="4436" xr:uid="{00000000-0005-0000-0000-0000A5B10000}"/>
    <cellStyle name="Normal 81 3 2 2 2 2 2" xfId="14509" xr:uid="{00000000-0005-0000-0000-0000A6B10000}"/>
    <cellStyle name="Normal 81 3 2 2 2 2 2 2" xfId="44840" xr:uid="{00000000-0005-0000-0000-0000A7B10000}"/>
    <cellStyle name="Normal 81 3 2 2 2 2 2 3" xfId="29607" xr:uid="{00000000-0005-0000-0000-0000A8B10000}"/>
    <cellStyle name="Normal 81 3 2 2 2 2 3" xfId="9489" xr:uid="{00000000-0005-0000-0000-0000A9B10000}"/>
    <cellStyle name="Normal 81 3 2 2 2 2 3 2" xfId="39823" xr:uid="{00000000-0005-0000-0000-0000AAB10000}"/>
    <cellStyle name="Normal 81 3 2 2 2 2 3 3" xfId="24590" xr:uid="{00000000-0005-0000-0000-0000ABB10000}"/>
    <cellStyle name="Normal 81 3 2 2 2 2 4" xfId="34810" xr:uid="{00000000-0005-0000-0000-0000ACB10000}"/>
    <cellStyle name="Normal 81 3 2 2 2 2 5" xfId="19577" xr:uid="{00000000-0005-0000-0000-0000ADB10000}"/>
    <cellStyle name="Normal 81 3 2 2 2 3" xfId="6128" xr:uid="{00000000-0005-0000-0000-0000AEB10000}"/>
    <cellStyle name="Normal 81 3 2 2 2 3 2" xfId="16180" xr:uid="{00000000-0005-0000-0000-0000AFB10000}"/>
    <cellStyle name="Normal 81 3 2 2 2 3 2 2" xfId="46511" xr:uid="{00000000-0005-0000-0000-0000B0B10000}"/>
    <cellStyle name="Normal 81 3 2 2 2 3 2 3" xfId="31278" xr:uid="{00000000-0005-0000-0000-0000B1B10000}"/>
    <cellStyle name="Normal 81 3 2 2 2 3 3" xfId="11160" xr:uid="{00000000-0005-0000-0000-0000B2B10000}"/>
    <cellStyle name="Normal 81 3 2 2 2 3 3 2" xfId="41494" xr:uid="{00000000-0005-0000-0000-0000B3B10000}"/>
    <cellStyle name="Normal 81 3 2 2 2 3 3 3" xfId="26261" xr:uid="{00000000-0005-0000-0000-0000B4B10000}"/>
    <cellStyle name="Normal 81 3 2 2 2 3 4" xfId="36481" xr:uid="{00000000-0005-0000-0000-0000B5B10000}"/>
    <cellStyle name="Normal 81 3 2 2 2 3 5" xfId="21248" xr:uid="{00000000-0005-0000-0000-0000B6B10000}"/>
    <cellStyle name="Normal 81 3 2 2 2 4" xfId="12838" xr:uid="{00000000-0005-0000-0000-0000B7B10000}"/>
    <cellStyle name="Normal 81 3 2 2 2 4 2" xfId="43169" xr:uid="{00000000-0005-0000-0000-0000B8B10000}"/>
    <cellStyle name="Normal 81 3 2 2 2 4 3" xfId="27936" xr:uid="{00000000-0005-0000-0000-0000B9B10000}"/>
    <cellStyle name="Normal 81 3 2 2 2 5" xfId="7817" xr:uid="{00000000-0005-0000-0000-0000BAB10000}"/>
    <cellStyle name="Normal 81 3 2 2 2 5 2" xfId="38152" xr:uid="{00000000-0005-0000-0000-0000BBB10000}"/>
    <cellStyle name="Normal 81 3 2 2 2 5 3" xfId="22919" xr:uid="{00000000-0005-0000-0000-0000BCB10000}"/>
    <cellStyle name="Normal 81 3 2 2 2 6" xfId="33140" xr:uid="{00000000-0005-0000-0000-0000BDB10000}"/>
    <cellStyle name="Normal 81 3 2 2 2 7" xfId="17906" xr:uid="{00000000-0005-0000-0000-0000BEB10000}"/>
    <cellStyle name="Normal 81 3 2 2 3" xfId="3599" xr:uid="{00000000-0005-0000-0000-0000BFB10000}"/>
    <cellStyle name="Normal 81 3 2 2 3 2" xfId="13673" xr:uid="{00000000-0005-0000-0000-0000C0B10000}"/>
    <cellStyle name="Normal 81 3 2 2 3 2 2" xfId="44004" xr:uid="{00000000-0005-0000-0000-0000C1B10000}"/>
    <cellStyle name="Normal 81 3 2 2 3 2 3" xfId="28771" xr:uid="{00000000-0005-0000-0000-0000C2B10000}"/>
    <cellStyle name="Normal 81 3 2 2 3 3" xfId="8653" xr:uid="{00000000-0005-0000-0000-0000C3B10000}"/>
    <cellStyle name="Normal 81 3 2 2 3 3 2" xfId="38987" xr:uid="{00000000-0005-0000-0000-0000C4B10000}"/>
    <cellStyle name="Normal 81 3 2 2 3 3 3" xfId="23754" xr:uid="{00000000-0005-0000-0000-0000C5B10000}"/>
    <cellStyle name="Normal 81 3 2 2 3 4" xfId="33974" xr:uid="{00000000-0005-0000-0000-0000C6B10000}"/>
    <cellStyle name="Normal 81 3 2 2 3 5" xfId="18741" xr:uid="{00000000-0005-0000-0000-0000C7B10000}"/>
    <cellStyle name="Normal 81 3 2 2 4" xfId="5292" xr:uid="{00000000-0005-0000-0000-0000C8B10000}"/>
    <cellStyle name="Normal 81 3 2 2 4 2" xfId="15344" xr:uid="{00000000-0005-0000-0000-0000C9B10000}"/>
    <cellStyle name="Normal 81 3 2 2 4 2 2" xfId="45675" xr:uid="{00000000-0005-0000-0000-0000CAB10000}"/>
    <cellStyle name="Normal 81 3 2 2 4 2 3" xfId="30442" xr:uid="{00000000-0005-0000-0000-0000CBB10000}"/>
    <cellStyle name="Normal 81 3 2 2 4 3" xfId="10324" xr:uid="{00000000-0005-0000-0000-0000CCB10000}"/>
    <cellStyle name="Normal 81 3 2 2 4 3 2" xfId="40658" xr:uid="{00000000-0005-0000-0000-0000CDB10000}"/>
    <cellStyle name="Normal 81 3 2 2 4 3 3" xfId="25425" xr:uid="{00000000-0005-0000-0000-0000CEB10000}"/>
    <cellStyle name="Normal 81 3 2 2 4 4" xfId="35645" xr:uid="{00000000-0005-0000-0000-0000CFB10000}"/>
    <cellStyle name="Normal 81 3 2 2 4 5" xfId="20412" xr:uid="{00000000-0005-0000-0000-0000D0B10000}"/>
    <cellStyle name="Normal 81 3 2 2 5" xfId="12002" xr:uid="{00000000-0005-0000-0000-0000D1B10000}"/>
    <cellStyle name="Normal 81 3 2 2 5 2" xfId="42333" xr:uid="{00000000-0005-0000-0000-0000D2B10000}"/>
    <cellStyle name="Normal 81 3 2 2 5 3" xfId="27100" xr:uid="{00000000-0005-0000-0000-0000D3B10000}"/>
    <cellStyle name="Normal 81 3 2 2 6" xfId="6981" xr:uid="{00000000-0005-0000-0000-0000D4B10000}"/>
    <cellStyle name="Normal 81 3 2 2 6 2" xfId="37316" xr:uid="{00000000-0005-0000-0000-0000D5B10000}"/>
    <cellStyle name="Normal 81 3 2 2 6 3" xfId="22083" xr:uid="{00000000-0005-0000-0000-0000D6B10000}"/>
    <cellStyle name="Normal 81 3 2 2 7" xfId="32304" xr:uid="{00000000-0005-0000-0000-0000D7B10000}"/>
    <cellStyle name="Normal 81 3 2 2 8" xfId="17070" xr:uid="{00000000-0005-0000-0000-0000D8B10000}"/>
    <cellStyle name="Normal 81 3 2 3" xfId="2328" xr:uid="{00000000-0005-0000-0000-0000D9B10000}"/>
    <cellStyle name="Normal 81 3 2 3 2" xfId="4018" xr:uid="{00000000-0005-0000-0000-0000DAB10000}"/>
    <cellStyle name="Normal 81 3 2 3 2 2" xfId="14091" xr:uid="{00000000-0005-0000-0000-0000DBB10000}"/>
    <cellStyle name="Normal 81 3 2 3 2 2 2" xfId="44422" xr:uid="{00000000-0005-0000-0000-0000DCB10000}"/>
    <cellStyle name="Normal 81 3 2 3 2 2 3" xfId="29189" xr:uid="{00000000-0005-0000-0000-0000DDB10000}"/>
    <cellStyle name="Normal 81 3 2 3 2 3" xfId="9071" xr:uid="{00000000-0005-0000-0000-0000DEB10000}"/>
    <cellStyle name="Normal 81 3 2 3 2 3 2" xfId="39405" xr:uid="{00000000-0005-0000-0000-0000DFB10000}"/>
    <cellStyle name="Normal 81 3 2 3 2 3 3" xfId="24172" xr:uid="{00000000-0005-0000-0000-0000E0B10000}"/>
    <cellStyle name="Normal 81 3 2 3 2 4" xfId="34392" xr:uid="{00000000-0005-0000-0000-0000E1B10000}"/>
    <cellStyle name="Normal 81 3 2 3 2 5" xfId="19159" xr:uid="{00000000-0005-0000-0000-0000E2B10000}"/>
    <cellStyle name="Normal 81 3 2 3 3" xfId="5710" xr:uid="{00000000-0005-0000-0000-0000E3B10000}"/>
    <cellStyle name="Normal 81 3 2 3 3 2" xfId="15762" xr:uid="{00000000-0005-0000-0000-0000E4B10000}"/>
    <cellStyle name="Normal 81 3 2 3 3 2 2" xfId="46093" xr:uid="{00000000-0005-0000-0000-0000E5B10000}"/>
    <cellStyle name="Normal 81 3 2 3 3 2 3" xfId="30860" xr:uid="{00000000-0005-0000-0000-0000E6B10000}"/>
    <cellStyle name="Normal 81 3 2 3 3 3" xfId="10742" xr:uid="{00000000-0005-0000-0000-0000E7B10000}"/>
    <cellStyle name="Normal 81 3 2 3 3 3 2" xfId="41076" xr:uid="{00000000-0005-0000-0000-0000E8B10000}"/>
    <cellStyle name="Normal 81 3 2 3 3 3 3" xfId="25843" xr:uid="{00000000-0005-0000-0000-0000E9B10000}"/>
    <cellStyle name="Normal 81 3 2 3 3 4" xfId="36063" xr:uid="{00000000-0005-0000-0000-0000EAB10000}"/>
    <cellStyle name="Normal 81 3 2 3 3 5" xfId="20830" xr:uid="{00000000-0005-0000-0000-0000EBB10000}"/>
    <cellStyle name="Normal 81 3 2 3 4" xfId="12420" xr:uid="{00000000-0005-0000-0000-0000ECB10000}"/>
    <cellStyle name="Normal 81 3 2 3 4 2" xfId="42751" xr:uid="{00000000-0005-0000-0000-0000EDB10000}"/>
    <cellStyle name="Normal 81 3 2 3 4 3" xfId="27518" xr:uid="{00000000-0005-0000-0000-0000EEB10000}"/>
    <cellStyle name="Normal 81 3 2 3 5" xfId="7399" xr:uid="{00000000-0005-0000-0000-0000EFB10000}"/>
    <cellStyle name="Normal 81 3 2 3 5 2" xfId="37734" xr:uid="{00000000-0005-0000-0000-0000F0B10000}"/>
    <cellStyle name="Normal 81 3 2 3 5 3" xfId="22501" xr:uid="{00000000-0005-0000-0000-0000F1B10000}"/>
    <cellStyle name="Normal 81 3 2 3 6" xfId="32722" xr:uid="{00000000-0005-0000-0000-0000F2B10000}"/>
    <cellStyle name="Normal 81 3 2 3 7" xfId="17488" xr:uid="{00000000-0005-0000-0000-0000F3B10000}"/>
    <cellStyle name="Normal 81 3 2 4" xfId="3181" xr:uid="{00000000-0005-0000-0000-0000F4B10000}"/>
    <cellStyle name="Normal 81 3 2 4 2" xfId="13255" xr:uid="{00000000-0005-0000-0000-0000F5B10000}"/>
    <cellStyle name="Normal 81 3 2 4 2 2" xfId="43586" xr:uid="{00000000-0005-0000-0000-0000F6B10000}"/>
    <cellStyle name="Normal 81 3 2 4 2 3" xfId="28353" xr:uid="{00000000-0005-0000-0000-0000F7B10000}"/>
    <cellStyle name="Normal 81 3 2 4 3" xfId="8235" xr:uid="{00000000-0005-0000-0000-0000F8B10000}"/>
    <cellStyle name="Normal 81 3 2 4 3 2" xfId="38569" xr:uid="{00000000-0005-0000-0000-0000F9B10000}"/>
    <cellStyle name="Normal 81 3 2 4 3 3" xfId="23336" xr:uid="{00000000-0005-0000-0000-0000FAB10000}"/>
    <cellStyle name="Normal 81 3 2 4 4" xfId="33556" xr:uid="{00000000-0005-0000-0000-0000FBB10000}"/>
    <cellStyle name="Normal 81 3 2 4 5" xfId="18323" xr:uid="{00000000-0005-0000-0000-0000FCB10000}"/>
    <cellStyle name="Normal 81 3 2 5" xfId="4874" xr:uid="{00000000-0005-0000-0000-0000FDB10000}"/>
    <cellStyle name="Normal 81 3 2 5 2" xfId="14926" xr:uid="{00000000-0005-0000-0000-0000FEB10000}"/>
    <cellStyle name="Normal 81 3 2 5 2 2" xfId="45257" xr:uid="{00000000-0005-0000-0000-0000FFB10000}"/>
    <cellStyle name="Normal 81 3 2 5 2 3" xfId="30024" xr:uid="{00000000-0005-0000-0000-000000B20000}"/>
    <cellStyle name="Normal 81 3 2 5 3" xfId="9906" xr:uid="{00000000-0005-0000-0000-000001B20000}"/>
    <cellStyle name="Normal 81 3 2 5 3 2" xfId="40240" xr:uid="{00000000-0005-0000-0000-000002B20000}"/>
    <cellStyle name="Normal 81 3 2 5 3 3" xfId="25007" xr:uid="{00000000-0005-0000-0000-000003B20000}"/>
    <cellStyle name="Normal 81 3 2 5 4" xfId="35227" xr:uid="{00000000-0005-0000-0000-000004B20000}"/>
    <cellStyle name="Normal 81 3 2 5 5" xfId="19994" xr:uid="{00000000-0005-0000-0000-000005B20000}"/>
    <cellStyle name="Normal 81 3 2 6" xfId="11584" xr:uid="{00000000-0005-0000-0000-000006B20000}"/>
    <cellStyle name="Normal 81 3 2 6 2" xfId="41915" xr:uid="{00000000-0005-0000-0000-000007B20000}"/>
    <cellStyle name="Normal 81 3 2 6 3" xfId="26682" xr:uid="{00000000-0005-0000-0000-000008B20000}"/>
    <cellStyle name="Normal 81 3 2 7" xfId="6563" xr:uid="{00000000-0005-0000-0000-000009B20000}"/>
    <cellStyle name="Normal 81 3 2 7 2" xfId="36898" xr:uid="{00000000-0005-0000-0000-00000AB20000}"/>
    <cellStyle name="Normal 81 3 2 7 3" xfId="21665" xr:uid="{00000000-0005-0000-0000-00000BB20000}"/>
    <cellStyle name="Normal 81 3 2 8" xfId="31886" xr:uid="{00000000-0005-0000-0000-00000CB20000}"/>
    <cellStyle name="Normal 81 3 2 9" xfId="16652" xr:uid="{00000000-0005-0000-0000-00000DB20000}"/>
    <cellStyle name="Normal 81 3 3" xfId="1699" xr:uid="{00000000-0005-0000-0000-00000EB20000}"/>
    <cellStyle name="Normal 81 3 3 2" xfId="2538" xr:uid="{00000000-0005-0000-0000-00000FB20000}"/>
    <cellStyle name="Normal 81 3 3 2 2" xfId="4228" xr:uid="{00000000-0005-0000-0000-000010B20000}"/>
    <cellStyle name="Normal 81 3 3 2 2 2" xfId="14301" xr:uid="{00000000-0005-0000-0000-000011B20000}"/>
    <cellStyle name="Normal 81 3 3 2 2 2 2" xfId="44632" xr:uid="{00000000-0005-0000-0000-000012B20000}"/>
    <cellStyle name="Normal 81 3 3 2 2 2 3" xfId="29399" xr:uid="{00000000-0005-0000-0000-000013B20000}"/>
    <cellStyle name="Normal 81 3 3 2 2 3" xfId="9281" xr:uid="{00000000-0005-0000-0000-000014B20000}"/>
    <cellStyle name="Normal 81 3 3 2 2 3 2" xfId="39615" xr:uid="{00000000-0005-0000-0000-000015B20000}"/>
    <cellStyle name="Normal 81 3 3 2 2 3 3" xfId="24382" xr:uid="{00000000-0005-0000-0000-000016B20000}"/>
    <cellStyle name="Normal 81 3 3 2 2 4" xfId="34602" xr:uid="{00000000-0005-0000-0000-000017B20000}"/>
    <cellStyle name="Normal 81 3 3 2 2 5" xfId="19369" xr:uid="{00000000-0005-0000-0000-000018B20000}"/>
    <cellStyle name="Normal 81 3 3 2 3" xfId="5920" xr:uid="{00000000-0005-0000-0000-000019B20000}"/>
    <cellStyle name="Normal 81 3 3 2 3 2" xfId="15972" xr:uid="{00000000-0005-0000-0000-00001AB20000}"/>
    <cellStyle name="Normal 81 3 3 2 3 2 2" xfId="46303" xr:uid="{00000000-0005-0000-0000-00001BB20000}"/>
    <cellStyle name="Normal 81 3 3 2 3 2 3" xfId="31070" xr:uid="{00000000-0005-0000-0000-00001CB20000}"/>
    <cellStyle name="Normal 81 3 3 2 3 3" xfId="10952" xr:uid="{00000000-0005-0000-0000-00001DB20000}"/>
    <cellStyle name="Normal 81 3 3 2 3 3 2" xfId="41286" xr:uid="{00000000-0005-0000-0000-00001EB20000}"/>
    <cellStyle name="Normal 81 3 3 2 3 3 3" xfId="26053" xr:uid="{00000000-0005-0000-0000-00001FB20000}"/>
    <cellStyle name="Normal 81 3 3 2 3 4" xfId="36273" xr:uid="{00000000-0005-0000-0000-000020B20000}"/>
    <cellStyle name="Normal 81 3 3 2 3 5" xfId="21040" xr:uid="{00000000-0005-0000-0000-000021B20000}"/>
    <cellStyle name="Normal 81 3 3 2 4" xfId="12630" xr:uid="{00000000-0005-0000-0000-000022B20000}"/>
    <cellStyle name="Normal 81 3 3 2 4 2" xfId="42961" xr:uid="{00000000-0005-0000-0000-000023B20000}"/>
    <cellStyle name="Normal 81 3 3 2 4 3" xfId="27728" xr:uid="{00000000-0005-0000-0000-000024B20000}"/>
    <cellStyle name="Normal 81 3 3 2 5" xfId="7609" xr:uid="{00000000-0005-0000-0000-000025B20000}"/>
    <cellStyle name="Normal 81 3 3 2 5 2" xfId="37944" xr:uid="{00000000-0005-0000-0000-000026B20000}"/>
    <cellStyle name="Normal 81 3 3 2 5 3" xfId="22711" xr:uid="{00000000-0005-0000-0000-000027B20000}"/>
    <cellStyle name="Normal 81 3 3 2 6" xfId="32932" xr:uid="{00000000-0005-0000-0000-000028B20000}"/>
    <cellStyle name="Normal 81 3 3 2 7" xfId="17698" xr:uid="{00000000-0005-0000-0000-000029B20000}"/>
    <cellStyle name="Normal 81 3 3 3" xfId="3391" xr:uid="{00000000-0005-0000-0000-00002AB20000}"/>
    <cellStyle name="Normal 81 3 3 3 2" xfId="13465" xr:uid="{00000000-0005-0000-0000-00002BB20000}"/>
    <cellStyle name="Normal 81 3 3 3 2 2" xfId="43796" xr:uid="{00000000-0005-0000-0000-00002CB20000}"/>
    <cellStyle name="Normal 81 3 3 3 2 3" xfId="28563" xr:uid="{00000000-0005-0000-0000-00002DB20000}"/>
    <cellStyle name="Normal 81 3 3 3 3" xfId="8445" xr:uid="{00000000-0005-0000-0000-00002EB20000}"/>
    <cellStyle name="Normal 81 3 3 3 3 2" xfId="38779" xr:uid="{00000000-0005-0000-0000-00002FB20000}"/>
    <cellStyle name="Normal 81 3 3 3 3 3" xfId="23546" xr:uid="{00000000-0005-0000-0000-000030B20000}"/>
    <cellStyle name="Normal 81 3 3 3 4" xfId="33766" xr:uid="{00000000-0005-0000-0000-000031B20000}"/>
    <cellStyle name="Normal 81 3 3 3 5" xfId="18533" xr:uid="{00000000-0005-0000-0000-000032B20000}"/>
    <cellStyle name="Normal 81 3 3 4" xfId="5084" xr:uid="{00000000-0005-0000-0000-000033B20000}"/>
    <cellStyle name="Normal 81 3 3 4 2" xfId="15136" xr:uid="{00000000-0005-0000-0000-000034B20000}"/>
    <cellStyle name="Normal 81 3 3 4 2 2" xfId="45467" xr:uid="{00000000-0005-0000-0000-000035B20000}"/>
    <cellStyle name="Normal 81 3 3 4 2 3" xfId="30234" xr:uid="{00000000-0005-0000-0000-000036B20000}"/>
    <cellStyle name="Normal 81 3 3 4 3" xfId="10116" xr:uid="{00000000-0005-0000-0000-000037B20000}"/>
    <cellStyle name="Normal 81 3 3 4 3 2" xfId="40450" xr:uid="{00000000-0005-0000-0000-000038B20000}"/>
    <cellStyle name="Normal 81 3 3 4 3 3" xfId="25217" xr:uid="{00000000-0005-0000-0000-000039B20000}"/>
    <cellStyle name="Normal 81 3 3 4 4" xfId="35437" xr:uid="{00000000-0005-0000-0000-00003AB20000}"/>
    <cellStyle name="Normal 81 3 3 4 5" xfId="20204" xr:uid="{00000000-0005-0000-0000-00003BB20000}"/>
    <cellStyle name="Normal 81 3 3 5" xfId="11794" xr:uid="{00000000-0005-0000-0000-00003CB20000}"/>
    <cellStyle name="Normal 81 3 3 5 2" xfId="42125" xr:uid="{00000000-0005-0000-0000-00003DB20000}"/>
    <cellStyle name="Normal 81 3 3 5 3" xfId="26892" xr:uid="{00000000-0005-0000-0000-00003EB20000}"/>
    <cellStyle name="Normal 81 3 3 6" xfId="6773" xr:uid="{00000000-0005-0000-0000-00003FB20000}"/>
    <cellStyle name="Normal 81 3 3 6 2" xfId="37108" xr:uid="{00000000-0005-0000-0000-000040B20000}"/>
    <cellStyle name="Normal 81 3 3 6 3" xfId="21875" xr:uid="{00000000-0005-0000-0000-000041B20000}"/>
    <cellStyle name="Normal 81 3 3 7" xfId="32096" xr:uid="{00000000-0005-0000-0000-000042B20000}"/>
    <cellStyle name="Normal 81 3 3 8" xfId="16862" xr:uid="{00000000-0005-0000-0000-000043B20000}"/>
    <cellStyle name="Normal 81 3 4" xfId="2120" xr:uid="{00000000-0005-0000-0000-000044B20000}"/>
    <cellStyle name="Normal 81 3 4 2" xfId="3810" xr:uid="{00000000-0005-0000-0000-000045B20000}"/>
    <cellStyle name="Normal 81 3 4 2 2" xfId="13883" xr:uid="{00000000-0005-0000-0000-000046B20000}"/>
    <cellStyle name="Normal 81 3 4 2 2 2" xfId="44214" xr:uid="{00000000-0005-0000-0000-000047B20000}"/>
    <cellStyle name="Normal 81 3 4 2 2 3" xfId="28981" xr:uid="{00000000-0005-0000-0000-000048B20000}"/>
    <cellStyle name="Normal 81 3 4 2 3" xfId="8863" xr:uid="{00000000-0005-0000-0000-000049B20000}"/>
    <cellStyle name="Normal 81 3 4 2 3 2" xfId="39197" xr:uid="{00000000-0005-0000-0000-00004AB20000}"/>
    <cellStyle name="Normal 81 3 4 2 3 3" xfId="23964" xr:uid="{00000000-0005-0000-0000-00004BB20000}"/>
    <cellStyle name="Normal 81 3 4 2 4" xfId="34184" xr:uid="{00000000-0005-0000-0000-00004CB20000}"/>
    <cellStyle name="Normal 81 3 4 2 5" xfId="18951" xr:uid="{00000000-0005-0000-0000-00004DB20000}"/>
    <cellStyle name="Normal 81 3 4 3" xfId="5502" xr:uid="{00000000-0005-0000-0000-00004EB20000}"/>
    <cellStyle name="Normal 81 3 4 3 2" xfId="15554" xr:uid="{00000000-0005-0000-0000-00004FB20000}"/>
    <cellStyle name="Normal 81 3 4 3 2 2" xfId="45885" xr:uid="{00000000-0005-0000-0000-000050B20000}"/>
    <cellStyle name="Normal 81 3 4 3 2 3" xfId="30652" xr:uid="{00000000-0005-0000-0000-000051B20000}"/>
    <cellStyle name="Normal 81 3 4 3 3" xfId="10534" xr:uid="{00000000-0005-0000-0000-000052B20000}"/>
    <cellStyle name="Normal 81 3 4 3 3 2" xfId="40868" xr:uid="{00000000-0005-0000-0000-000053B20000}"/>
    <cellStyle name="Normal 81 3 4 3 3 3" xfId="25635" xr:uid="{00000000-0005-0000-0000-000054B20000}"/>
    <cellStyle name="Normal 81 3 4 3 4" xfId="35855" xr:uid="{00000000-0005-0000-0000-000055B20000}"/>
    <cellStyle name="Normal 81 3 4 3 5" xfId="20622" xr:uid="{00000000-0005-0000-0000-000056B20000}"/>
    <cellStyle name="Normal 81 3 4 4" xfId="12212" xr:uid="{00000000-0005-0000-0000-000057B20000}"/>
    <cellStyle name="Normal 81 3 4 4 2" xfId="42543" xr:uid="{00000000-0005-0000-0000-000058B20000}"/>
    <cellStyle name="Normal 81 3 4 4 3" xfId="27310" xr:uid="{00000000-0005-0000-0000-000059B20000}"/>
    <cellStyle name="Normal 81 3 4 5" xfId="7191" xr:uid="{00000000-0005-0000-0000-00005AB20000}"/>
    <cellStyle name="Normal 81 3 4 5 2" xfId="37526" xr:uid="{00000000-0005-0000-0000-00005BB20000}"/>
    <cellStyle name="Normal 81 3 4 5 3" xfId="22293" xr:uid="{00000000-0005-0000-0000-00005CB20000}"/>
    <cellStyle name="Normal 81 3 4 6" xfId="32514" xr:uid="{00000000-0005-0000-0000-00005DB20000}"/>
    <cellStyle name="Normal 81 3 4 7" xfId="17280" xr:uid="{00000000-0005-0000-0000-00005EB20000}"/>
    <cellStyle name="Normal 81 3 5" xfId="2973" xr:uid="{00000000-0005-0000-0000-00005FB20000}"/>
    <cellStyle name="Normal 81 3 5 2" xfId="13047" xr:uid="{00000000-0005-0000-0000-000060B20000}"/>
    <cellStyle name="Normal 81 3 5 2 2" xfId="43378" xr:uid="{00000000-0005-0000-0000-000061B20000}"/>
    <cellStyle name="Normal 81 3 5 2 3" xfId="28145" xr:uid="{00000000-0005-0000-0000-000062B20000}"/>
    <cellStyle name="Normal 81 3 5 3" xfId="8027" xr:uid="{00000000-0005-0000-0000-000063B20000}"/>
    <cellStyle name="Normal 81 3 5 3 2" xfId="38361" xr:uid="{00000000-0005-0000-0000-000064B20000}"/>
    <cellStyle name="Normal 81 3 5 3 3" xfId="23128" xr:uid="{00000000-0005-0000-0000-000065B20000}"/>
    <cellStyle name="Normal 81 3 5 4" xfId="33348" xr:uid="{00000000-0005-0000-0000-000066B20000}"/>
    <cellStyle name="Normal 81 3 5 5" xfId="18115" xr:uid="{00000000-0005-0000-0000-000067B20000}"/>
    <cellStyle name="Normal 81 3 6" xfId="4666" xr:uid="{00000000-0005-0000-0000-000068B20000}"/>
    <cellStyle name="Normal 81 3 6 2" xfId="14718" xr:uid="{00000000-0005-0000-0000-000069B20000}"/>
    <cellStyle name="Normal 81 3 6 2 2" xfId="45049" xr:uid="{00000000-0005-0000-0000-00006AB20000}"/>
    <cellStyle name="Normal 81 3 6 2 3" xfId="29816" xr:uid="{00000000-0005-0000-0000-00006BB20000}"/>
    <cellStyle name="Normal 81 3 6 3" xfId="9698" xr:uid="{00000000-0005-0000-0000-00006CB20000}"/>
    <cellStyle name="Normal 81 3 6 3 2" xfId="40032" xr:uid="{00000000-0005-0000-0000-00006DB20000}"/>
    <cellStyle name="Normal 81 3 6 3 3" xfId="24799" xr:uid="{00000000-0005-0000-0000-00006EB20000}"/>
    <cellStyle name="Normal 81 3 6 4" xfId="35019" xr:uid="{00000000-0005-0000-0000-00006FB20000}"/>
    <cellStyle name="Normal 81 3 6 5" xfId="19786" xr:uid="{00000000-0005-0000-0000-000070B20000}"/>
    <cellStyle name="Normal 81 3 7" xfId="11376" xr:uid="{00000000-0005-0000-0000-000071B20000}"/>
    <cellStyle name="Normal 81 3 7 2" xfId="41707" xr:uid="{00000000-0005-0000-0000-000072B20000}"/>
    <cellStyle name="Normal 81 3 7 3" xfId="26474" xr:uid="{00000000-0005-0000-0000-000073B20000}"/>
    <cellStyle name="Normal 81 3 8" xfId="6355" xr:uid="{00000000-0005-0000-0000-000074B20000}"/>
    <cellStyle name="Normal 81 3 8 2" xfId="36690" xr:uid="{00000000-0005-0000-0000-000075B20000}"/>
    <cellStyle name="Normal 81 3 8 3" xfId="21457" xr:uid="{00000000-0005-0000-0000-000076B20000}"/>
    <cellStyle name="Normal 81 3 9" xfId="31679" xr:uid="{00000000-0005-0000-0000-000077B20000}"/>
    <cellStyle name="Normal 81 4" xfId="1380" xr:uid="{00000000-0005-0000-0000-000078B20000}"/>
    <cellStyle name="Normal 81 4 2" xfId="1803" xr:uid="{00000000-0005-0000-0000-000079B20000}"/>
    <cellStyle name="Normal 81 4 2 2" xfId="2642" xr:uid="{00000000-0005-0000-0000-00007AB20000}"/>
    <cellStyle name="Normal 81 4 2 2 2" xfId="4332" xr:uid="{00000000-0005-0000-0000-00007BB20000}"/>
    <cellStyle name="Normal 81 4 2 2 2 2" xfId="14405" xr:uid="{00000000-0005-0000-0000-00007CB20000}"/>
    <cellStyle name="Normal 81 4 2 2 2 2 2" xfId="44736" xr:uid="{00000000-0005-0000-0000-00007DB20000}"/>
    <cellStyle name="Normal 81 4 2 2 2 2 3" xfId="29503" xr:uid="{00000000-0005-0000-0000-00007EB20000}"/>
    <cellStyle name="Normal 81 4 2 2 2 3" xfId="9385" xr:uid="{00000000-0005-0000-0000-00007FB20000}"/>
    <cellStyle name="Normal 81 4 2 2 2 3 2" xfId="39719" xr:uid="{00000000-0005-0000-0000-000080B20000}"/>
    <cellStyle name="Normal 81 4 2 2 2 3 3" xfId="24486" xr:uid="{00000000-0005-0000-0000-000081B20000}"/>
    <cellStyle name="Normal 81 4 2 2 2 4" xfId="34706" xr:uid="{00000000-0005-0000-0000-000082B20000}"/>
    <cellStyle name="Normal 81 4 2 2 2 5" xfId="19473" xr:uid="{00000000-0005-0000-0000-000083B20000}"/>
    <cellStyle name="Normal 81 4 2 2 3" xfId="6024" xr:uid="{00000000-0005-0000-0000-000084B20000}"/>
    <cellStyle name="Normal 81 4 2 2 3 2" xfId="16076" xr:uid="{00000000-0005-0000-0000-000085B20000}"/>
    <cellStyle name="Normal 81 4 2 2 3 2 2" xfId="46407" xr:uid="{00000000-0005-0000-0000-000086B20000}"/>
    <cellStyle name="Normal 81 4 2 2 3 2 3" xfId="31174" xr:uid="{00000000-0005-0000-0000-000087B20000}"/>
    <cellStyle name="Normal 81 4 2 2 3 3" xfId="11056" xr:uid="{00000000-0005-0000-0000-000088B20000}"/>
    <cellStyle name="Normal 81 4 2 2 3 3 2" xfId="41390" xr:uid="{00000000-0005-0000-0000-000089B20000}"/>
    <cellStyle name="Normal 81 4 2 2 3 3 3" xfId="26157" xr:uid="{00000000-0005-0000-0000-00008AB20000}"/>
    <cellStyle name="Normal 81 4 2 2 3 4" xfId="36377" xr:uid="{00000000-0005-0000-0000-00008BB20000}"/>
    <cellStyle name="Normal 81 4 2 2 3 5" xfId="21144" xr:uid="{00000000-0005-0000-0000-00008CB20000}"/>
    <cellStyle name="Normal 81 4 2 2 4" xfId="12734" xr:uid="{00000000-0005-0000-0000-00008DB20000}"/>
    <cellStyle name="Normal 81 4 2 2 4 2" xfId="43065" xr:uid="{00000000-0005-0000-0000-00008EB20000}"/>
    <cellStyle name="Normal 81 4 2 2 4 3" xfId="27832" xr:uid="{00000000-0005-0000-0000-00008FB20000}"/>
    <cellStyle name="Normal 81 4 2 2 5" xfId="7713" xr:uid="{00000000-0005-0000-0000-000090B20000}"/>
    <cellStyle name="Normal 81 4 2 2 5 2" xfId="38048" xr:uid="{00000000-0005-0000-0000-000091B20000}"/>
    <cellStyle name="Normal 81 4 2 2 5 3" xfId="22815" xr:uid="{00000000-0005-0000-0000-000092B20000}"/>
    <cellStyle name="Normal 81 4 2 2 6" xfId="33036" xr:uid="{00000000-0005-0000-0000-000093B20000}"/>
    <cellStyle name="Normal 81 4 2 2 7" xfId="17802" xr:uid="{00000000-0005-0000-0000-000094B20000}"/>
    <cellStyle name="Normal 81 4 2 3" xfId="3495" xr:uid="{00000000-0005-0000-0000-000095B20000}"/>
    <cellStyle name="Normal 81 4 2 3 2" xfId="13569" xr:uid="{00000000-0005-0000-0000-000096B20000}"/>
    <cellStyle name="Normal 81 4 2 3 2 2" xfId="43900" xr:uid="{00000000-0005-0000-0000-000097B20000}"/>
    <cellStyle name="Normal 81 4 2 3 2 3" xfId="28667" xr:uid="{00000000-0005-0000-0000-000098B20000}"/>
    <cellStyle name="Normal 81 4 2 3 3" xfId="8549" xr:uid="{00000000-0005-0000-0000-000099B20000}"/>
    <cellStyle name="Normal 81 4 2 3 3 2" xfId="38883" xr:uid="{00000000-0005-0000-0000-00009AB20000}"/>
    <cellStyle name="Normal 81 4 2 3 3 3" xfId="23650" xr:uid="{00000000-0005-0000-0000-00009BB20000}"/>
    <cellStyle name="Normal 81 4 2 3 4" xfId="33870" xr:uid="{00000000-0005-0000-0000-00009CB20000}"/>
    <cellStyle name="Normal 81 4 2 3 5" xfId="18637" xr:uid="{00000000-0005-0000-0000-00009DB20000}"/>
    <cellStyle name="Normal 81 4 2 4" xfId="5188" xr:uid="{00000000-0005-0000-0000-00009EB20000}"/>
    <cellStyle name="Normal 81 4 2 4 2" xfId="15240" xr:uid="{00000000-0005-0000-0000-00009FB20000}"/>
    <cellStyle name="Normal 81 4 2 4 2 2" xfId="45571" xr:uid="{00000000-0005-0000-0000-0000A0B20000}"/>
    <cellStyle name="Normal 81 4 2 4 2 3" xfId="30338" xr:uid="{00000000-0005-0000-0000-0000A1B20000}"/>
    <cellStyle name="Normal 81 4 2 4 3" xfId="10220" xr:uid="{00000000-0005-0000-0000-0000A2B20000}"/>
    <cellStyle name="Normal 81 4 2 4 3 2" xfId="40554" xr:uid="{00000000-0005-0000-0000-0000A3B20000}"/>
    <cellStyle name="Normal 81 4 2 4 3 3" xfId="25321" xr:uid="{00000000-0005-0000-0000-0000A4B20000}"/>
    <cellStyle name="Normal 81 4 2 4 4" xfId="35541" xr:uid="{00000000-0005-0000-0000-0000A5B20000}"/>
    <cellStyle name="Normal 81 4 2 4 5" xfId="20308" xr:uid="{00000000-0005-0000-0000-0000A6B20000}"/>
    <cellStyle name="Normal 81 4 2 5" xfId="11898" xr:uid="{00000000-0005-0000-0000-0000A7B20000}"/>
    <cellStyle name="Normal 81 4 2 5 2" xfId="42229" xr:uid="{00000000-0005-0000-0000-0000A8B20000}"/>
    <cellStyle name="Normal 81 4 2 5 3" xfId="26996" xr:uid="{00000000-0005-0000-0000-0000A9B20000}"/>
    <cellStyle name="Normal 81 4 2 6" xfId="6877" xr:uid="{00000000-0005-0000-0000-0000AAB20000}"/>
    <cellStyle name="Normal 81 4 2 6 2" xfId="37212" xr:uid="{00000000-0005-0000-0000-0000ABB20000}"/>
    <cellStyle name="Normal 81 4 2 6 3" xfId="21979" xr:uid="{00000000-0005-0000-0000-0000ACB20000}"/>
    <cellStyle name="Normal 81 4 2 7" xfId="32200" xr:uid="{00000000-0005-0000-0000-0000ADB20000}"/>
    <cellStyle name="Normal 81 4 2 8" xfId="16966" xr:uid="{00000000-0005-0000-0000-0000AEB20000}"/>
    <cellStyle name="Normal 81 4 3" xfId="2224" xr:uid="{00000000-0005-0000-0000-0000AFB20000}"/>
    <cellStyle name="Normal 81 4 3 2" xfId="3914" xr:uid="{00000000-0005-0000-0000-0000B0B20000}"/>
    <cellStyle name="Normal 81 4 3 2 2" xfId="13987" xr:uid="{00000000-0005-0000-0000-0000B1B20000}"/>
    <cellStyle name="Normal 81 4 3 2 2 2" xfId="44318" xr:uid="{00000000-0005-0000-0000-0000B2B20000}"/>
    <cellStyle name="Normal 81 4 3 2 2 3" xfId="29085" xr:uid="{00000000-0005-0000-0000-0000B3B20000}"/>
    <cellStyle name="Normal 81 4 3 2 3" xfId="8967" xr:uid="{00000000-0005-0000-0000-0000B4B20000}"/>
    <cellStyle name="Normal 81 4 3 2 3 2" xfId="39301" xr:uid="{00000000-0005-0000-0000-0000B5B20000}"/>
    <cellStyle name="Normal 81 4 3 2 3 3" xfId="24068" xr:uid="{00000000-0005-0000-0000-0000B6B20000}"/>
    <cellStyle name="Normal 81 4 3 2 4" xfId="34288" xr:uid="{00000000-0005-0000-0000-0000B7B20000}"/>
    <cellStyle name="Normal 81 4 3 2 5" xfId="19055" xr:uid="{00000000-0005-0000-0000-0000B8B20000}"/>
    <cellStyle name="Normal 81 4 3 3" xfId="5606" xr:uid="{00000000-0005-0000-0000-0000B9B20000}"/>
    <cellStyle name="Normal 81 4 3 3 2" xfId="15658" xr:uid="{00000000-0005-0000-0000-0000BAB20000}"/>
    <cellStyle name="Normal 81 4 3 3 2 2" xfId="45989" xr:uid="{00000000-0005-0000-0000-0000BBB20000}"/>
    <cellStyle name="Normal 81 4 3 3 2 3" xfId="30756" xr:uid="{00000000-0005-0000-0000-0000BCB20000}"/>
    <cellStyle name="Normal 81 4 3 3 3" xfId="10638" xr:uid="{00000000-0005-0000-0000-0000BDB20000}"/>
    <cellStyle name="Normal 81 4 3 3 3 2" xfId="40972" xr:uid="{00000000-0005-0000-0000-0000BEB20000}"/>
    <cellStyle name="Normal 81 4 3 3 3 3" xfId="25739" xr:uid="{00000000-0005-0000-0000-0000BFB20000}"/>
    <cellStyle name="Normal 81 4 3 3 4" xfId="35959" xr:uid="{00000000-0005-0000-0000-0000C0B20000}"/>
    <cellStyle name="Normal 81 4 3 3 5" xfId="20726" xr:uid="{00000000-0005-0000-0000-0000C1B20000}"/>
    <cellStyle name="Normal 81 4 3 4" xfId="12316" xr:uid="{00000000-0005-0000-0000-0000C2B20000}"/>
    <cellStyle name="Normal 81 4 3 4 2" xfId="42647" xr:uid="{00000000-0005-0000-0000-0000C3B20000}"/>
    <cellStyle name="Normal 81 4 3 4 3" xfId="27414" xr:uid="{00000000-0005-0000-0000-0000C4B20000}"/>
    <cellStyle name="Normal 81 4 3 5" xfId="7295" xr:uid="{00000000-0005-0000-0000-0000C5B20000}"/>
    <cellStyle name="Normal 81 4 3 5 2" xfId="37630" xr:uid="{00000000-0005-0000-0000-0000C6B20000}"/>
    <cellStyle name="Normal 81 4 3 5 3" xfId="22397" xr:uid="{00000000-0005-0000-0000-0000C7B20000}"/>
    <cellStyle name="Normal 81 4 3 6" xfId="32618" xr:uid="{00000000-0005-0000-0000-0000C8B20000}"/>
    <cellStyle name="Normal 81 4 3 7" xfId="17384" xr:uid="{00000000-0005-0000-0000-0000C9B20000}"/>
    <cellStyle name="Normal 81 4 4" xfId="3077" xr:uid="{00000000-0005-0000-0000-0000CAB20000}"/>
    <cellStyle name="Normal 81 4 4 2" xfId="13151" xr:uid="{00000000-0005-0000-0000-0000CBB20000}"/>
    <cellStyle name="Normal 81 4 4 2 2" xfId="43482" xr:uid="{00000000-0005-0000-0000-0000CCB20000}"/>
    <cellStyle name="Normal 81 4 4 2 3" xfId="28249" xr:uid="{00000000-0005-0000-0000-0000CDB20000}"/>
    <cellStyle name="Normal 81 4 4 3" xfId="8131" xr:uid="{00000000-0005-0000-0000-0000CEB20000}"/>
    <cellStyle name="Normal 81 4 4 3 2" xfId="38465" xr:uid="{00000000-0005-0000-0000-0000CFB20000}"/>
    <cellStyle name="Normal 81 4 4 3 3" xfId="23232" xr:uid="{00000000-0005-0000-0000-0000D0B20000}"/>
    <cellStyle name="Normal 81 4 4 4" xfId="33452" xr:uid="{00000000-0005-0000-0000-0000D1B20000}"/>
    <cellStyle name="Normal 81 4 4 5" xfId="18219" xr:uid="{00000000-0005-0000-0000-0000D2B20000}"/>
    <cellStyle name="Normal 81 4 5" xfId="4770" xr:uid="{00000000-0005-0000-0000-0000D3B20000}"/>
    <cellStyle name="Normal 81 4 5 2" xfId="14822" xr:uid="{00000000-0005-0000-0000-0000D4B20000}"/>
    <cellStyle name="Normal 81 4 5 2 2" xfId="45153" xr:uid="{00000000-0005-0000-0000-0000D5B20000}"/>
    <cellStyle name="Normal 81 4 5 2 3" xfId="29920" xr:uid="{00000000-0005-0000-0000-0000D6B20000}"/>
    <cellStyle name="Normal 81 4 5 3" xfId="9802" xr:uid="{00000000-0005-0000-0000-0000D7B20000}"/>
    <cellStyle name="Normal 81 4 5 3 2" xfId="40136" xr:uid="{00000000-0005-0000-0000-0000D8B20000}"/>
    <cellStyle name="Normal 81 4 5 3 3" xfId="24903" xr:uid="{00000000-0005-0000-0000-0000D9B20000}"/>
    <cellStyle name="Normal 81 4 5 4" xfId="35123" xr:uid="{00000000-0005-0000-0000-0000DAB20000}"/>
    <cellStyle name="Normal 81 4 5 5" xfId="19890" xr:uid="{00000000-0005-0000-0000-0000DBB20000}"/>
    <cellStyle name="Normal 81 4 6" xfId="11480" xr:uid="{00000000-0005-0000-0000-0000DCB20000}"/>
    <cellStyle name="Normal 81 4 6 2" xfId="41811" xr:uid="{00000000-0005-0000-0000-0000DDB20000}"/>
    <cellStyle name="Normal 81 4 6 3" xfId="26578" xr:uid="{00000000-0005-0000-0000-0000DEB20000}"/>
    <cellStyle name="Normal 81 4 7" xfId="6459" xr:uid="{00000000-0005-0000-0000-0000DFB20000}"/>
    <cellStyle name="Normal 81 4 7 2" xfId="36794" xr:uid="{00000000-0005-0000-0000-0000E0B20000}"/>
    <cellStyle name="Normal 81 4 7 3" xfId="21561" xr:uid="{00000000-0005-0000-0000-0000E1B20000}"/>
    <cellStyle name="Normal 81 4 8" xfId="31782" xr:uid="{00000000-0005-0000-0000-0000E2B20000}"/>
    <cellStyle name="Normal 81 4 9" xfId="16548" xr:uid="{00000000-0005-0000-0000-0000E3B20000}"/>
    <cellStyle name="Normal 81 5" xfId="1593" xr:uid="{00000000-0005-0000-0000-0000E4B20000}"/>
    <cellStyle name="Normal 81 5 2" xfId="2434" xr:uid="{00000000-0005-0000-0000-0000E5B20000}"/>
    <cellStyle name="Normal 81 5 2 2" xfId="4124" xr:uid="{00000000-0005-0000-0000-0000E6B20000}"/>
    <cellStyle name="Normal 81 5 2 2 2" xfId="14197" xr:uid="{00000000-0005-0000-0000-0000E7B20000}"/>
    <cellStyle name="Normal 81 5 2 2 2 2" xfId="44528" xr:uid="{00000000-0005-0000-0000-0000E8B20000}"/>
    <cellStyle name="Normal 81 5 2 2 2 3" xfId="29295" xr:uid="{00000000-0005-0000-0000-0000E9B20000}"/>
    <cellStyle name="Normal 81 5 2 2 3" xfId="9177" xr:uid="{00000000-0005-0000-0000-0000EAB20000}"/>
    <cellStyle name="Normal 81 5 2 2 3 2" xfId="39511" xr:uid="{00000000-0005-0000-0000-0000EBB20000}"/>
    <cellStyle name="Normal 81 5 2 2 3 3" xfId="24278" xr:uid="{00000000-0005-0000-0000-0000ECB20000}"/>
    <cellStyle name="Normal 81 5 2 2 4" xfId="34498" xr:uid="{00000000-0005-0000-0000-0000EDB20000}"/>
    <cellStyle name="Normal 81 5 2 2 5" xfId="19265" xr:uid="{00000000-0005-0000-0000-0000EEB20000}"/>
    <cellStyle name="Normal 81 5 2 3" xfId="5816" xr:uid="{00000000-0005-0000-0000-0000EFB20000}"/>
    <cellStyle name="Normal 81 5 2 3 2" xfId="15868" xr:uid="{00000000-0005-0000-0000-0000F0B20000}"/>
    <cellStyle name="Normal 81 5 2 3 2 2" xfId="46199" xr:uid="{00000000-0005-0000-0000-0000F1B20000}"/>
    <cellStyle name="Normal 81 5 2 3 2 3" xfId="30966" xr:uid="{00000000-0005-0000-0000-0000F2B20000}"/>
    <cellStyle name="Normal 81 5 2 3 3" xfId="10848" xr:uid="{00000000-0005-0000-0000-0000F3B20000}"/>
    <cellStyle name="Normal 81 5 2 3 3 2" xfId="41182" xr:uid="{00000000-0005-0000-0000-0000F4B20000}"/>
    <cellStyle name="Normal 81 5 2 3 3 3" xfId="25949" xr:uid="{00000000-0005-0000-0000-0000F5B20000}"/>
    <cellStyle name="Normal 81 5 2 3 4" xfId="36169" xr:uid="{00000000-0005-0000-0000-0000F6B20000}"/>
    <cellStyle name="Normal 81 5 2 3 5" xfId="20936" xr:uid="{00000000-0005-0000-0000-0000F7B20000}"/>
    <cellStyle name="Normal 81 5 2 4" xfId="12526" xr:uid="{00000000-0005-0000-0000-0000F8B20000}"/>
    <cellStyle name="Normal 81 5 2 4 2" xfId="42857" xr:uid="{00000000-0005-0000-0000-0000F9B20000}"/>
    <cellStyle name="Normal 81 5 2 4 3" xfId="27624" xr:uid="{00000000-0005-0000-0000-0000FAB20000}"/>
    <cellStyle name="Normal 81 5 2 5" xfId="7505" xr:uid="{00000000-0005-0000-0000-0000FBB20000}"/>
    <cellStyle name="Normal 81 5 2 5 2" xfId="37840" xr:uid="{00000000-0005-0000-0000-0000FCB20000}"/>
    <cellStyle name="Normal 81 5 2 5 3" xfId="22607" xr:uid="{00000000-0005-0000-0000-0000FDB20000}"/>
    <cellStyle name="Normal 81 5 2 6" xfId="32828" xr:uid="{00000000-0005-0000-0000-0000FEB20000}"/>
    <cellStyle name="Normal 81 5 2 7" xfId="17594" xr:uid="{00000000-0005-0000-0000-0000FFB20000}"/>
    <cellStyle name="Normal 81 5 3" xfId="3287" xr:uid="{00000000-0005-0000-0000-000000B30000}"/>
    <cellStyle name="Normal 81 5 3 2" xfId="13361" xr:uid="{00000000-0005-0000-0000-000001B30000}"/>
    <cellStyle name="Normal 81 5 3 2 2" xfId="43692" xr:uid="{00000000-0005-0000-0000-000002B30000}"/>
    <cellStyle name="Normal 81 5 3 2 3" xfId="28459" xr:uid="{00000000-0005-0000-0000-000003B30000}"/>
    <cellStyle name="Normal 81 5 3 3" xfId="8341" xr:uid="{00000000-0005-0000-0000-000004B30000}"/>
    <cellStyle name="Normal 81 5 3 3 2" xfId="38675" xr:uid="{00000000-0005-0000-0000-000005B30000}"/>
    <cellStyle name="Normal 81 5 3 3 3" xfId="23442" xr:uid="{00000000-0005-0000-0000-000006B30000}"/>
    <cellStyle name="Normal 81 5 3 4" xfId="33662" xr:uid="{00000000-0005-0000-0000-000007B30000}"/>
    <cellStyle name="Normal 81 5 3 5" xfId="18429" xr:uid="{00000000-0005-0000-0000-000008B30000}"/>
    <cellStyle name="Normal 81 5 4" xfId="4980" xr:uid="{00000000-0005-0000-0000-000009B30000}"/>
    <cellStyle name="Normal 81 5 4 2" xfId="15032" xr:uid="{00000000-0005-0000-0000-00000AB30000}"/>
    <cellStyle name="Normal 81 5 4 2 2" xfId="45363" xr:uid="{00000000-0005-0000-0000-00000BB30000}"/>
    <cellStyle name="Normal 81 5 4 2 3" xfId="30130" xr:uid="{00000000-0005-0000-0000-00000CB30000}"/>
    <cellStyle name="Normal 81 5 4 3" xfId="10012" xr:uid="{00000000-0005-0000-0000-00000DB30000}"/>
    <cellStyle name="Normal 81 5 4 3 2" xfId="40346" xr:uid="{00000000-0005-0000-0000-00000EB30000}"/>
    <cellStyle name="Normal 81 5 4 3 3" xfId="25113" xr:uid="{00000000-0005-0000-0000-00000FB30000}"/>
    <cellStyle name="Normal 81 5 4 4" xfId="35333" xr:uid="{00000000-0005-0000-0000-000010B30000}"/>
    <cellStyle name="Normal 81 5 4 5" xfId="20100" xr:uid="{00000000-0005-0000-0000-000011B30000}"/>
    <cellStyle name="Normal 81 5 5" xfId="11690" xr:uid="{00000000-0005-0000-0000-000012B30000}"/>
    <cellStyle name="Normal 81 5 5 2" xfId="42021" xr:uid="{00000000-0005-0000-0000-000013B30000}"/>
    <cellStyle name="Normal 81 5 5 3" xfId="26788" xr:uid="{00000000-0005-0000-0000-000014B30000}"/>
    <cellStyle name="Normal 81 5 6" xfId="6669" xr:uid="{00000000-0005-0000-0000-000015B30000}"/>
    <cellStyle name="Normal 81 5 6 2" xfId="37004" xr:uid="{00000000-0005-0000-0000-000016B30000}"/>
    <cellStyle name="Normal 81 5 6 3" xfId="21771" xr:uid="{00000000-0005-0000-0000-000017B30000}"/>
    <cellStyle name="Normal 81 5 7" xfId="31992" xr:uid="{00000000-0005-0000-0000-000018B30000}"/>
    <cellStyle name="Normal 81 5 8" xfId="16758" xr:uid="{00000000-0005-0000-0000-000019B30000}"/>
    <cellStyle name="Normal 81 6" xfId="2014" xr:uid="{00000000-0005-0000-0000-00001AB30000}"/>
    <cellStyle name="Normal 81 6 2" xfId="3706" xr:uid="{00000000-0005-0000-0000-00001BB30000}"/>
    <cellStyle name="Normal 81 6 2 2" xfId="13779" xr:uid="{00000000-0005-0000-0000-00001CB30000}"/>
    <cellStyle name="Normal 81 6 2 2 2" xfId="44110" xr:uid="{00000000-0005-0000-0000-00001DB30000}"/>
    <cellStyle name="Normal 81 6 2 2 3" xfId="28877" xr:uid="{00000000-0005-0000-0000-00001EB30000}"/>
    <cellStyle name="Normal 81 6 2 3" xfId="8759" xr:uid="{00000000-0005-0000-0000-00001FB30000}"/>
    <cellStyle name="Normal 81 6 2 3 2" xfId="39093" xr:uid="{00000000-0005-0000-0000-000020B30000}"/>
    <cellStyle name="Normal 81 6 2 3 3" xfId="23860" xr:uid="{00000000-0005-0000-0000-000021B30000}"/>
    <cellStyle name="Normal 81 6 2 4" xfId="34080" xr:uid="{00000000-0005-0000-0000-000022B30000}"/>
    <cellStyle name="Normal 81 6 2 5" xfId="18847" xr:uid="{00000000-0005-0000-0000-000023B30000}"/>
    <cellStyle name="Normal 81 6 3" xfId="5398" xr:uid="{00000000-0005-0000-0000-000024B30000}"/>
    <cellStyle name="Normal 81 6 3 2" xfId="15450" xr:uid="{00000000-0005-0000-0000-000025B30000}"/>
    <cellStyle name="Normal 81 6 3 2 2" xfId="45781" xr:uid="{00000000-0005-0000-0000-000026B30000}"/>
    <cellStyle name="Normal 81 6 3 2 3" xfId="30548" xr:uid="{00000000-0005-0000-0000-000027B30000}"/>
    <cellStyle name="Normal 81 6 3 3" xfId="10430" xr:uid="{00000000-0005-0000-0000-000028B30000}"/>
    <cellStyle name="Normal 81 6 3 3 2" xfId="40764" xr:uid="{00000000-0005-0000-0000-000029B30000}"/>
    <cellStyle name="Normal 81 6 3 3 3" xfId="25531" xr:uid="{00000000-0005-0000-0000-00002AB30000}"/>
    <cellStyle name="Normal 81 6 3 4" xfId="35751" xr:uid="{00000000-0005-0000-0000-00002BB30000}"/>
    <cellStyle name="Normal 81 6 3 5" xfId="20518" xr:uid="{00000000-0005-0000-0000-00002CB30000}"/>
    <cellStyle name="Normal 81 6 4" xfId="12108" xr:uid="{00000000-0005-0000-0000-00002DB30000}"/>
    <cellStyle name="Normal 81 6 4 2" xfId="42439" xr:uid="{00000000-0005-0000-0000-00002EB30000}"/>
    <cellStyle name="Normal 81 6 4 3" xfId="27206" xr:uid="{00000000-0005-0000-0000-00002FB30000}"/>
    <cellStyle name="Normal 81 6 5" xfId="7087" xr:uid="{00000000-0005-0000-0000-000030B30000}"/>
    <cellStyle name="Normal 81 6 5 2" xfId="37422" xr:uid="{00000000-0005-0000-0000-000031B30000}"/>
    <cellStyle name="Normal 81 6 5 3" xfId="22189" xr:uid="{00000000-0005-0000-0000-000032B30000}"/>
    <cellStyle name="Normal 81 6 6" xfId="32410" xr:uid="{00000000-0005-0000-0000-000033B30000}"/>
    <cellStyle name="Normal 81 6 7" xfId="17176" xr:uid="{00000000-0005-0000-0000-000034B30000}"/>
    <cellStyle name="Normal 81 7" xfId="2867" xr:uid="{00000000-0005-0000-0000-000035B30000}"/>
    <cellStyle name="Normal 81 7 2" xfId="12943" xr:uid="{00000000-0005-0000-0000-000036B30000}"/>
    <cellStyle name="Normal 81 7 2 2" xfId="43274" xr:uid="{00000000-0005-0000-0000-000037B30000}"/>
    <cellStyle name="Normal 81 7 2 3" xfId="28041" xr:uid="{00000000-0005-0000-0000-000038B30000}"/>
    <cellStyle name="Normal 81 7 3" xfId="7923" xr:uid="{00000000-0005-0000-0000-000039B30000}"/>
    <cellStyle name="Normal 81 7 3 2" xfId="38257" xr:uid="{00000000-0005-0000-0000-00003AB30000}"/>
    <cellStyle name="Normal 81 7 3 3" xfId="23024" xr:uid="{00000000-0005-0000-0000-00003BB30000}"/>
    <cellStyle name="Normal 81 7 4" xfId="33244" xr:uid="{00000000-0005-0000-0000-00003CB30000}"/>
    <cellStyle name="Normal 81 7 5" xfId="18011" xr:uid="{00000000-0005-0000-0000-00003DB30000}"/>
    <cellStyle name="Normal 81 8" xfId="4560" xr:uid="{00000000-0005-0000-0000-00003EB30000}"/>
    <cellStyle name="Normal 81 8 2" xfId="14614" xr:uid="{00000000-0005-0000-0000-00003FB30000}"/>
    <cellStyle name="Normal 81 8 2 2" xfId="44945" xr:uid="{00000000-0005-0000-0000-000040B30000}"/>
    <cellStyle name="Normal 81 8 2 3" xfId="29712" xr:uid="{00000000-0005-0000-0000-000041B30000}"/>
    <cellStyle name="Normal 81 8 3" xfId="9594" xr:uid="{00000000-0005-0000-0000-000042B30000}"/>
    <cellStyle name="Normal 81 8 3 2" xfId="39928" xr:uid="{00000000-0005-0000-0000-000043B30000}"/>
    <cellStyle name="Normal 81 8 3 3" xfId="24695" xr:uid="{00000000-0005-0000-0000-000044B30000}"/>
    <cellStyle name="Normal 81 8 4" xfId="34915" xr:uid="{00000000-0005-0000-0000-000045B30000}"/>
    <cellStyle name="Normal 81 8 5" xfId="19682" xr:uid="{00000000-0005-0000-0000-000046B30000}"/>
    <cellStyle name="Normal 81 9" xfId="11270" xr:uid="{00000000-0005-0000-0000-000047B30000}"/>
    <cellStyle name="Normal 81 9 2" xfId="41603" xr:uid="{00000000-0005-0000-0000-000048B30000}"/>
    <cellStyle name="Normal 81 9 3" xfId="26370" xr:uid="{00000000-0005-0000-0000-000049B30000}"/>
    <cellStyle name="Normal 82" xfId="1160" xr:uid="{00000000-0005-0000-0000-00004AB30000}"/>
    <cellStyle name="Normal 83" xfId="1167" xr:uid="{00000000-0005-0000-0000-00004BB30000}"/>
    <cellStyle name="Normal 84" xfId="1215" xr:uid="{00000000-0005-0000-0000-00004CB30000}"/>
    <cellStyle name="Normal 85" xfId="1214" xr:uid="{00000000-0005-0000-0000-00004DB30000}"/>
    <cellStyle name="Normal 86" xfId="1322" xr:uid="{00000000-0005-0000-0000-00004EB30000}"/>
    <cellStyle name="Normal 87" xfId="1324" xr:uid="{00000000-0005-0000-0000-00004FB30000}"/>
    <cellStyle name="Normal 88" xfId="1323" xr:uid="{00000000-0005-0000-0000-000050B30000}"/>
    <cellStyle name="Normal 89" xfId="1540" xr:uid="{00000000-0005-0000-0000-000051B30000}"/>
    <cellStyle name="Normal 9" xfId="175" xr:uid="{00000000-0005-0000-0000-000052B30000}"/>
    <cellStyle name="Normal 9 2" xfId="914" xr:uid="{00000000-0005-0000-0000-000053B30000}"/>
    <cellStyle name="Normal 9 3" xfId="915" xr:uid="{00000000-0005-0000-0000-000054B30000}"/>
    <cellStyle name="Normal 9 4" xfId="916" xr:uid="{00000000-0005-0000-0000-000055B30000}"/>
    <cellStyle name="Normal 9 5" xfId="31482" xr:uid="{00000000-0005-0000-0000-000056B30000}"/>
    <cellStyle name="Normal 9 6" xfId="31382" xr:uid="{00000000-0005-0000-0000-000057B30000}"/>
    <cellStyle name="Normal 9 7" xfId="46803" xr:uid="{00000000-0005-0000-0000-000058B30000}"/>
    <cellStyle name="Normal 90" xfId="1539" xr:uid="{00000000-0005-0000-0000-000059B30000}"/>
    <cellStyle name="Normal 90 2" xfId="2381" xr:uid="{00000000-0005-0000-0000-00005AB30000}"/>
    <cellStyle name="Normal 90 2 2" xfId="4071" xr:uid="{00000000-0005-0000-0000-00005BB30000}"/>
    <cellStyle name="Normal 90 2 2 2" xfId="14144" xr:uid="{00000000-0005-0000-0000-00005CB30000}"/>
    <cellStyle name="Normal 90 2 2 2 2" xfId="44475" xr:uid="{00000000-0005-0000-0000-00005DB30000}"/>
    <cellStyle name="Normal 90 2 2 2 3" xfId="29242" xr:uid="{00000000-0005-0000-0000-00005EB30000}"/>
    <cellStyle name="Normal 90 2 2 3" xfId="9124" xr:uid="{00000000-0005-0000-0000-00005FB30000}"/>
    <cellStyle name="Normal 90 2 2 3 2" xfId="39458" xr:uid="{00000000-0005-0000-0000-000060B30000}"/>
    <cellStyle name="Normal 90 2 2 3 3" xfId="24225" xr:uid="{00000000-0005-0000-0000-000061B30000}"/>
    <cellStyle name="Normal 90 2 2 4" xfId="34445" xr:uid="{00000000-0005-0000-0000-000062B30000}"/>
    <cellStyle name="Normal 90 2 2 5" xfId="19212" xr:uid="{00000000-0005-0000-0000-000063B30000}"/>
    <cellStyle name="Normal 90 2 3" xfId="5763" xr:uid="{00000000-0005-0000-0000-000064B30000}"/>
    <cellStyle name="Normal 90 2 3 2" xfId="15815" xr:uid="{00000000-0005-0000-0000-000065B30000}"/>
    <cellStyle name="Normal 90 2 3 2 2" xfId="46146" xr:uid="{00000000-0005-0000-0000-000066B30000}"/>
    <cellStyle name="Normal 90 2 3 2 3" xfId="30913" xr:uid="{00000000-0005-0000-0000-000067B30000}"/>
    <cellStyle name="Normal 90 2 3 3" xfId="10795" xr:uid="{00000000-0005-0000-0000-000068B30000}"/>
    <cellStyle name="Normal 90 2 3 3 2" xfId="41129" xr:uid="{00000000-0005-0000-0000-000069B30000}"/>
    <cellStyle name="Normal 90 2 3 3 3" xfId="25896" xr:uid="{00000000-0005-0000-0000-00006AB30000}"/>
    <cellStyle name="Normal 90 2 3 4" xfId="36116" xr:uid="{00000000-0005-0000-0000-00006BB30000}"/>
    <cellStyle name="Normal 90 2 3 5" xfId="20883" xr:uid="{00000000-0005-0000-0000-00006CB30000}"/>
    <cellStyle name="Normal 90 2 4" xfId="12473" xr:uid="{00000000-0005-0000-0000-00006DB30000}"/>
    <cellStyle name="Normal 90 2 4 2" xfId="42804" xr:uid="{00000000-0005-0000-0000-00006EB30000}"/>
    <cellStyle name="Normal 90 2 4 3" xfId="27571" xr:uid="{00000000-0005-0000-0000-00006FB30000}"/>
    <cellStyle name="Normal 90 2 5" xfId="7452" xr:uid="{00000000-0005-0000-0000-000070B30000}"/>
    <cellStyle name="Normal 90 2 5 2" xfId="37787" xr:uid="{00000000-0005-0000-0000-000071B30000}"/>
    <cellStyle name="Normal 90 2 5 3" xfId="22554" xr:uid="{00000000-0005-0000-0000-000072B30000}"/>
    <cellStyle name="Normal 90 2 6" xfId="32775" xr:uid="{00000000-0005-0000-0000-000073B30000}"/>
    <cellStyle name="Normal 90 2 7" xfId="17541" xr:uid="{00000000-0005-0000-0000-000074B30000}"/>
    <cellStyle name="Normal 90 3" xfId="3234" xr:uid="{00000000-0005-0000-0000-000075B30000}"/>
    <cellStyle name="Normal 90 3 2" xfId="13308" xr:uid="{00000000-0005-0000-0000-000076B30000}"/>
    <cellStyle name="Normal 90 3 2 2" xfId="43639" xr:uid="{00000000-0005-0000-0000-000077B30000}"/>
    <cellStyle name="Normal 90 3 2 3" xfId="28406" xr:uid="{00000000-0005-0000-0000-000078B30000}"/>
    <cellStyle name="Normal 90 3 3" xfId="8288" xr:uid="{00000000-0005-0000-0000-000079B30000}"/>
    <cellStyle name="Normal 90 3 3 2" xfId="38622" xr:uid="{00000000-0005-0000-0000-00007AB30000}"/>
    <cellStyle name="Normal 90 3 3 3" xfId="23389" xr:uid="{00000000-0005-0000-0000-00007BB30000}"/>
    <cellStyle name="Normal 90 3 4" xfId="33609" xr:uid="{00000000-0005-0000-0000-00007CB30000}"/>
    <cellStyle name="Normal 90 3 5" xfId="18376" xr:uid="{00000000-0005-0000-0000-00007DB30000}"/>
    <cellStyle name="Normal 90 4" xfId="4927" xr:uid="{00000000-0005-0000-0000-00007EB30000}"/>
    <cellStyle name="Normal 90 4 2" xfId="14979" xr:uid="{00000000-0005-0000-0000-00007FB30000}"/>
    <cellStyle name="Normal 90 4 2 2" xfId="45310" xr:uid="{00000000-0005-0000-0000-000080B30000}"/>
    <cellStyle name="Normal 90 4 2 3" xfId="30077" xr:uid="{00000000-0005-0000-0000-000081B30000}"/>
    <cellStyle name="Normal 90 4 3" xfId="9959" xr:uid="{00000000-0005-0000-0000-000082B30000}"/>
    <cellStyle name="Normal 90 4 3 2" xfId="40293" xr:uid="{00000000-0005-0000-0000-000083B30000}"/>
    <cellStyle name="Normal 90 4 3 3" xfId="25060" xr:uid="{00000000-0005-0000-0000-000084B30000}"/>
    <cellStyle name="Normal 90 4 4" xfId="35280" xr:uid="{00000000-0005-0000-0000-000085B30000}"/>
    <cellStyle name="Normal 90 4 5" xfId="20047" xr:uid="{00000000-0005-0000-0000-000086B30000}"/>
    <cellStyle name="Normal 90 5" xfId="11637" xr:uid="{00000000-0005-0000-0000-000087B30000}"/>
    <cellStyle name="Normal 90 5 2" xfId="41968" xr:uid="{00000000-0005-0000-0000-000088B30000}"/>
    <cellStyle name="Normal 90 5 3" xfId="26735" xr:uid="{00000000-0005-0000-0000-000089B30000}"/>
    <cellStyle name="Normal 90 6" xfId="6616" xr:uid="{00000000-0005-0000-0000-00008AB30000}"/>
    <cellStyle name="Normal 90 6 2" xfId="36951" xr:uid="{00000000-0005-0000-0000-00008BB30000}"/>
    <cellStyle name="Normal 90 6 3" xfId="21718" xr:uid="{00000000-0005-0000-0000-00008CB30000}"/>
    <cellStyle name="Normal 90 7" xfId="31939" xr:uid="{00000000-0005-0000-0000-00008DB30000}"/>
    <cellStyle name="Normal 90 8" xfId="16705" xr:uid="{00000000-0005-0000-0000-00008EB30000}"/>
    <cellStyle name="Normal 91" xfId="1542" xr:uid="{00000000-0005-0000-0000-00008FB30000}"/>
    <cellStyle name="Normal 91 2" xfId="2383" xr:uid="{00000000-0005-0000-0000-000090B30000}"/>
    <cellStyle name="Normal 91 2 2" xfId="4073" xr:uid="{00000000-0005-0000-0000-000091B30000}"/>
    <cellStyle name="Normal 91 2 2 2" xfId="14146" xr:uid="{00000000-0005-0000-0000-000092B30000}"/>
    <cellStyle name="Normal 91 2 2 2 2" xfId="44477" xr:uid="{00000000-0005-0000-0000-000093B30000}"/>
    <cellStyle name="Normal 91 2 2 2 3" xfId="29244" xr:uid="{00000000-0005-0000-0000-000094B30000}"/>
    <cellStyle name="Normal 91 2 2 2 4" xfId="46744" xr:uid="{00000000-0005-0000-0000-000095B30000}"/>
    <cellStyle name="Normal 91 2 2 3" xfId="9126" xr:uid="{00000000-0005-0000-0000-000096B30000}"/>
    <cellStyle name="Normal 91 2 2 3 2" xfId="39460" xr:uid="{00000000-0005-0000-0000-000097B30000}"/>
    <cellStyle name="Normal 91 2 2 3 3" xfId="24227" xr:uid="{00000000-0005-0000-0000-000098B30000}"/>
    <cellStyle name="Normal 91 2 2 4" xfId="34447" xr:uid="{00000000-0005-0000-0000-000099B30000}"/>
    <cellStyle name="Normal 91 2 2 5" xfId="19214" xr:uid="{00000000-0005-0000-0000-00009AB30000}"/>
    <cellStyle name="Normal 91 2 3" xfId="5765" xr:uid="{00000000-0005-0000-0000-00009BB30000}"/>
    <cellStyle name="Normal 91 2 3 2" xfId="15817" xr:uid="{00000000-0005-0000-0000-00009CB30000}"/>
    <cellStyle name="Normal 91 2 3 2 2" xfId="46148" xr:uid="{00000000-0005-0000-0000-00009DB30000}"/>
    <cellStyle name="Normal 91 2 3 2 3" xfId="30915" xr:uid="{00000000-0005-0000-0000-00009EB30000}"/>
    <cellStyle name="Normal 91 2 3 3" xfId="10797" xr:uid="{00000000-0005-0000-0000-00009FB30000}"/>
    <cellStyle name="Normal 91 2 3 3 2" xfId="41131" xr:uid="{00000000-0005-0000-0000-0000A0B30000}"/>
    <cellStyle name="Normal 91 2 3 3 3" xfId="25898" xr:uid="{00000000-0005-0000-0000-0000A1B30000}"/>
    <cellStyle name="Normal 91 2 3 4" xfId="36118" xr:uid="{00000000-0005-0000-0000-0000A2B30000}"/>
    <cellStyle name="Normal 91 2 3 5" xfId="20885" xr:uid="{00000000-0005-0000-0000-0000A3B30000}"/>
    <cellStyle name="Normal 91 2 4" xfId="12475" xr:uid="{00000000-0005-0000-0000-0000A4B30000}"/>
    <cellStyle name="Normal 91 2 4 2" xfId="42806" xr:uid="{00000000-0005-0000-0000-0000A5B30000}"/>
    <cellStyle name="Normal 91 2 4 3" xfId="27573" xr:uid="{00000000-0005-0000-0000-0000A6B30000}"/>
    <cellStyle name="Normal 91 2 5" xfId="7454" xr:uid="{00000000-0005-0000-0000-0000A7B30000}"/>
    <cellStyle name="Normal 91 2 5 2" xfId="37789" xr:uid="{00000000-0005-0000-0000-0000A8B30000}"/>
    <cellStyle name="Normal 91 2 5 3" xfId="22556" xr:uid="{00000000-0005-0000-0000-0000A9B30000}"/>
    <cellStyle name="Normal 91 2 6" xfId="32777" xr:uid="{00000000-0005-0000-0000-0000AAB30000}"/>
    <cellStyle name="Normal 91 2 7" xfId="17543" xr:uid="{00000000-0005-0000-0000-0000ABB30000}"/>
    <cellStyle name="Normal 91 3" xfId="3236" xr:uid="{00000000-0005-0000-0000-0000ACB30000}"/>
    <cellStyle name="Normal 91 3 2" xfId="13310" xr:uid="{00000000-0005-0000-0000-0000ADB30000}"/>
    <cellStyle name="Normal 91 3 2 2" xfId="43641" xr:uid="{00000000-0005-0000-0000-0000AEB30000}"/>
    <cellStyle name="Normal 91 3 2 3" xfId="28408" xr:uid="{00000000-0005-0000-0000-0000AFB30000}"/>
    <cellStyle name="Normal 91 3 3" xfId="8290" xr:uid="{00000000-0005-0000-0000-0000B0B30000}"/>
    <cellStyle name="Normal 91 3 3 2" xfId="38624" xr:uid="{00000000-0005-0000-0000-0000B1B30000}"/>
    <cellStyle name="Normal 91 3 3 3" xfId="23391" xr:uid="{00000000-0005-0000-0000-0000B2B30000}"/>
    <cellStyle name="Normal 91 3 4" xfId="33611" xr:uid="{00000000-0005-0000-0000-0000B3B30000}"/>
    <cellStyle name="Normal 91 3 5" xfId="18378" xr:uid="{00000000-0005-0000-0000-0000B4B30000}"/>
    <cellStyle name="Normal 91 4" xfId="4929" xr:uid="{00000000-0005-0000-0000-0000B5B30000}"/>
    <cellStyle name="Normal 91 4 2" xfId="14981" xr:uid="{00000000-0005-0000-0000-0000B6B30000}"/>
    <cellStyle name="Normal 91 4 2 2" xfId="45312" xr:uid="{00000000-0005-0000-0000-0000B7B30000}"/>
    <cellStyle name="Normal 91 4 2 3" xfId="30079" xr:uid="{00000000-0005-0000-0000-0000B8B30000}"/>
    <cellStyle name="Normal 91 4 3" xfId="9961" xr:uid="{00000000-0005-0000-0000-0000B9B30000}"/>
    <cellStyle name="Normal 91 4 3 2" xfId="40295" xr:uid="{00000000-0005-0000-0000-0000BAB30000}"/>
    <cellStyle name="Normal 91 4 3 3" xfId="25062" xr:uid="{00000000-0005-0000-0000-0000BBB30000}"/>
    <cellStyle name="Normal 91 4 4" xfId="35282" xr:uid="{00000000-0005-0000-0000-0000BCB30000}"/>
    <cellStyle name="Normal 91 4 5" xfId="20049" xr:uid="{00000000-0005-0000-0000-0000BDB30000}"/>
    <cellStyle name="Normal 91 5" xfId="11639" xr:uid="{00000000-0005-0000-0000-0000BEB30000}"/>
    <cellStyle name="Normal 91 5 2" xfId="41970" xr:uid="{00000000-0005-0000-0000-0000BFB30000}"/>
    <cellStyle name="Normal 91 5 3" xfId="26737" xr:uid="{00000000-0005-0000-0000-0000C0B30000}"/>
    <cellStyle name="Normal 91 6" xfId="6618" xr:uid="{00000000-0005-0000-0000-0000C1B30000}"/>
    <cellStyle name="Normal 91 6 2" xfId="36953" xr:uid="{00000000-0005-0000-0000-0000C2B30000}"/>
    <cellStyle name="Normal 91 6 3" xfId="21720" xr:uid="{00000000-0005-0000-0000-0000C3B30000}"/>
    <cellStyle name="Normal 91 7" xfId="31941" xr:uid="{00000000-0005-0000-0000-0000C4B30000}"/>
    <cellStyle name="Normal 91 8" xfId="16707" xr:uid="{00000000-0005-0000-0000-0000C5B30000}"/>
    <cellStyle name="Normal 92" xfId="1961" xr:uid="{00000000-0005-0000-0000-0000C6B30000}"/>
    <cellStyle name="Normal 92 2" xfId="3653" xr:uid="{00000000-0005-0000-0000-0000C7B30000}"/>
    <cellStyle name="Normal 93" xfId="2799" xr:uid="{00000000-0005-0000-0000-0000C8B30000}"/>
    <cellStyle name="Normal 93 2" xfId="4489" xr:uid="{00000000-0005-0000-0000-0000C9B30000}"/>
    <cellStyle name="Normal 94" xfId="2804" xr:uid="{00000000-0005-0000-0000-0000CAB30000}"/>
    <cellStyle name="Normal 95" xfId="1960" xr:uid="{00000000-0005-0000-0000-0000CBB30000}"/>
    <cellStyle name="Normal 95 2" xfId="3652" xr:uid="{00000000-0005-0000-0000-0000CCB30000}"/>
    <cellStyle name="Normal 95 2 2" xfId="13726" xr:uid="{00000000-0005-0000-0000-0000CDB30000}"/>
    <cellStyle name="Normal 95 2 2 2" xfId="44057" xr:uid="{00000000-0005-0000-0000-0000CEB30000}"/>
    <cellStyle name="Normal 95 2 2 3" xfId="28824" xr:uid="{00000000-0005-0000-0000-0000CFB30000}"/>
    <cellStyle name="Normal 95 2 3" xfId="8706" xr:uid="{00000000-0005-0000-0000-0000D0B30000}"/>
    <cellStyle name="Normal 95 2 3 2" xfId="39040" xr:uid="{00000000-0005-0000-0000-0000D1B30000}"/>
    <cellStyle name="Normal 95 2 3 3" xfId="23807" xr:uid="{00000000-0005-0000-0000-0000D2B30000}"/>
    <cellStyle name="Normal 95 2 4" xfId="34027" xr:uid="{00000000-0005-0000-0000-0000D3B30000}"/>
    <cellStyle name="Normal 95 2 5" xfId="18794" xr:uid="{00000000-0005-0000-0000-0000D4B30000}"/>
    <cellStyle name="Normal 95 3" xfId="5345" xr:uid="{00000000-0005-0000-0000-0000D5B30000}"/>
    <cellStyle name="Normal 95 3 2" xfId="15397" xr:uid="{00000000-0005-0000-0000-0000D6B30000}"/>
    <cellStyle name="Normal 95 3 2 2" xfId="45728" xr:uid="{00000000-0005-0000-0000-0000D7B30000}"/>
    <cellStyle name="Normal 95 3 2 3" xfId="30495" xr:uid="{00000000-0005-0000-0000-0000D8B30000}"/>
    <cellStyle name="Normal 95 3 3" xfId="10377" xr:uid="{00000000-0005-0000-0000-0000D9B30000}"/>
    <cellStyle name="Normal 95 3 3 2" xfId="40711" xr:uid="{00000000-0005-0000-0000-0000DAB30000}"/>
    <cellStyle name="Normal 95 3 3 3" xfId="25478" xr:uid="{00000000-0005-0000-0000-0000DBB30000}"/>
    <cellStyle name="Normal 95 3 4" xfId="35698" xr:uid="{00000000-0005-0000-0000-0000DCB30000}"/>
    <cellStyle name="Normal 95 3 5" xfId="20465" xr:uid="{00000000-0005-0000-0000-0000DDB30000}"/>
    <cellStyle name="Normal 95 4" xfId="12055" xr:uid="{00000000-0005-0000-0000-0000DEB30000}"/>
    <cellStyle name="Normal 95 4 2" xfId="42386" xr:uid="{00000000-0005-0000-0000-0000DFB30000}"/>
    <cellStyle name="Normal 95 4 3" xfId="27153" xr:uid="{00000000-0005-0000-0000-0000E0B30000}"/>
    <cellStyle name="Normal 95 5" xfId="7034" xr:uid="{00000000-0005-0000-0000-0000E1B30000}"/>
    <cellStyle name="Normal 95 5 2" xfId="37369" xr:uid="{00000000-0005-0000-0000-0000E2B30000}"/>
    <cellStyle name="Normal 95 5 3" xfId="22136" xr:uid="{00000000-0005-0000-0000-0000E3B30000}"/>
    <cellStyle name="Normal 95 6" xfId="32357" xr:uid="{00000000-0005-0000-0000-0000E4B30000}"/>
    <cellStyle name="Normal 95 7" xfId="17123" xr:uid="{00000000-0005-0000-0000-0000E5B30000}"/>
    <cellStyle name="Normal 96" xfId="1963" xr:uid="{00000000-0005-0000-0000-0000E6B30000}"/>
    <cellStyle name="Normal 96 2" xfId="3655" xr:uid="{00000000-0005-0000-0000-0000E7B30000}"/>
    <cellStyle name="Normal 96 2 2" xfId="13728" xr:uid="{00000000-0005-0000-0000-0000E8B30000}"/>
    <cellStyle name="Normal 96 2 2 2" xfId="44059" xr:uid="{00000000-0005-0000-0000-0000E9B30000}"/>
    <cellStyle name="Normal 96 2 2 3" xfId="28826" xr:uid="{00000000-0005-0000-0000-0000EAB30000}"/>
    <cellStyle name="Normal 96 2 3" xfId="8708" xr:uid="{00000000-0005-0000-0000-0000EBB30000}"/>
    <cellStyle name="Normal 96 2 3 2" xfId="39042" xr:uid="{00000000-0005-0000-0000-0000ECB30000}"/>
    <cellStyle name="Normal 96 2 3 3" xfId="23809" xr:uid="{00000000-0005-0000-0000-0000EDB30000}"/>
    <cellStyle name="Normal 96 2 4" xfId="34029" xr:uid="{00000000-0005-0000-0000-0000EEB30000}"/>
    <cellStyle name="Normal 96 2 5" xfId="18796" xr:uid="{00000000-0005-0000-0000-0000EFB30000}"/>
    <cellStyle name="Normal 96 3" xfId="5347" xr:uid="{00000000-0005-0000-0000-0000F0B30000}"/>
    <cellStyle name="Normal 96 3 2" xfId="15399" xr:uid="{00000000-0005-0000-0000-0000F1B30000}"/>
    <cellStyle name="Normal 96 3 2 2" xfId="45730" xr:uid="{00000000-0005-0000-0000-0000F2B30000}"/>
    <cellStyle name="Normal 96 3 2 3" xfId="30497" xr:uid="{00000000-0005-0000-0000-0000F3B30000}"/>
    <cellStyle name="Normal 96 3 3" xfId="10379" xr:uid="{00000000-0005-0000-0000-0000F4B30000}"/>
    <cellStyle name="Normal 96 3 3 2" xfId="40713" xr:uid="{00000000-0005-0000-0000-0000F5B30000}"/>
    <cellStyle name="Normal 96 3 3 3" xfId="25480" xr:uid="{00000000-0005-0000-0000-0000F6B30000}"/>
    <cellStyle name="Normal 96 3 4" xfId="35700" xr:uid="{00000000-0005-0000-0000-0000F7B30000}"/>
    <cellStyle name="Normal 96 3 5" xfId="20467" xr:uid="{00000000-0005-0000-0000-0000F8B30000}"/>
    <cellStyle name="Normal 96 4" xfId="12057" xr:uid="{00000000-0005-0000-0000-0000F9B30000}"/>
    <cellStyle name="Normal 96 4 2" xfId="42388" xr:uid="{00000000-0005-0000-0000-0000FAB30000}"/>
    <cellStyle name="Normal 96 4 3" xfId="27155" xr:uid="{00000000-0005-0000-0000-0000FBB30000}"/>
    <cellStyle name="Normal 96 5" xfId="7036" xr:uid="{00000000-0005-0000-0000-0000FCB30000}"/>
    <cellStyle name="Normal 96 5 2" xfId="37371" xr:uid="{00000000-0005-0000-0000-0000FDB30000}"/>
    <cellStyle name="Normal 96 5 3" xfId="22138" xr:uid="{00000000-0005-0000-0000-0000FEB30000}"/>
    <cellStyle name="Normal 96 6" xfId="32359" xr:uid="{00000000-0005-0000-0000-0000FFB30000}"/>
    <cellStyle name="Normal 96 7" xfId="17125" xr:uid="{00000000-0005-0000-0000-000000B40000}"/>
    <cellStyle name="Normal 97" xfId="11215" xr:uid="{00000000-0005-0000-0000-000001B40000}"/>
    <cellStyle name="Normal 98" xfId="16234" xr:uid="{00000000-0005-0000-0000-000002B40000}"/>
    <cellStyle name="Normal 99" xfId="2807" xr:uid="{00000000-0005-0000-0000-000003B40000}"/>
    <cellStyle name="Normal_New Summary Tables 2" xfId="354" xr:uid="{00000000-0005-0000-0000-000004B40000}"/>
    <cellStyle name="Normal_Revised CARE Table 5C_033107 2" xfId="917" xr:uid="{00000000-0005-0000-0000-000005B40000}"/>
    <cellStyle name="Normal_Sheet1" xfId="46814" xr:uid="{00000000-0005-0000-0000-000006B40000}"/>
    <cellStyle name="Normal_Sheet1 2" xfId="46815" xr:uid="{00000000-0005-0000-0000-000007B40000}"/>
    <cellStyle name="Normal_Sheet2" xfId="362" xr:uid="{00000000-0005-0000-0000-000008B40000}"/>
    <cellStyle name="Note 2" xfId="176" xr:uid="{00000000-0005-0000-0000-000009B40000}"/>
    <cellStyle name="Note 2 2" xfId="919" xr:uid="{00000000-0005-0000-0000-00000AB40000}"/>
    <cellStyle name="Note 2 2 2" xfId="46660" xr:uid="{00000000-0005-0000-0000-00000BB40000}"/>
    <cellStyle name="Note 2 3" xfId="920" xr:uid="{00000000-0005-0000-0000-00000CB40000}"/>
    <cellStyle name="Note 2 4" xfId="921" xr:uid="{00000000-0005-0000-0000-00000DB40000}"/>
    <cellStyle name="Note 2 5" xfId="922" xr:uid="{00000000-0005-0000-0000-00000EB40000}"/>
    <cellStyle name="Note 2 6" xfId="923" xr:uid="{00000000-0005-0000-0000-00000FB40000}"/>
    <cellStyle name="Note 2 7" xfId="918" xr:uid="{00000000-0005-0000-0000-000010B40000}"/>
    <cellStyle name="Note 2 8" xfId="405" xr:uid="{00000000-0005-0000-0000-000011B40000}"/>
    <cellStyle name="Note 2 9" xfId="31483" xr:uid="{00000000-0005-0000-0000-000012B40000}"/>
    <cellStyle name="Note 3" xfId="31369" xr:uid="{00000000-0005-0000-0000-000013B40000}"/>
    <cellStyle name="Note 3 2" xfId="46733" xr:uid="{00000000-0005-0000-0000-000014B40000}"/>
    <cellStyle name="Note 4" xfId="46669" xr:uid="{00000000-0005-0000-0000-000015B40000}"/>
    <cellStyle name="Output 2" xfId="177" xr:uid="{00000000-0005-0000-0000-000016B40000}"/>
    <cellStyle name="Output 2 2" xfId="925" xr:uid="{00000000-0005-0000-0000-000017B40000}"/>
    <cellStyle name="Output 2 2 2" xfId="46651" xr:uid="{00000000-0005-0000-0000-000018B40000}"/>
    <cellStyle name="Output 2 3" xfId="926" xr:uid="{00000000-0005-0000-0000-000019B40000}"/>
    <cellStyle name="Output 2 4" xfId="927" xr:uid="{00000000-0005-0000-0000-00001AB40000}"/>
    <cellStyle name="Output 2 5" xfId="928" xr:uid="{00000000-0005-0000-0000-00001BB40000}"/>
    <cellStyle name="Output 2 6" xfId="929" xr:uid="{00000000-0005-0000-0000-00001CB40000}"/>
    <cellStyle name="Output 2 7" xfId="924" xr:uid="{00000000-0005-0000-0000-00001DB40000}"/>
    <cellStyle name="Output 2 8" xfId="406" xr:uid="{00000000-0005-0000-0000-00001EB40000}"/>
    <cellStyle name="Output 2 9" xfId="31434" xr:uid="{00000000-0005-0000-0000-00001FB40000}"/>
    <cellStyle name="Output 3" xfId="31370" xr:uid="{00000000-0005-0000-0000-000020B40000}"/>
    <cellStyle name="Output 3 2" xfId="46593" xr:uid="{00000000-0005-0000-0000-000021B40000}"/>
    <cellStyle name="Percent" xfId="1159" builtinId="5"/>
    <cellStyle name="Percent [2]" xfId="178" xr:uid="{00000000-0005-0000-0000-000023B40000}"/>
    <cellStyle name="Percent [2] 10" xfId="932" xr:uid="{00000000-0005-0000-0000-000024B40000}"/>
    <cellStyle name="Percent [2] 10 2" xfId="933" xr:uid="{00000000-0005-0000-0000-000025B40000}"/>
    <cellStyle name="Percent [2] 11" xfId="931" xr:uid="{00000000-0005-0000-0000-000026B40000}"/>
    <cellStyle name="Percent [2] 2" xfId="179" xr:uid="{00000000-0005-0000-0000-000027B40000}"/>
    <cellStyle name="Percent [2] 2 2" xfId="180" xr:uid="{00000000-0005-0000-0000-000028B40000}"/>
    <cellStyle name="Percent [2] 2 2 2" xfId="529" xr:uid="{00000000-0005-0000-0000-000029B40000}"/>
    <cellStyle name="Percent [2] 2 3" xfId="528" xr:uid="{00000000-0005-0000-0000-00002AB40000}"/>
    <cellStyle name="Percent [2] 3" xfId="181" xr:uid="{00000000-0005-0000-0000-00002BB40000}"/>
    <cellStyle name="Percent [2] 3 2" xfId="530" xr:uid="{00000000-0005-0000-0000-00002CB40000}"/>
    <cellStyle name="Percent [2] 4" xfId="934" xr:uid="{00000000-0005-0000-0000-00002DB40000}"/>
    <cellStyle name="Percent [2] 5" xfId="935" xr:uid="{00000000-0005-0000-0000-00002EB40000}"/>
    <cellStyle name="Percent [2] 5 2" xfId="936" xr:uid="{00000000-0005-0000-0000-00002FB40000}"/>
    <cellStyle name="Percent [2] 5 3" xfId="937" xr:uid="{00000000-0005-0000-0000-000030B40000}"/>
    <cellStyle name="Percent [2] 6" xfId="938" xr:uid="{00000000-0005-0000-0000-000031B40000}"/>
    <cellStyle name="Percent [2] 6 2" xfId="939" xr:uid="{00000000-0005-0000-0000-000032B40000}"/>
    <cellStyle name="Percent [2] 7" xfId="940" xr:uid="{00000000-0005-0000-0000-000033B40000}"/>
    <cellStyle name="Percent [2] 7 2" xfId="941" xr:uid="{00000000-0005-0000-0000-000034B40000}"/>
    <cellStyle name="Percent [2] 8" xfId="942" xr:uid="{00000000-0005-0000-0000-000035B40000}"/>
    <cellStyle name="Percent [2] 9" xfId="943" xr:uid="{00000000-0005-0000-0000-000036B40000}"/>
    <cellStyle name="Percent [2] 9 2" xfId="944" xr:uid="{00000000-0005-0000-0000-000037B40000}"/>
    <cellStyle name="Percent 10" xfId="182" xr:uid="{00000000-0005-0000-0000-000038B40000}"/>
    <cellStyle name="Percent 10 2" xfId="183" xr:uid="{00000000-0005-0000-0000-000039B40000}"/>
    <cellStyle name="Percent 100" xfId="16265" xr:uid="{00000000-0005-0000-0000-00003AB40000}"/>
    <cellStyle name="Percent 101" xfId="16249" xr:uid="{00000000-0005-0000-0000-00003BB40000}"/>
    <cellStyle name="Percent 102" xfId="16254" xr:uid="{00000000-0005-0000-0000-00003CB40000}"/>
    <cellStyle name="Percent 103" xfId="16247" xr:uid="{00000000-0005-0000-0000-00003DB40000}"/>
    <cellStyle name="Percent 104" xfId="16267" xr:uid="{00000000-0005-0000-0000-00003EB40000}"/>
    <cellStyle name="Percent 105" xfId="16280" xr:uid="{00000000-0005-0000-0000-00003FB40000}"/>
    <cellStyle name="Percent 106" xfId="16245" xr:uid="{00000000-0005-0000-0000-000040B40000}"/>
    <cellStyle name="Percent 107" xfId="16253" xr:uid="{00000000-0005-0000-0000-000041B40000}"/>
    <cellStyle name="Percent 108" xfId="16277" xr:uid="{00000000-0005-0000-0000-000042B40000}"/>
    <cellStyle name="Percent 109" xfId="6195" xr:uid="{00000000-0005-0000-0000-000043B40000}"/>
    <cellStyle name="Percent 11" xfId="184" xr:uid="{00000000-0005-0000-0000-000044B40000}"/>
    <cellStyle name="Percent 110" xfId="16284" xr:uid="{00000000-0005-0000-0000-000045B40000}"/>
    <cellStyle name="Percent 111" xfId="31579" xr:uid="{00000000-0005-0000-0000-000046B40000}"/>
    <cellStyle name="Percent 112" xfId="46574" xr:uid="{00000000-0005-0000-0000-000047B40000}"/>
    <cellStyle name="Percent 113" xfId="46568" xr:uid="{00000000-0005-0000-0000-000048B40000}"/>
    <cellStyle name="Percent 114" xfId="46576" xr:uid="{00000000-0005-0000-0000-000049B40000}"/>
    <cellStyle name="Percent 115" xfId="46577" xr:uid="{00000000-0005-0000-0000-00004AB40000}"/>
    <cellStyle name="Percent 116" xfId="46570" xr:uid="{00000000-0005-0000-0000-00004BB40000}"/>
    <cellStyle name="Percent 117" xfId="16340" xr:uid="{00000000-0005-0000-0000-00004CB40000}"/>
    <cellStyle name="Percent 118" xfId="46582" xr:uid="{00000000-0005-0000-0000-00004DB40000}"/>
    <cellStyle name="Percent 119" xfId="46778" xr:uid="{00000000-0005-0000-0000-00004EB40000}"/>
    <cellStyle name="Percent 12" xfId="185" xr:uid="{00000000-0005-0000-0000-00004FB40000}"/>
    <cellStyle name="Percent 120" xfId="46779" xr:uid="{00000000-0005-0000-0000-000050B40000}"/>
    <cellStyle name="Percent 121" xfId="46775" xr:uid="{00000000-0005-0000-0000-000051B40000}"/>
    <cellStyle name="Percent 122" xfId="46749" xr:uid="{00000000-0005-0000-0000-000052B40000}"/>
    <cellStyle name="Percent 123" xfId="46771" xr:uid="{00000000-0005-0000-0000-000053B40000}"/>
    <cellStyle name="Percent 124" xfId="46753" xr:uid="{00000000-0005-0000-0000-000054B40000}"/>
    <cellStyle name="Percent 125" xfId="46769" xr:uid="{00000000-0005-0000-0000-000055B40000}"/>
    <cellStyle name="Percent 126" xfId="46754" xr:uid="{00000000-0005-0000-0000-000056B40000}"/>
    <cellStyle name="Percent 127" xfId="46767" xr:uid="{00000000-0005-0000-0000-000057B40000}"/>
    <cellStyle name="Percent 128" xfId="46756" xr:uid="{00000000-0005-0000-0000-000058B40000}"/>
    <cellStyle name="Percent 129" xfId="46765" xr:uid="{00000000-0005-0000-0000-000059B40000}"/>
    <cellStyle name="Percent 13" xfId="186" xr:uid="{00000000-0005-0000-0000-00005AB40000}"/>
    <cellStyle name="Percent 130" xfId="46758" xr:uid="{00000000-0005-0000-0000-00005BB40000}"/>
    <cellStyle name="Percent 131" xfId="46763" xr:uid="{00000000-0005-0000-0000-00005CB40000}"/>
    <cellStyle name="Percent 132" xfId="46772" xr:uid="{00000000-0005-0000-0000-00005DB40000}"/>
    <cellStyle name="Percent 133" xfId="46751" xr:uid="{00000000-0005-0000-0000-00005EB40000}"/>
    <cellStyle name="Percent 134" xfId="46761" xr:uid="{00000000-0005-0000-0000-00005FB40000}"/>
    <cellStyle name="Percent 135" xfId="46780" xr:uid="{00000000-0005-0000-0000-000060B40000}"/>
    <cellStyle name="Percent 136" xfId="46782" xr:uid="{00000000-0005-0000-0000-000061B40000}"/>
    <cellStyle name="Percent 137" xfId="46804" xr:uid="{00000000-0005-0000-0000-000062B40000}"/>
    <cellStyle name="Percent 138" xfId="46807" xr:uid="{00000000-0005-0000-0000-000063B40000}"/>
    <cellStyle name="Percent 139" xfId="46800" xr:uid="{00000000-0005-0000-0000-000064B40000}"/>
    <cellStyle name="Percent 14" xfId="187" xr:uid="{00000000-0005-0000-0000-000065B40000}"/>
    <cellStyle name="Percent 140" xfId="46806" xr:uid="{00000000-0005-0000-0000-000066B40000}"/>
    <cellStyle name="Percent 141" xfId="46796" xr:uid="{00000000-0005-0000-0000-000067B40000}"/>
    <cellStyle name="Percent 142" xfId="46805" xr:uid="{00000000-0005-0000-0000-000068B40000}"/>
    <cellStyle name="Percent 15" xfId="188" xr:uid="{00000000-0005-0000-0000-000069B40000}"/>
    <cellStyle name="Percent 16" xfId="189" xr:uid="{00000000-0005-0000-0000-00006AB40000}"/>
    <cellStyle name="Percent 17" xfId="945" xr:uid="{00000000-0005-0000-0000-00006BB40000}"/>
    <cellStyle name="Percent 18" xfId="946" xr:uid="{00000000-0005-0000-0000-00006CB40000}"/>
    <cellStyle name="Percent 19" xfId="947" xr:uid="{00000000-0005-0000-0000-00006DB40000}"/>
    <cellStyle name="Percent 19 2" xfId="948" xr:uid="{00000000-0005-0000-0000-00006EB40000}"/>
    <cellStyle name="Percent 19 3" xfId="949" xr:uid="{00000000-0005-0000-0000-00006FB40000}"/>
    <cellStyle name="Percent 2" xfId="190" xr:uid="{00000000-0005-0000-0000-000070B40000}"/>
    <cellStyle name="Percent 2 2" xfId="191" xr:uid="{00000000-0005-0000-0000-000071B40000}"/>
    <cellStyle name="Percent 2 2 2" xfId="532" xr:uid="{00000000-0005-0000-0000-000072B40000}"/>
    <cellStyle name="Percent 2 3" xfId="531" xr:uid="{00000000-0005-0000-0000-000073B40000}"/>
    <cellStyle name="Percent 20" xfId="950" xr:uid="{00000000-0005-0000-0000-000074B40000}"/>
    <cellStyle name="Percent 21" xfId="951" xr:uid="{00000000-0005-0000-0000-000075B40000}"/>
    <cellStyle name="Percent 22" xfId="952" xr:uid="{00000000-0005-0000-0000-000076B40000}"/>
    <cellStyle name="Percent 23" xfId="953" xr:uid="{00000000-0005-0000-0000-000077B40000}"/>
    <cellStyle name="Percent 24" xfId="954" xr:uid="{00000000-0005-0000-0000-000078B40000}"/>
    <cellStyle name="Percent 25" xfId="955" xr:uid="{00000000-0005-0000-0000-000079B40000}"/>
    <cellStyle name="Percent 26" xfId="956" xr:uid="{00000000-0005-0000-0000-00007AB40000}"/>
    <cellStyle name="Percent 27" xfId="957" xr:uid="{00000000-0005-0000-0000-00007BB40000}"/>
    <cellStyle name="Percent 28" xfId="958" xr:uid="{00000000-0005-0000-0000-00007CB40000}"/>
    <cellStyle name="Percent 28 2" xfId="959" xr:uid="{00000000-0005-0000-0000-00007DB40000}"/>
    <cellStyle name="Percent 29" xfId="960" xr:uid="{00000000-0005-0000-0000-00007EB40000}"/>
    <cellStyle name="Percent 3" xfId="192" xr:uid="{00000000-0005-0000-0000-00007FB40000}"/>
    <cellStyle name="Percent 3 2" xfId="193" xr:uid="{00000000-0005-0000-0000-000080B40000}"/>
    <cellStyle name="Percent 3 2 2" xfId="534" xr:uid="{00000000-0005-0000-0000-000081B40000}"/>
    <cellStyle name="Percent 3 3" xfId="533" xr:uid="{00000000-0005-0000-0000-000082B40000}"/>
    <cellStyle name="Percent 30" xfId="961" xr:uid="{00000000-0005-0000-0000-000083B40000}"/>
    <cellStyle name="Percent 31" xfId="962" xr:uid="{00000000-0005-0000-0000-000084B40000}"/>
    <cellStyle name="Percent 32" xfId="963" xr:uid="{00000000-0005-0000-0000-000085B40000}"/>
    <cellStyle name="Percent 33" xfId="964" xr:uid="{00000000-0005-0000-0000-000086B40000}"/>
    <cellStyle name="Percent 34" xfId="965" xr:uid="{00000000-0005-0000-0000-000087B40000}"/>
    <cellStyle name="Percent 35" xfId="966" xr:uid="{00000000-0005-0000-0000-000088B40000}"/>
    <cellStyle name="Percent 36" xfId="967" xr:uid="{00000000-0005-0000-0000-000089B40000}"/>
    <cellStyle name="Percent 37" xfId="968" xr:uid="{00000000-0005-0000-0000-00008AB40000}"/>
    <cellStyle name="Percent 38" xfId="969" xr:uid="{00000000-0005-0000-0000-00008BB40000}"/>
    <cellStyle name="Percent 38 2" xfId="970" xr:uid="{00000000-0005-0000-0000-00008CB40000}"/>
    <cellStyle name="Percent 39" xfId="971" xr:uid="{00000000-0005-0000-0000-00008DB40000}"/>
    <cellStyle name="Percent 39 2" xfId="972" xr:uid="{00000000-0005-0000-0000-00008EB40000}"/>
    <cellStyle name="Percent 4" xfId="194" xr:uid="{00000000-0005-0000-0000-00008FB40000}"/>
    <cellStyle name="Percent 4 2" xfId="430" xr:uid="{00000000-0005-0000-0000-000090B40000}"/>
    <cellStyle name="Percent 4 2 2" xfId="536" xr:uid="{00000000-0005-0000-0000-000091B40000}"/>
    <cellStyle name="Percent 4 3" xfId="535" xr:uid="{00000000-0005-0000-0000-000092B40000}"/>
    <cellStyle name="Percent 40" xfId="973" xr:uid="{00000000-0005-0000-0000-000093B40000}"/>
    <cellStyle name="Percent 40 2" xfId="974" xr:uid="{00000000-0005-0000-0000-000094B40000}"/>
    <cellStyle name="Percent 41" xfId="975" xr:uid="{00000000-0005-0000-0000-000095B40000}"/>
    <cellStyle name="Percent 41 2" xfId="976" xr:uid="{00000000-0005-0000-0000-000096B40000}"/>
    <cellStyle name="Percent 42" xfId="977" xr:uid="{00000000-0005-0000-0000-000097B40000}"/>
    <cellStyle name="Percent 42 2" xfId="978" xr:uid="{00000000-0005-0000-0000-000098B40000}"/>
    <cellStyle name="Percent 43" xfId="979" xr:uid="{00000000-0005-0000-0000-000099B40000}"/>
    <cellStyle name="Percent 43 2" xfId="980" xr:uid="{00000000-0005-0000-0000-00009AB40000}"/>
    <cellStyle name="Percent 44" xfId="981" xr:uid="{00000000-0005-0000-0000-00009BB40000}"/>
    <cellStyle name="Percent 44 2" xfId="982" xr:uid="{00000000-0005-0000-0000-00009CB40000}"/>
    <cellStyle name="Percent 45" xfId="983" xr:uid="{00000000-0005-0000-0000-00009DB40000}"/>
    <cellStyle name="Percent 45 2" xfId="984" xr:uid="{00000000-0005-0000-0000-00009EB40000}"/>
    <cellStyle name="Percent 46" xfId="985" xr:uid="{00000000-0005-0000-0000-00009FB40000}"/>
    <cellStyle name="Percent 47" xfId="986" xr:uid="{00000000-0005-0000-0000-0000A0B40000}"/>
    <cellStyle name="Percent 48" xfId="987" xr:uid="{00000000-0005-0000-0000-0000A1B40000}"/>
    <cellStyle name="Percent 49" xfId="988" xr:uid="{00000000-0005-0000-0000-0000A2B40000}"/>
    <cellStyle name="Percent 49 2" xfId="989" xr:uid="{00000000-0005-0000-0000-0000A3B40000}"/>
    <cellStyle name="Percent 5" xfId="195" xr:uid="{00000000-0005-0000-0000-0000A4B40000}"/>
    <cellStyle name="Percent 5 2" xfId="537" xr:uid="{00000000-0005-0000-0000-0000A5B40000}"/>
    <cellStyle name="Percent 50" xfId="990" xr:uid="{00000000-0005-0000-0000-0000A6B40000}"/>
    <cellStyle name="Percent 51" xfId="991" xr:uid="{00000000-0005-0000-0000-0000A7B40000}"/>
    <cellStyle name="Percent 52" xfId="992" xr:uid="{00000000-0005-0000-0000-0000A8B40000}"/>
    <cellStyle name="Percent 53" xfId="993" xr:uid="{00000000-0005-0000-0000-0000A9B40000}"/>
    <cellStyle name="Percent 53 2" xfId="994" xr:uid="{00000000-0005-0000-0000-0000AAB40000}"/>
    <cellStyle name="Percent 54" xfId="995" xr:uid="{00000000-0005-0000-0000-0000ABB40000}"/>
    <cellStyle name="Percent 54 2" xfId="996" xr:uid="{00000000-0005-0000-0000-0000ACB40000}"/>
    <cellStyle name="Percent 55" xfId="997" xr:uid="{00000000-0005-0000-0000-0000ADB40000}"/>
    <cellStyle name="Percent 55 2" xfId="998" xr:uid="{00000000-0005-0000-0000-0000AEB40000}"/>
    <cellStyle name="Percent 56" xfId="999" xr:uid="{00000000-0005-0000-0000-0000AFB40000}"/>
    <cellStyle name="Percent 56 2" xfId="1000" xr:uid="{00000000-0005-0000-0000-0000B0B40000}"/>
    <cellStyle name="Percent 57" xfId="1001" xr:uid="{00000000-0005-0000-0000-0000B1B40000}"/>
    <cellStyle name="Percent 58" xfId="1002" xr:uid="{00000000-0005-0000-0000-0000B2B40000}"/>
    <cellStyle name="Percent 59" xfId="1003" xr:uid="{00000000-0005-0000-0000-0000B3B40000}"/>
    <cellStyle name="Percent 6" xfId="196" xr:uid="{00000000-0005-0000-0000-0000B4B40000}"/>
    <cellStyle name="Percent 60" xfId="1004" xr:uid="{00000000-0005-0000-0000-0000B5B40000}"/>
    <cellStyle name="Percent 61" xfId="930" xr:uid="{00000000-0005-0000-0000-0000B6B40000}"/>
    <cellStyle name="Percent 62" xfId="1269" xr:uid="{00000000-0005-0000-0000-0000B7B40000}"/>
    <cellStyle name="Percent 63" xfId="1326" xr:uid="{00000000-0005-0000-0000-0000B8B40000}"/>
    <cellStyle name="Percent 64" xfId="1328" xr:uid="{00000000-0005-0000-0000-0000B9B40000}"/>
    <cellStyle name="Percent 65" xfId="1382" xr:uid="{00000000-0005-0000-0000-0000BAB40000}"/>
    <cellStyle name="Percent 66" xfId="1595" xr:uid="{00000000-0005-0000-0000-0000BBB40000}"/>
    <cellStyle name="Percent 67" xfId="2016" xr:uid="{00000000-0005-0000-0000-0000BCB40000}"/>
    <cellStyle name="Percent 68" xfId="2806" xr:uid="{00000000-0005-0000-0000-0000BDB40000}"/>
    <cellStyle name="Percent 69" xfId="2801" xr:uid="{00000000-0005-0000-0000-0000BEB40000}"/>
    <cellStyle name="Percent 7" xfId="197" xr:uid="{00000000-0005-0000-0000-0000BFB40000}"/>
    <cellStyle name="Percent 7 2" xfId="1006" xr:uid="{00000000-0005-0000-0000-0000C0B40000}"/>
    <cellStyle name="Percent 7 3" xfId="1007" xr:uid="{00000000-0005-0000-0000-0000C1B40000}"/>
    <cellStyle name="Percent 7 4" xfId="1008" xr:uid="{00000000-0005-0000-0000-0000C2B40000}"/>
    <cellStyle name="Percent 7 5" xfId="1009" xr:uid="{00000000-0005-0000-0000-0000C3B40000}"/>
    <cellStyle name="Percent 7 6" xfId="1010" xr:uid="{00000000-0005-0000-0000-0000C4B40000}"/>
    <cellStyle name="Percent 7 7" xfId="1005" xr:uid="{00000000-0005-0000-0000-0000C5B40000}"/>
    <cellStyle name="Percent 7 8" xfId="407" xr:uid="{00000000-0005-0000-0000-0000C6B40000}"/>
    <cellStyle name="Percent 7 9" xfId="31433" xr:uid="{00000000-0005-0000-0000-0000C7B40000}"/>
    <cellStyle name="Percent 70" xfId="2869" xr:uid="{00000000-0005-0000-0000-0000C8B40000}"/>
    <cellStyle name="Percent 71" xfId="4492" xr:uid="{00000000-0005-0000-0000-0000C9B40000}"/>
    <cellStyle name="Percent 72" xfId="4495" xr:uid="{00000000-0005-0000-0000-0000CAB40000}"/>
    <cellStyle name="Percent 73" xfId="4503" xr:uid="{00000000-0005-0000-0000-0000CBB40000}"/>
    <cellStyle name="Percent 74" xfId="2821" xr:uid="{00000000-0005-0000-0000-0000CCB40000}"/>
    <cellStyle name="Percent 75" xfId="4506" xr:uid="{00000000-0005-0000-0000-0000CDB40000}"/>
    <cellStyle name="Percent 76" xfId="2854" xr:uid="{00000000-0005-0000-0000-0000CEB40000}"/>
    <cellStyle name="Percent 77" xfId="4505" xr:uid="{00000000-0005-0000-0000-0000CFB40000}"/>
    <cellStyle name="Percent 78" xfId="2813" xr:uid="{00000000-0005-0000-0000-0000D0B40000}"/>
    <cellStyle name="Percent 79" xfId="2817" xr:uid="{00000000-0005-0000-0000-0000D1B40000}"/>
    <cellStyle name="Percent 8" xfId="198" xr:uid="{00000000-0005-0000-0000-0000D2B40000}"/>
    <cellStyle name="Percent 8 2" xfId="1011" xr:uid="{00000000-0005-0000-0000-0000D3B40000}"/>
    <cellStyle name="Percent 8 3" xfId="1012" xr:uid="{00000000-0005-0000-0000-0000D4B40000}"/>
    <cellStyle name="Percent 8 4" xfId="1013" xr:uid="{00000000-0005-0000-0000-0000D5B40000}"/>
    <cellStyle name="Percent 8 5" xfId="31481" xr:uid="{00000000-0005-0000-0000-0000D6B40000}"/>
    <cellStyle name="Percent 80" xfId="2808" xr:uid="{00000000-0005-0000-0000-0000D7B40000}"/>
    <cellStyle name="Percent 81" xfId="2814" xr:uid="{00000000-0005-0000-0000-0000D8B40000}"/>
    <cellStyle name="Percent 82" xfId="2866" xr:uid="{00000000-0005-0000-0000-0000D9B40000}"/>
    <cellStyle name="Percent 83" xfId="4562" xr:uid="{00000000-0005-0000-0000-0000DAB40000}"/>
    <cellStyle name="Percent 84" xfId="6183" xr:uid="{00000000-0005-0000-0000-0000DBB40000}"/>
    <cellStyle name="Percent 85" xfId="6184" xr:uid="{00000000-0005-0000-0000-0000DCB40000}"/>
    <cellStyle name="Percent 86" xfId="6190" xr:uid="{00000000-0005-0000-0000-0000DDB40000}"/>
    <cellStyle name="Percent 87" xfId="4516" xr:uid="{00000000-0005-0000-0000-0000DEB40000}"/>
    <cellStyle name="Percent 88" xfId="6191" xr:uid="{00000000-0005-0000-0000-0000DFB40000}"/>
    <cellStyle name="Percent 89" xfId="4548" xr:uid="{00000000-0005-0000-0000-0000E0B40000}"/>
    <cellStyle name="Percent 9" xfId="199" xr:uid="{00000000-0005-0000-0000-0000E1B40000}"/>
    <cellStyle name="Percent 9 2" xfId="1014" xr:uid="{00000000-0005-0000-0000-0000E2B40000}"/>
    <cellStyle name="Percent 9 3" xfId="1015" xr:uid="{00000000-0005-0000-0000-0000E3B40000}"/>
    <cellStyle name="Percent 9 4" xfId="31432" xr:uid="{00000000-0005-0000-0000-0000E4B40000}"/>
    <cellStyle name="Percent 90" xfId="11272" xr:uid="{00000000-0005-0000-0000-0000E5B40000}"/>
    <cellStyle name="Percent 91" xfId="16244" xr:uid="{00000000-0005-0000-0000-0000E6B40000}"/>
    <cellStyle name="Percent 92" xfId="16238" xr:uid="{00000000-0005-0000-0000-0000E7B40000}"/>
    <cellStyle name="Percent 93" xfId="16235" xr:uid="{00000000-0005-0000-0000-0000E8B40000}"/>
    <cellStyle name="Percent 94" xfId="6251" xr:uid="{00000000-0005-0000-0000-0000E9B40000}"/>
    <cellStyle name="Percent 95" xfId="6193" xr:uid="{00000000-0005-0000-0000-0000EAB40000}"/>
    <cellStyle name="Percent 96" xfId="16281" xr:uid="{00000000-0005-0000-0000-0000EBB40000}"/>
    <cellStyle name="Percent 97" xfId="16255" xr:uid="{00000000-0005-0000-0000-0000ECB40000}"/>
    <cellStyle name="Percent 98" xfId="16285" xr:uid="{00000000-0005-0000-0000-0000EDB40000}"/>
    <cellStyle name="Percent 99" xfId="16251" xr:uid="{00000000-0005-0000-0000-0000EEB40000}"/>
    <cellStyle name="SAPBEXaggData" xfId="200" xr:uid="{00000000-0005-0000-0000-0000EFB40000}"/>
    <cellStyle name="SAPBEXaggData 2" xfId="201" xr:uid="{00000000-0005-0000-0000-0000F0B40000}"/>
    <cellStyle name="SAPBEXaggData 2 2" xfId="202" xr:uid="{00000000-0005-0000-0000-0000F1B40000}"/>
    <cellStyle name="SAPBEXaggData 3" xfId="203" xr:uid="{00000000-0005-0000-0000-0000F2B40000}"/>
    <cellStyle name="SAPBEXaggData 4" xfId="431" xr:uid="{00000000-0005-0000-0000-0000F3B40000}"/>
    <cellStyle name="SAPBEXaggData 4 2" xfId="46668" xr:uid="{00000000-0005-0000-0000-0000F4B40000}"/>
    <cellStyle name="SAPBEXaggData 5" xfId="31480" xr:uid="{00000000-0005-0000-0000-0000F5B40000}"/>
    <cellStyle name="SAPBEXaggData_Sept 2011 Total BW Data" xfId="204" xr:uid="{00000000-0005-0000-0000-0000F6B40000}"/>
    <cellStyle name="SAPBEXaggDataEmph" xfId="205" xr:uid="{00000000-0005-0000-0000-0000F7B40000}"/>
    <cellStyle name="SAPBEXaggDataEmph 2" xfId="432" xr:uid="{00000000-0005-0000-0000-0000F8B40000}"/>
    <cellStyle name="SAPBEXaggDataEmph 2 2" xfId="46727" xr:uid="{00000000-0005-0000-0000-0000F9B40000}"/>
    <cellStyle name="SAPBEXaggDataEmph 3" xfId="31508" xr:uid="{00000000-0005-0000-0000-0000FAB40000}"/>
    <cellStyle name="SAPBEXaggExc1" xfId="206" xr:uid="{00000000-0005-0000-0000-0000FBB40000}"/>
    <cellStyle name="SAPBEXaggExc1Emph" xfId="207" xr:uid="{00000000-0005-0000-0000-0000FCB40000}"/>
    <cellStyle name="SAPBEXaggExc2" xfId="208" xr:uid="{00000000-0005-0000-0000-0000FDB40000}"/>
    <cellStyle name="SAPBEXaggExc2Emph" xfId="209" xr:uid="{00000000-0005-0000-0000-0000FEB40000}"/>
    <cellStyle name="SAPBEXaggItem" xfId="210" xr:uid="{00000000-0005-0000-0000-0000FFB40000}"/>
    <cellStyle name="SAPBEXaggItem 2" xfId="211" xr:uid="{00000000-0005-0000-0000-000000B50000}"/>
    <cellStyle name="SAPBEXaggItem 2 2" xfId="212" xr:uid="{00000000-0005-0000-0000-000001B50000}"/>
    <cellStyle name="SAPBEXaggItem 3" xfId="213" xr:uid="{00000000-0005-0000-0000-000002B50000}"/>
    <cellStyle name="SAPBEXaggItem 4" xfId="433" xr:uid="{00000000-0005-0000-0000-000003B50000}"/>
    <cellStyle name="SAPBEXaggItem 4 2" xfId="46607" xr:uid="{00000000-0005-0000-0000-000004B50000}"/>
    <cellStyle name="SAPBEXaggItem 5" xfId="31431" xr:uid="{00000000-0005-0000-0000-000005B50000}"/>
    <cellStyle name="SAPBEXaggItem_Sept 2011 Total BW Data" xfId="214" xr:uid="{00000000-0005-0000-0000-000006B50000}"/>
    <cellStyle name="SAPBEXaggItemX" xfId="215" xr:uid="{00000000-0005-0000-0000-000007B50000}"/>
    <cellStyle name="SAPBEXaggItemX 2" xfId="434" xr:uid="{00000000-0005-0000-0000-000008B50000}"/>
    <cellStyle name="SAPBEXaggItemX 2 2" xfId="46667" xr:uid="{00000000-0005-0000-0000-000009B50000}"/>
    <cellStyle name="SAPBEXaggItemX 3" xfId="31410" xr:uid="{00000000-0005-0000-0000-00000AB50000}"/>
    <cellStyle name="SAPBEXchaText" xfId="216" xr:uid="{00000000-0005-0000-0000-00000BB50000}"/>
    <cellStyle name="SAPBEXchaText 2" xfId="435" xr:uid="{00000000-0005-0000-0000-00000CB50000}"/>
    <cellStyle name="SAPBEXchaText 2 2" xfId="46666" xr:uid="{00000000-0005-0000-0000-00000DB50000}"/>
    <cellStyle name="SAPBEXchaText 3" xfId="31430" xr:uid="{00000000-0005-0000-0000-00000EB50000}"/>
    <cellStyle name="SAPBEXColoum_Header_SA" xfId="217" xr:uid="{00000000-0005-0000-0000-00000FB50000}"/>
    <cellStyle name="SAPBEXexcBad" xfId="436" xr:uid="{00000000-0005-0000-0000-000010B50000}"/>
    <cellStyle name="SAPBEXexcBad7" xfId="218" xr:uid="{00000000-0005-0000-0000-000011B50000}"/>
    <cellStyle name="SAPBEXexcBad7 2" xfId="219" xr:uid="{00000000-0005-0000-0000-000012B50000}"/>
    <cellStyle name="SAPBEXexcBad8" xfId="220" xr:uid="{00000000-0005-0000-0000-000013B50000}"/>
    <cellStyle name="SAPBEXexcBad8 2" xfId="221" xr:uid="{00000000-0005-0000-0000-000014B50000}"/>
    <cellStyle name="SAPBEXexcBad9" xfId="222" xr:uid="{00000000-0005-0000-0000-000015B50000}"/>
    <cellStyle name="SAPBEXexcBad9 2" xfId="223" xr:uid="{00000000-0005-0000-0000-000016B50000}"/>
    <cellStyle name="SAPBEXexcCritical" xfId="437" xr:uid="{00000000-0005-0000-0000-000017B50000}"/>
    <cellStyle name="SAPBEXexcCritical4" xfId="224" xr:uid="{00000000-0005-0000-0000-000018B50000}"/>
    <cellStyle name="SAPBEXexcCritical4 2" xfId="225" xr:uid="{00000000-0005-0000-0000-000019B50000}"/>
    <cellStyle name="SAPBEXexcCritical5" xfId="226" xr:uid="{00000000-0005-0000-0000-00001AB50000}"/>
    <cellStyle name="SAPBEXexcCritical5 2" xfId="227" xr:uid="{00000000-0005-0000-0000-00001BB50000}"/>
    <cellStyle name="SAPBEXexcCritical6" xfId="228" xr:uid="{00000000-0005-0000-0000-00001CB50000}"/>
    <cellStyle name="SAPBEXexcCritical6 2" xfId="229" xr:uid="{00000000-0005-0000-0000-00001DB50000}"/>
    <cellStyle name="SAPBEXexcGood" xfId="438" xr:uid="{00000000-0005-0000-0000-00001EB50000}"/>
    <cellStyle name="SAPBEXexcGood1" xfId="230" xr:uid="{00000000-0005-0000-0000-00001FB50000}"/>
    <cellStyle name="SAPBEXexcGood1 2" xfId="231" xr:uid="{00000000-0005-0000-0000-000020B50000}"/>
    <cellStyle name="SAPBEXexcGood2" xfId="232" xr:uid="{00000000-0005-0000-0000-000021B50000}"/>
    <cellStyle name="SAPBEXexcGood2 2" xfId="233" xr:uid="{00000000-0005-0000-0000-000022B50000}"/>
    <cellStyle name="SAPBEXexcGood3" xfId="234" xr:uid="{00000000-0005-0000-0000-000023B50000}"/>
    <cellStyle name="SAPBEXexcGood3 2" xfId="235" xr:uid="{00000000-0005-0000-0000-000024B50000}"/>
    <cellStyle name="SAPBEXexcVeryBad" xfId="439" xr:uid="{00000000-0005-0000-0000-000025B50000}"/>
    <cellStyle name="SAPBEXfilterDrill" xfId="236" xr:uid="{00000000-0005-0000-0000-000026B50000}"/>
    <cellStyle name="SAPBEXfilterDrill 2" xfId="440" xr:uid="{00000000-0005-0000-0000-000027B50000}"/>
    <cellStyle name="SAPBEXfilterDrill 2 2" xfId="46665" xr:uid="{00000000-0005-0000-0000-000028B50000}"/>
    <cellStyle name="SAPBEXfilterDrill 3" xfId="31429" xr:uid="{00000000-0005-0000-0000-000029B50000}"/>
    <cellStyle name="SAPBEXfilterItem" xfId="237" xr:uid="{00000000-0005-0000-0000-00002AB50000}"/>
    <cellStyle name="SAPBEXfilterItem 2" xfId="238" xr:uid="{00000000-0005-0000-0000-00002BB50000}"/>
    <cellStyle name="SAPBEXfilterItem 3" xfId="441" xr:uid="{00000000-0005-0000-0000-00002CB50000}"/>
    <cellStyle name="SAPBEXfilterItem 3 2" xfId="46664" xr:uid="{00000000-0005-0000-0000-00002DB50000}"/>
    <cellStyle name="SAPBEXfilterItem 4" xfId="31428" xr:uid="{00000000-0005-0000-0000-00002EB50000}"/>
    <cellStyle name="SAPBEXfilterItem_2011-10 LIEE Table 6 (2)" xfId="239" xr:uid="{00000000-0005-0000-0000-00002FB50000}"/>
    <cellStyle name="SAPBEXfilterText" xfId="240" xr:uid="{00000000-0005-0000-0000-000030B50000}"/>
    <cellStyle name="SAPBEXfilterText 2" xfId="241" xr:uid="{00000000-0005-0000-0000-000031B50000}"/>
    <cellStyle name="SAPBEXfilterText 2 2" xfId="242" xr:uid="{00000000-0005-0000-0000-000032B50000}"/>
    <cellStyle name="SAPBEXfilterText 3" xfId="442" xr:uid="{00000000-0005-0000-0000-000033B50000}"/>
    <cellStyle name="SAPBEXfilterText 3 2" xfId="46615" xr:uid="{00000000-0005-0000-0000-000034B50000}"/>
    <cellStyle name="SAPBEXfilterText 4" xfId="31427" xr:uid="{00000000-0005-0000-0000-000035B50000}"/>
    <cellStyle name="SAPBEXfilterText_2011-12 LIEE Table 1 Updated budget" xfId="243" xr:uid="{00000000-0005-0000-0000-000036B50000}"/>
    <cellStyle name="SAPBEXformats" xfId="244" xr:uid="{00000000-0005-0000-0000-000037B50000}"/>
    <cellStyle name="SAPBEXformats 2" xfId="443" xr:uid="{00000000-0005-0000-0000-000038B50000}"/>
    <cellStyle name="SAPBEXformats 2 2" xfId="46608" xr:uid="{00000000-0005-0000-0000-000039B50000}"/>
    <cellStyle name="SAPBEXformats 3" xfId="31426" xr:uid="{00000000-0005-0000-0000-00003AB50000}"/>
    <cellStyle name="SAPBEXheaderData" xfId="245" xr:uid="{00000000-0005-0000-0000-00003BB50000}"/>
    <cellStyle name="SAPBEXheaderData 2" xfId="444" xr:uid="{00000000-0005-0000-0000-00003CB50000}"/>
    <cellStyle name="SAPBEXheaderData 3" xfId="31425" xr:uid="{00000000-0005-0000-0000-00003DB50000}"/>
    <cellStyle name="SAPBEXheaderItem" xfId="246" xr:uid="{00000000-0005-0000-0000-00003EB50000}"/>
    <cellStyle name="SAPBEXheaderItem 2" xfId="247" xr:uid="{00000000-0005-0000-0000-00003FB50000}"/>
    <cellStyle name="SAPBEXheaderItem 2 2" xfId="248" xr:uid="{00000000-0005-0000-0000-000040B50000}"/>
    <cellStyle name="SAPBEXheaderItem 3" xfId="445" xr:uid="{00000000-0005-0000-0000-000041B50000}"/>
    <cellStyle name="SAPBEXheaderItem 3 2" xfId="46663" xr:uid="{00000000-0005-0000-0000-000042B50000}"/>
    <cellStyle name="SAPBEXheaderItem 4" xfId="31424" xr:uid="{00000000-0005-0000-0000-000043B50000}"/>
    <cellStyle name="SAPBEXheaderItem_2011-10 LIEE Table 6 (2)" xfId="249" xr:uid="{00000000-0005-0000-0000-000044B50000}"/>
    <cellStyle name="SAPBEXheaderText" xfId="250" xr:uid="{00000000-0005-0000-0000-000045B50000}"/>
    <cellStyle name="SAPBEXheaderText 2" xfId="251" xr:uid="{00000000-0005-0000-0000-000046B50000}"/>
    <cellStyle name="SAPBEXheaderText 2 2" xfId="252" xr:uid="{00000000-0005-0000-0000-000047B50000}"/>
    <cellStyle name="SAPBEXheaderText 3" xfId="446" xr:uid="{00000000-0005-0000-0000-000048B50000}"/>
    <cellStyle name="SAPBEXheaderText 3 2" xfId="46602" xr:uid="{00000000-0005-0000-0000-000049B50000}"/>
    <cellStyle name="SAPBEXheaderText 4" xfId="31479" xr:uid="{00000000-0005-0000-0000-00004AB50000}"/>
    <cellStyle name="SAPBEXheaderText_2011-10 LIEE Table 6 (2)" xfId="253" xr:uid="{00000000-0005-0000-0000-00004BB50000}"/>
    <cellStyle name="SAPBEXHLevel0" xfId="254" xr:uid="{00000000-0005-0000-0000-00004CB50000}"/>
    <cellStyle name="SAPBEXHLevel0 10" xfId="1017" xr:uid="{00000000-0005-0000-0000-00004DB50000}"/>
    <cellStyle name="SAPBEXHLevel0 10 2" xfId="1018" xr:uid="{00000000-0005-0000-0000-00004EB50000}"/>
    <cellStyle name="SAPBEXHLevel0 11" xfId="1016" xr:uid="{00000000-0005-0000-0000-00004FB50000}"/>
    <cellStyle name="SAPBEXHLevel0 12" xfId="447" xr:uid="{00000000-0005-0000-0000-000050B50000}"/>
    <cellStyle name="SAPBEXHLevel0 13" xfId="31423" xr:uid="{00000000-0005-0000-0000-000051B50000}"/>
    <cellStyle name="SAPBEXHLevel0 2" xfId="255" xr:uid="{00000000-0005-0000-0000-000052B50000}"/>
    <cellStyle name="SAPBEXHLevel0 2 2" xfId="256" xr:uid="{00000000-0005-0000-0000-000053B50000}"/>
    <cellStyle name="SAPBEXHLevel0 2 2 2" xfId="539" xr:uid="{00000000-0005-0000-0000-000054B50000}"/>
    <cellStyle name="SAPBEXHLevel0 2 2 3" xfId="449" xr:uid="{00000000-0005-0000-0000-000055B50000}"/>
    <cellStyle name="SAPBEXHLevel0 2 2 4" xfId="31478" xr:uid="{00000000-0005-0000-0000-000056B50000}"/>
    <cellStyle name="SAPBEXHLevel0 2 3" xfId="538" xr:uid="{00000000-0005-0000-0000-000057B50000}"/>
    <cellStyle name="SAPBEXHLevel0 2 4" xfId="448" xr:uid="{00000000-0005-0000-0000-000058B50000}"/>
    <cellStyle name="SAPBEXHLevel0 2 5" xfId="31477" xr:uid="{00000000-0005-0000-0000-000059B50000}"/>
    <cellStyle name="SAPBEXHLevel0 3" xfId="450" xr:uid="{00000000-0005-0000-0000-00005AB50000}"/>
    <cellStyle name="SAPBEXHLevel0 3 2" xfId="540" xr:uid="{00000000-0005-0000-0000-00005BB50000}"/>
    <cellStyle name="SAPBEXHLevel0 3 3" xfId="46622" xr:uid="{00000000-0005-0000-0000-00005CB50000}"/>
    <cellStyle name="SAPBEXHLevel0 4" xfId="1019" xr:uid="{00000000-0005-0000-0000-00005DB50000}"/>
    <cellStyle name="SAPBEXHLevel0 5" xfId="1020" xr:uid="{00000000-0005-0000-0000-00005EB50000}"/>
    <cellStyle name="SAPBEXHLevel0 5 2" xfId="1021" xr:uid="{00000000-0005-0000-0000-00005FB50000}"/>
    <cellStyle name="SAPBEXHLevel0 5 3" xfId="1022" xr:uid="{00000000-0005-0000-0000-000060B50000}"/>
    <cellStyle name="SAPBEXHLevel0 6" xfId="1023" xr:uid="{00000000-0005-0000-0000-000061B50000}"/>
    <cellStyle name="SAPBEXHLevel0 6 2" xfId="1024" xr:uid="{00000000-0005-0000-0000-000062B50000}"/>
    <cellStyle name="SAPBEXHLevel0 7" xfId="1025" xr:uid="{00000000-0005-0000-0000-000063B50000}"/>
    <cellStyle name="SAPBEXHLevel0 7 2" xfId="1026" xr:uid="{00000000-0005-0000-0000-000064B50000}"/>
    <cellStyle name="SAPBEXHLevel0 8" xfId="1027" xr:uid="{00000000-0005-0000-0000-000065B50000}"/>
    <cellStyle name="SAPBEXHLevel0 9" xfId="1028" xr:uid="{00000000-0005-0000-0000-000066B50000}"/>
    <cellStyle name="SAPBEXHLevel0 9 2" xfId="1029" xr:uid="{00000000-0005-0000-0000-000067B50000}"/>
    <cellStyle name="SAPBEXHLevel0_2011-10 LIEE Table 6 (2)" xfId="257" xr:uid="{00000000-0005-0000-0000-000068B50000}"/>
    <cellStyle name="SAPBEXHLevel0X" xfId="258" xr:uid="{00000000-0005-0000-0000-000069B50000}"/>
    <cellStyle name="SAPBEXHLevel0X 10" xfId="1031" xr:uid="{00000000-0005-0000-0000-00006AB50000}"/>
    <cellStyle name="SAPBEXHLevel0X 10 2" xfId="1032" xr:uid="{00000000-0005-0000-0000-00006BB50000}"/>
    <cellStyle name="SAPBEXHLevel0X 11" xfId="1030" xr:uid="{00000000-0005-0000-0000-00006CB50000}"/>
    <cellStyle name="SAPBEXHLevel0X 12" xfId="451" xr:uid="{00000000-0005-0000-0000-00006DB50000}"/>
    <cellStyle name="SAPBEXHLevel0X 13" xfId="31422" xr:uid="{00000000-0005-0000-0000-00006EB50000}"/>
    <cellStyle name="SAPBEXHLevel0X 2" xfId="259" xr:uid="{00000000-0005-0000-0000-00006FB50000}"/>
    <cellStyle name="SAPBEXHLevel0X 2 2" xfId="260" xr:uid="{00000000-0005-0000-0000-000070B50000}"/>
    <cellStyle name="SAPBEXHLevel0X 2 2 2" xfId="542" xr:uid="{00000000-0005-0000-0000-000071B50000}"/>
    <cellStyle name="SAPBEXHLevel0X 2 2 3" xfId="453" xr:uid="{00000000-0005-0000-0000-000072B50000}"/>
    <cellStyle name="SAPBEXHLevel0X 2 2 4" xfId="31507" xr:uid="{00000000-0005-0000-0000-000073B50000}"/>
    <cellStyle name="SAPBEXHLevel0X 2 3" xfId="541" xr:uid="{00000000-0005-0000-0000-000074B50000}"/>
    <cellStyle name="SAPBEXHLevel0X 2 4" xfId="452" xr:uid="{00000000-0005-0000-0000-000075B50000}"/>
    <cellStyle name="SAPBEXHLevel0X 2 5" xfId="31421" xr:uid="{00000000-0005-0000-0000-000076B50000}"/>
    <cellStyle name="SAPBEXHLevel0X 3" xfId="261" xr:uid="{00000000-0005-0000-0000-000077B50000}"/>
    <cellStyle name="SAPBEXHLevel0X 3 2" xfId="262" xr:uid="{00000000-0005-0000-0000-000078B50000}"/>
    <cellStyle name="SAPBEXHLevel0X 3 2 2" xfId="543" xr:uid="{00000000-0005-0000-0000-000079B50000}"/>
    <cellStyle name="SAPBEXHLevel0X 3 2 3" xfId="31476" xr:uid="{00000000-0005-0000-0000-00007AB50000}"/>
    <cellStyle name="SAPBEXHLevel0X 3 3" xfId="454" xr:uid="{00000000-0005-0000-0000-00007BB50000}"/>
    <cellStyle name="SAPBEXHLevel0X 3 4" xfId="31418" xr:uid="{00000000-0005-0000-0000-00007CB50000}"/>
    <cellStyle name="SAPBEXHLevel0X 4" xfId="263" xr:uid="{00000000-0005-0000-0000-00007DB50000}"/>
    <cellStyle name="SAPBEXHLevel0X 4 2" xfId="1033" xr:uid="{00000000-0005-0000-0000-00007EB50000}"/>
    <cellStyle name="SAPBEXHLevel0X 5" xfId="1034" xr:uid="{00000000-0005-0000-0000-00007FB50000}"/>
    <cellStyle name="SAPBEXHLevel0X 5 2" xfId="1035" xr:uid="{00000000-0005-0000-0000-000080B50000}"/>
    <cellStyle name="SAPBEXHLevel0X 5 3" xfId="1036" xr:uid="{00000000-0005-0000-0000-000081B50000}"/>
    <cellStyle name="SAPBEXHLevel0X 5 4" xfId="46595" xr:uid="{00000000-0005-0000-0000-000082B50000}"/>
    <cellStyle name="SAPBEXHLevel0X 6" xfId="1037" xr:uid="{00000000-0005-0000-0000-000083B50000}"/>
    <cellStyle name="SAPBEXHLevel0X 6 2" xfId="1038" xr:uid="{00000000-0005-0000-0000-000084B50000}"/>
    <cellStyle name="SAPBEXHLevel0X 7" xfId="1039" xr:uid="{00000000-0005-0000-0000-000085B50000}"/>
    <cellStyle name="SAPBEXHLevel0X 7 2" xfId="1040" xr:uid="{00000000-0005-0000-0000-000086B50000}"/>
    <cellStyle name="SAPBEXHLevel0X 8" xfId="1041" xr:uid="{00000000-0005-0000-0000-000087B50000}"/>
    <cellStyle name="SAPBEXHLevel0X 9" xfId="1042" xr:uid="{00000000-0005-0000-0000-000088B50000}"/>
    <cellStyle name="SAPBEXHLevel0X 9 2" xfId="1043" xr:uid="{00000000-0005-0000-0000-000089B50000}"/>
    <cellStyle name="SAPBEXHLevel1" xfId="264" xr:uid="{00000000-0005-0000-0000-00008AB50000}"/>
    <cellStyle name="SAPBEXHLevel1 10" xfId="1045" xr:uid="{00000000-0005-0000-0000-00008BB50000}"/>
    <cellStyle name="SAPBEXHLevel1 10 2" xfId="1046" xr:uid="{00000000-0005-0000-0000-00008CB50000}"/>
    <cellStyle name="SAPBEXHLevel1 11" xfId="1044" xr:uid="{00000000-0005-0000-0000-00008DB50000}"/>
    <cellStyle name="SAPBEXHLevel1 12" xfId="455" xr:uid="{00000000-0005-0000-0000-00008EB50000}"/>
    <cellStyle name="SAPBEXHLevel1 13" xfId="31420" xr:uid="{00000000-0005-0000-0000-00008FB50000}"/>
    <cellStyle name="SAPBEXHLevel1 2" xfId="265" xr:uid="{00000000-0005-0000-0000-000090B50000}"/>
    <cellStyle name="SAPBEXHLevel1 2 2" xfId="266" xr:uid="{00000000-0005-0000-0000-000091B50000}"/>
    <cellStyle name="SAPBEXHLevel1 2 2 2" xfId="545" xr:uid="{00000000-0005-0000-0000-000092B50000}"/>
    <cellStyle name="SAPBEXHLevel1 2 2 3" xfId="457" xr:uid="{00000000-0005-0000-0000-000093B50000}"/>
    <cellStyle name="SAPBEXHLevel1 2 2 4" xfId="31409" xr:uid="{00000000-0005-0000-0000-000094B50000}"/>
    <cellStyle name="SAPBEXHLevel1 2 3" xfId="544" xr:uid="{00000000-0005-0000-0000-000095B50000}"/>
    <cellStyle name="SAPBEXHLevel1 2 4" xfId="456" xr:uid="{00000000-0005-0000-0000-000096B50000}"/>
    <cellStyle name="SAPBEXHLevel1 2 5" xfId="31419" xr:uid="{00000000-0005-0000-0000-000097B50000}"/>
    <cellStyle name="SAPBEXHLevel1 3" xfId="458" xr:uid="{00000000-0005-0000-0000-000098B50000}"/>
    <cellStyle name="SAPBEXHLevel1 3 2" xfId="546" xr:uid="{00000000-0005-0000-0000-000099B50000}"/>
    <cellStyle name="SAPBEXHLevel1 3 3" xfId="46587" xr:uid="{00000000-0005-0000-0000-00009AB50000}"/>
    <cellStyle name="SAPBEXHLevel1 4" xfId="1047" xr:uid="{00000000-0005-0000-0000-00009BB50000}"/>
    <cellStyle name="SAPBEXHLevel1 5" xfId="1048" xr:uid="{00000000-0005-0000-0000-00009CB50000}"/>
    <cellStyle name="SAPBEXHLevel1 5 2" xfId="1049" xr:uid="{00000000-0005-0000-0000-00009DB50000}"/>
    <cellStyle name="SAPBEXHLevel1 5 3" xfId="1050" xr:uid="{00000000-0005-0000-0000-00009EB50000}"/>
    <cellStyle name="SAPBEXHLevel1 6" xfId="1051" xr:uid="{00000000-0005-0000-0000-00009FB50000}"/>
    <cellStyle name="SAPBEXHLevel1 6 2" xfId="1052" xr:uid="{00000000-0005-0000-0000-0000A0B50000}"/>
    <cellStyle name="SAPBEXHLevel1 7" xfId="1053" xr:uid="{00000000-0005-0000-0000-0000A1B50000}"/>
    <cellStyle name="SAPBEXHLevel1 7 2" xfId="1054" xr:uid="{00000000-0005-0000-0000-0000A2B50000}"/>
    <cellStyle name="SAPBEXHLevel1 8" xfId="1055" xr:uid="{00000000-0005-0000-0000-0000A3B50000}"/>
    <cellStyle name="SAPBEXHLevel1 9" xfId="1056" xr:uid="{00000000-0005-0000-0000-0000A4B50000}"/>
    <cellStyle name="SAPBEXHLevel1 9 2" xfId="1057" xr:uid="{00000000-0005-0000-0000-0000A5B50000}"/>
    <cellStyle name="SAPBEXHLevel1_2011-12 LIEE Table 1 Updated budget" xfId="267" xr:uid="{00000000-0005-0000-0000-0000A6B50000}"/>
    <cellStyle name="SAPBEXHLevel1X" xfId="268" xr:uid="{00000000-0005-0000-0000-0000A7B50000}"/>
    <cellStyle name="SAPBEXHLevel1X 10" xfId="1059" xr:uid="{00000000-0005-0000-0000-0000A8B50000}"/>
    <cellStyle name="SAPBEXHLevel1X 10 2" xfId="1060" xr:uid="{00000000-0005-0000-0000-0000A9B50000}"/>
    <cellStyle name="SAPBEXHLevel1X 11" xfId="1058" xr:uid="{00000000-0005-0000-0000-0000AAB50000}"/>
    <cellStyle name="SAPBEXHLevel1X 12" xfId="459" xr:uid="{00000000-0005-0000-0000-0000ABB50000}"/>
    <cellStyle name="SAPBEXHLevel1X 13" xfId="31408" xr:uid="{00000000-0005-0000-0000-0000ACB50000}"/>
    <cellStyle name="SAPBEXHLevel1X 2" xfId="269" xr:uid="{00000000-0005-0000-0000-0000ADB50000}"/>
    <cellStyle name="SAPBEXHLevel1X 2 2" xfId="270" xr:uid="{00000000-0005-0000-0000-0000AEB50000}"/>
    <cellStyle name="SAPBEXHLevel1X 2 2 2" xfId="548" xr:uid="{00000000-0005-0000-0000-0000AFB50000}"/>
    <cellStyle name="SAPBEXHLevel1X 2 2 3" xfId="461" xr:uid="{00000000-0005-0000-0000-0000B0B50000}"/>
    <cellStyle name="SAPBEXHLevel1X 2 2 4" xfId="31407" xr:uid="{00000000-0005-0000-0000-0000B1B50000}"/>
    <cellStyle name="SAPBEXHLevel1X 2 3" xfId="547" xr:uid="{00000000-0005-0000-0000-0000B2B50000}"/>
    <cellStyle name="SAPBEXHLevel1X 2 4" xfId="460" xr:uid="{00000000-0005-0000-0000-0000B3B50000}"/>
    <cellStyle name="SAPBEXHLevel1X 2 5" xfId="31506" xr:uid="{00000000-0005-0000-0000-0000B4B50000}"/>
    <cellStyle name="SAPBEXHLevel1X 3" xfId="271" xr:uid="{00000000-0005-0000-0000-0000B5B50000}"/>
    <cellStyle name="SAPBEXHLevel1X 3 2" xfId="272" xr:uid="{00000000-0005-0000-0000-0000B6B50000}"/>
    <cellStyle name="SAPBEXHLevel1X 3 2 2" xfId="549" xr:uid="{00000000-0005-0000-0000-0000B7B50000}"/>
    <cellStyle name="SAPBEXHLevel1X 3 2 3" xfId="31406" xr:uid="{00000000-0005-0000-0000-0000B8B50000}"/>
    <cellStyle name="SAPBEXHLevel1X 3 3" xfId="462" xr:uid="{00000000-0005-0000-0000-0000B9B50000}"/>
    <cellStyle name="SAPBEXHLevel1X 3 4" xfId="31505" xr:uid="{00000000-0005-0000-0000-0000BAB50000}"/>
    <cellStyle name="SAPBEXHLevel1X 4" xfId="273" xr:uid="{00000000-0005-0000-0000-0000BBB50000}"/>
    <cellStyle name="SAPBEXHLevel1X 4 2" xfId="1061" xr:uid="{00000000-0005-0000-0000-0000BCB50000}"/>
    <cellStyle name="SAPBEXHLevel1X 5" xfId="1062" xr:uid="{00000000-0005-0000-0000-0000BDB50000}"/>
    <cellStyle name="SAPBEXHLevel1X 5 2" xfId="1063" xr:uid="{00000000-0005-0000-0000-0000BEB50000}"/>
    <cellStyle name="SAPBEXHLevel1X 5 3" xfId="1064" xr:uid="{00000000-0005-0000-0000-0000BFB50000}"/>
    <cellStyle name="SAPBEXHLevel1X 5 4" xfId="46623" xr:uid="{00000000-0005-0000-0000-0000C0B50000}"/>
    <cellStyle name="SAPBEXHLevel1X 6" xfId="1065" xr:uid="{00000000-0005-0000-0000-0000C1B50000}"/>
    <cellStyle name="SAPBEXHLevel1X 6 2" xfId="1066" xr:uid="{00000000-0005-0000-0000-0000C2B50000}"/>
    <cellStyle name="SAPBEXHLevel1X 7" xfId="1067" xr:uid="{00000000-0005-0000-0000-0000C3B50000}"/>
    <cellStyle name="SAPBEXHLevel1X 7 2" xfId="1068" xr:uid="{00000000-0005-0000-0000-0000C4B50000}"/>
    <cellStyle name="SAPBEXHLevel1X 8" xfId="1069" xr:uid="{00000000-0005-0000-0000-0000C5B50000}"/>
    <cellStyle name="SAPBEXHLevel1X 9" xfId="1070" xr:uid="{00000000-0005-0000-0000-0000C6B50000}"/>
    <cellStyle name="SAPBEXHLevel1X 9 2" xfId="1071" xr:uid="{00000000-0005-0000-0000-0000C7B50000}"/>
    <cellStyle name="SAPBEXHLevel2" xfId="274" xr:uid="{00000000-0005-0000-0000-0000C8B50000}"/>
    <cellStyle name="SAPBEXHLevel2 10" xfId="1073" xr:uid="{00000000-0005-0000-0000-0000C9B50000}"/>
    <cellStyle name="SAPBEXHLevel2 10 2" xfId="1074" xr:uid="{00000000-0005-0000-0000-0000CAB50000}"/>
    <cellStyle name="SAPBEXHLevel2 11" xfId="1072" xr:uid="{00000000-0005-0000-0000-0000CBB50000}"/>
    <cellStyle name="SAPBEXHLevel2 12" xfId="463" xr:uid="{00000000-0005-0000-0000-0000CCB50000}"/>
    <cellStyle name="SAPBEXHLevel2 13" xfId="31417" xr:uid="{00000000-0005-0000-0000-0000CDB50000}"/>
    <cellStyle name="SAPBEXHLevel2 2" xfId="275" xr:uid="{00000000-0005-0000-0000-0000CEB50000}"/>
    <cellStyle name="SAPBEXHLevel2 2 2" xfId="276" xr:uid="{00000000-0005-0000-0000-0000CFB50000}"/>
    <cellStyle name="SAPBEXHLevel2 2 2 2" xfId="551" xr:uid="{00000000-0005-0000-0000-0000D0B50000}"/>
    <cellStyle name="SAPBEXHLevel2 2 2 3" xfId="465" xr:uid="{00000000-0005-0000-0000-0000D1B50000}"/>
    <cellStyle name="SAPBEXHLevel2 2 2 4" xfId="31405" xr:uid="{00000000-0005-0000-0000-0000D2B50000}"/>
    <cellStyle name="SAPBEXHLevel2 2 3" xfId="550" xr:uid="{00000000-0005-0000-0000-0000D3B50000}"/>
    <cellStyle name="SAPBEXHLevel2 2 4" xfId="464" xr:uid="{00000000-0005-0000-0000-0000D4B50000}"/>
    <cellStyle name="SAPBEXHLevel2 2 5" xfId="31504" xr:uid="{00000000-0005-0000-0000-0000D5B50000}"/>
    <cellStyle name="SAPBEXHLevel2 3" xfId="466" xr:uid="{00000000-0005-0000-0000-0000D6B50000}"/>
    <cellStyle name="SAPBEXHLevel2 3 2" xfId="552" xr:uid="{00000000-0005-0000-0000-0000D7B50000}"/>
    <cellStyle name="SAPBEXHLevel2 3 3" xfId="46586" xr:uid="{00000000-0005-0000-0000-0000D8B50000}"/>
    <cellStyle name="SAPBEXHLevel2 4" xfId="1075" xr:uid="{00000000-0005-0000-0000-0000D9B50000}"/>
    <cellStyle name="SAPBEXHLevel2 5" xfId="1076" xr:uid="{00000000-0005-0000-0000-0000DAB50000}"/>
    <cellStyle name="SAPBEXHLevel2 5 2" xfId="1077" xr:uid="{00000000-0005-0000-0000-0000DBB50000}"/>
    <cellStyle name="SAPBEXHLevel2 5 3" xfId="1078" xr:uid="{00000000-0005-0000-0000-0000DCB50000}"/>
    <cellStyle name="SAPBEXHLevel2 6" xfId="1079" xr:uid="{00000000-0005-0000-0000-0000DDB50000}"/>
    <cellStyle name="SAPBEXHLevel2 6 2" xfId="1080" xr:uid="{00000000-0005-0000-0000-0000DEB50000}"/>
    <cellStyle name="SAPBEXHLevel2 7" xfId="1081" xr:uid="{00000000-0005-0000-0000-0000DFB50000}"/>
    <cellStyle name="SAPBEXHLevel2 7 2" xfId="1082" xr:uid="{00000000-0005-0000-0000-0000E0B50000}"/>
    <cellStyle name="SAPBEXHLevel2 8" xfId="1083" xr:uid="{00000000-0005-0000-0000-0000E1B50000}"/>
    <cellStyle name="SAPBEXHLevel2 9" xfId="1084" xr:uid="{00000000-0005-0000-0000-0000E2B50000}"/>
    <cellStyle name="SAPBEXHLevel2 9 2" xfId="1085" xr:uid="{00000000-0005-0000-0000-0000E3B50000}"/>
    <cellStyle name="SAPBEXHLevel2_2011-12 LIEE Table 1 Updated budget" xfId="277" xr:uid="{00000000-0005-0000-0000-0000E4B50000}"/>
    <cellStyle name="SAPBEXHLevel2X" xfId="278" xr:uid="{00000000-0005-0000-0000-0000E5B50000}"/>
    <cellStyle name="SAPBEXHLevel2X 10" xfId="1087" xr:uid="{00000000-0005-0000-0000-0000E6B50000}"/>
    <cellStyle name="SAPBEXHLevel2X 10 2" xfId="1088" xr:uid="{00000000-0005-0000-0000-0000E7B50000}"/>
    <cellStyle name="SAPBEXHLevel2X 11" xfId="1086" xr:uid="{00000000-0005-0000-0000-0000E8B50000}"/>
    <cellStyle name="SAPBEXHLevel2X 12" xfId="467" xr:uid="{00000000-0005-0000-0000-0000E9B50000}"/>
    <cellStyle name="SAPBEXHLevel2X 13" xfId="31404" xr:uid="{00000000-0005-0000-0000-0000EAB50000}"/>
    <cellStyle name="SAPBEXHLevel2X 2" xfId="279" xr:uid="{00000000-0005-0000-0000-0000EBB50000}"/>
    <cellStyle name="SAPBEXHLevel2X 2 2" xfId="280" xr:uid="{00000000-0005-0000-0000-0000ECB50000}"/>
    <cellStyle name="SAPBEXHLevel2X 2 2 2" xfId="554" xr:uid="{00000000-0005-0000-0000-0000EDB50000}"/>
    <cellStyle name="SAPBEXHLevel2X 2 2 3" xfId="469" xr:uid="{00000000-0005-0000-0000-0000EEB50000}"/>
    <cellStyle name="SAPBEXHLevel2X 2 2 4" xfId="31403" xr:uid="{00000000-0005-0000-0000-0000EFB50000}"/>
    <cellStyle name="SAPBEXHLevel2X 2 3" xfId="553" xr:uid="{00000000-0005-0000-0000-0000F0B50000}"/>
    <cellStyle name="SAPBEXHLevel2X 2 4" xfId="468" xr:uid="{00000000-0005-0000-0000-0000F1B50000}"/>
    <cellStyle name="SAPBEXHLevel2X 2 5" xfId="31503" xr:uid="{00000000-0005-0000-0000-0000F2B50000}"/>
    <cellStyle name="SAPBEXHLevel2X 3" xfId="281" xr:uid="{00000000-0005-0000-0000-0000F3B50000}"/>
    <cellStyle name="SAPBEXHLevel2X 3 2" xfId="282" xr:uid="{00000000-0005-0000-0000-0000F4B50000}"/>
    <cellStyle name="SAPBEXHLevel2X 3 2 2" xfId="555" xr:uid="{00000000-0005-0000-0000-0000F5B50000}"/>
    <cellStyle name="SAPBEXHLevel2X 3 2 3" xfId="31402" xr:uid="{00000000-0005-0000-0000-0000F6B50000}"/>
    <cellStyle name="SAPBEXHLevel2X 3 3" xfId="470" xr:uid="{00000000-0005-0000-0000-0000F7B50000}"/>
    <cellStyle name="SAPBEXHLevel2X 3 4" xfId="31502" xr:uid="{00000000-0005-0000-0000-0000F8B50000}"/>
    <cellStyle name="SAPBEXHLevel2X 4" xfId="283" xr:uid="{00000000-0005-0000-0000-0000F9B50000}"/>
    <cellStyle name="SAPBEXHLevel2X 4 2" xfId="1089" xr:uid="{00000000-0005-0000-0000-0000FAB50000}"/>
    <cellStyle name="SAPBEXHLevel2X 5" xfId="1090" xr:uid="{00000000-0005-0000-0000-0000FBB50000}"/>
    <cellStyle name="SAPBEXHLevel2X 5 2" xfId="1091" xr:uid="{00000000-0005-0000-0000-0000FCB50000}"/>
    <cellStyle name="SAPBEXHLevel2X 5 3" xfId="1092" xr:uid="{00000000-0005-0000-0000-0000FDB50000}"/>
    <cellStyle name="SAPBEXHLevel2X 5 4" xfId="46594" xr:uid="{00000000-0005-0000-0000-0000FEB50000}"/>
    <cellStyle name="SAPBEXHLevel2X 6" xfId="1093" xr:uid="{00000000-0005-0000-0000-0000FFB50000}"/>
    <cellStyle name="SAPBEXHLevel2X 6 2" xfId="1094" xr:uid="{00000000-0005-0000-0000-000000B60000}"/>
    <cellStyle name="SAPBEXHLevel2X 7" xfId="1095" xr:uid="{00000000-0005-0000-0000-000001B60000}"/>
    <cellStyle name="SAPBEXHLevel2X 7 2" xfId="1096" xr:uid="{00000000-0005-0000-0000-000002B60000}"/>
    <cellStyle name="SAPBEXHLevel2X 8" xfId="1097" xr:uid="{00000000-0005-0000-0000-000003B60000}"/>
    <cellStyle name="SAPBEXHLevel2X 9" xfId="1098" xr:uid="{00000000-0005-0000-0000-000004B60000}"/>
    <cellStyle name="SAPBEXHLevel2X 9 2" xfId="1099" xr:uid="{00000000-0005-0000-0000-000005B60000}"/>
    <cellStyle name="SAPBEXHLevel3" xfId="284" xr:uid="{00000000-0005-0000-0000-000006B60000}"/>
    <cellStyle name="SAPBEXHLevel3 10" xfId="1101" xr:uid="{00000000-0005-0000-0000-000007B60000}"/>
    <cellStyle name="SAPBEXHLevel3 10 2" xfId="1102" xr:uid="{00000000-0005-0000-0000-000008B60000}"/>
    <cellStyle name="SAPBEXHLevel3 11" xfId="1100" xr:uid="{00000000-0005-0000-0000-000009B60000}"/>
    <cellStyle name="SAPBEXHLevel3 12" xfId="471" xr:uid="{00000000-0005-0000-0000-00000AB60000}"/>
    <cellStyle name="SAPBEXHLevel3 13" xfId="31401" xr:uid="{00000000-0005-0000-0000-00000BB60000}"/>
    <cellStyle name="SAPBEXHLevel3 2" xfId="285" xr:uid="{00000000-0005-0000-0000-00000CB60000}"/>
    <cellStyle name="SAPBEXHLevel3 2 2" xfId="286" xr:uid="{00000000-0005-0000-0000-00000DB60000}"/>
    <cellStyle name="SAPBEXHLevel3 2 2 2" xfId="557" xr:uid="{00000000-0005-0000-0000-00000EB60000}"/>
    <cellStyle name="SAPBEXHLevel3 2 2 3" xfId="473" xr:uid="{00000000-0005-0000-0000-00000FB60000}"/>
    <cellStyle name="SAPBEXHLevel3 2 2 4" xfId="31400" xr:uid="{00000000-0005-0000-0000-000010B60000}"/>
    <cellStyle name="SAPBEXHLevel3 2 3" xfId="556" xr:uid="{00000000-0005-0000-0000-000011B60000}"/>
    <cellStyle name="SAPBEXHLevel3 2 4" xfId="472" xr:uid="{00000000-0005-0000-0000-000012B60000}"/>
    <cellStyle name="SAPBEXHLevel3 2 5" xfId="31501" xr:uid="{00000000-0005-0000-0000-000013B60000}"/>
    <cellStyle name="SAPBEXHLevel3 3" xfId="474" xr:uid="{00000000-0005-0000-0000-000014B60000}"/>
    <cellStyle name="SAPBEXHLevel3 3 2" xfId="558" xr:uid="{00000000-0005-0000-0000-000015B60000}"/>
    <cellStyle name="SAPBEXHLevel3 3 3" xfId="46724" xr:uid="{00000000-0005-0000-0000-000016B60000}"/>
    <cellStyle name="SAPBEXHLevel3 4" xfId="1103" xr:uid="{00000000-0005-0000-0000-000017B60000}"/>
    <cellStyle name="SAPBEXHLevel3 5" xfId="1104" xr:uid="{00000000-0005-0000-0000-000018B60000}"/>
    <cellStyle name="SAPBEXHLevel3 5 2" xfId="1105" xr:uid="{00000000-0005-0000-0000-000019B60000}"/>
    <cellStyle name="SAPBEXHLevel3 5 3" xfId="1106" xr:uid="{00000000-0005-0000-0000-00001AB60000}"/>
    <cellStyle name="SAPBEXHLevel3 6" xfId="1107" xr:uid="{00000000-0005-0000-0000-00001BB60000}"/>
    <cellStyle name="SAPBEXHLevel3 6 2" xfId="1108" xr:uid="{00000000-0005-0000-0000-00001CB60000}"/>
    <cellStyle name="SAPBEXHLevel3 7" xfId="1109" xr:uid="{00000000-0005-0000-0000-00001DB60000}"/>
    <cellStyle name="SAPBEXHLevel3 7 2" xfId="1110" xr:uid="{00000000-0005-0000-0000-00001EB60000}"/>
    <cellStyle name="SAPBEXHLevel3 8" xfId="1111" xr:uid="{00000000-0005-0000-0000-00001FB60000}"/>
    <cellStyle name="SAPBEXHLevel3 9" xfId="1112" xr:uid="{00000000-0005-0000-0000-000020B60000}"/>
    <cellStyle name="SAPBEXHLevel3 9 2" xfId="1113" xr:uid="{00000000-0005-0000-0000-000021B60000}"/>
    <cellStyle name="SAPBEXHLevel3_2011-12 LIEE Table 1 Updated budget" xfId="287" xr:uid="{00000000-0005-0000-0000-000022B60000}"/>
    <cellStyle name="SAPBEXHLevel3X" xfId="288" xr:uid="{00000000-0005-0000-0000-000023B60000}"/>
    <cellStyle name="SAPBEXHLevel3X 10" xfId="1115" xr:uid="{00000000-0005-0000-0000-000024B60000}"/>
    <cellStyle name="SAPBEXHLevel3X 10 2" xfId="1116" xr:uid="{00000000-0005-0000-0000-000025B60000}"/>
    <cellStyle name="SAPBEXHLevel3X 11" xfId="1114" xr:uid="{00000000-0005-0000-0000-000026B60000}"/>
    <cellStyle name="SAPBEXHLevel3X 12" xfId="475" xr:uid="{00000000-0005-0000-0000-000027B60000}"/>
    <cellStyle name="SAPBEXHLevel3X 13" xfId="31399" xr:uid="{00000000-0005-0000-0000-000028B60000}"/>
    <cellStyle name="SAPBEXHLevel3X 2" xfId="289" xr:uid="{00000000-0005-0000-0000-000029B60000}"/>
    <cellStyle name="SAPBEXHLevel3X 2 2" xfId="290" xr:uid="{00000000-0005-0000-0000-00002AB60000}"/>
    <cellStyle name="SAPBEXHLevel3X 2 2 2" xfId="560" xr:uid="{00000000-0005-0000-0000-00002BB60000}"/>
    <cellStyle name="SAPBEXHLevel3X 2 2 3" xfId="477" xr:uid="{00000000-0005-0000-0000-00002CB60000}"/>
    <cellStyle name="SAPBEXHLevel3X 2 2 4" xfId="31398" xr:uid="{00000000-0005-0000-0000-00002DB60000}"/>
    <cellStyle name="SAPBEXHLevel3X 2 3" xfId="559" xr:uid="{00000000-0005-0000-0000-00002EB60000}"/>
    <cellStyle name="SAPBEXHLevel3X 2 4" xfId="476" xr:uid="{00000000-0005-0000-0000-00002FB60000}"/>
    <cellStyle name="SAPBEXHLevel3X 2 5" xfId="31500" xr:uid="{00000000-0005-0000-0000-000030B60000}"/>
    <cellStyle name="SAPBEXHLevel3X 3" xfId="291" xr:uid="{00000000-0005-0000-0000-000031B60000}"/>
    <cellStyle name="SAPBEXHLevel3X 3 2" xfId="292" xr:uid="{00000000-0005-0000-0000-000032B60000}"/>
    <cellStyle name="SAPBEXHLevel3X 3 2 2" xfId="561" xr:uid="{00000000-0005-0000-0000-000033B60000}"/>
    <cellStyle name="SAPBEXHLevel3X 3 2 3" xfId="31397" xr:uid="{00000000-0005-0000-0000-000034B60000}"/>
    <cellStyle name="SAPBEXHLevel3X 3 3" xfId="478" xr:uid="{00000000-0005-0000-0000-000035B60000}"/>
    <cellStyle name="SAPBEXHLevel3X 3 4" xfId="31499" xr:uid="{00000000-0005-0000-0000-000036B60000}"/>
    <cellStyle name="SAPBEXHLevel3X 4" xfId="293" xr:uid="{00000000-0005-0000-0000-000037B60000}"/>
    <cellStyle name="SAPBEXHLevel3X 4 2" xfId="1117" xr:uid="{00000000-0005-0000-0000-000038B60000}"/>
    <cellStyle name="SAPBEXHLevel3X 5" xfId="1118" xr:uid="{00000000-0005-0000-0000-000039B60000}"/>
    <cellStyle name="SAPBEXHLevel3X 5 2" xfId="1119" xr:uid="{00000000-0005-0000-0000-00003AB60000}"/>
    <cellStyle name="SAPBEXHLevel3X 5 3" xfId="1120" xr:uid="{00000000-0005-0000-0000-00003BB60000}"/>
    <cellStyle name="SAPBEXHLevel3X 5 4" xfId="46624" xr:uid="{00000000-0005-0000-0000-00003CB60000}"/>
    <cellStyle name="SAPBEXHLevel3X 6" xfId="1121" xr:uid="{00000000-0005-0000-0000-00003DB60000}"/>
    <cellStyle name="SAPBEXHLevel3X 6 2" xfId="1122" xr:uid="{00000000-0005-0000-0000-00003EB60000}"/>
    <cellStyle name="SAPBEXHLevel3X 7" xfId="1123" xr:uid="{00000000-0005-0000-0000-00003FB60000}"/>
    <cellStyle name="SAPBEXHLevel3X 7 2" xfId="1124" xr:uid="{00000000-0005-0000-0000-000040B60000}"/>
    <cellStyle name="SAPBEXHLevel3X 8" xfId="1125" xr:uid="{00000000-0005-0000-0000-000041B60000}"/>
    <cellStyle name="SAPBEXHLevel3X 9" xfId="1126" xr:uid="{00000000-0005-0000-0000-000042B60000}"/>
    <cellStyle name="SAPBEXHLevel3X 9 2" xfId="1127" xr:uid="{00000000-0005-0000-0000-000043B60000}"/>
    <cellStyle name="SAPBEXinputData" xfId="46616" xr:uid="{00000000-0005-0000-0000-000044B60000}"/>
    <cellStyle name="SAPBEXresData" xfId="294" xr:uid="{00000000-0005-0000-0000-000045B60000}"/>
    <cellStyle name="SAPBEXresData 2" xfId="295" xr:uid="{00000000-0005-0000-0000-000046B60000}"/>
    <cellStyle name="SAPBEXresData 3" xfId="479" xr:uid="{00000000-0005-0000-0000-000047B60000}"/>
    <cellStyle name="SAPBEXresData 3 2" xfId="46662" xr:uid="{00000000-0005-0000-0000-000048B60000}"/>
    <cellStyle name="SAPBEXresData 4" xfId="31396" xr:uid="{00000000-0005-0000-0000-000049B60000}"/>
    <cellStyle name="SAPBEXresDataEmph" xfId="296" xr:uid="{00000000-0005-0000-0000-00004AB60000}"/>
    <cellStyle name="SAPBEXresDataEmph 2" xfId="480" xr:uid="{00000000-0005-0000-0000-00004BB60000}"/>
    <cellStyle name="SAPBEXresDataEmph 2 2" xfId="46609" xr:uid="{00000000-0005-0000-0000-00004CB60000}"/>
    <cellStyle name="SAPBEXresDataEmph 3" xfId="31395" xr:uid="{00000000-0005-0000-0000-00004DB60000}"/>
    <cellStyle name="SAPBEXresExc1" xfId="297" xr:uid="{00000000-0005-0000-0000-00004EB60000}"/>
    <cellStyle name="SAPBEXresExc1Emph" xfId="298" xr:uid="{00000000-0005-0000-0000-00004FB60000}"/>
    <cellStyle name="SAPBEXresExc2" xfId="299" xr:uid="{00000000-0005-0000-0000-000050B60000}"/>
    <cellStyle name="SAPBEXresExc2Emph" xfId="300" xr:uid="{00000000-0005-0000-0000-000051B60000}"/>
    <cellStyle name="SAPBEXresItem" xfId="301" xr:uid="{00000000-0005-0000-0000-000052B60000}"/>
    <cellStyle name="SAPBEXresItem 2" xfId="481" xr:uid="{00000000-0005-0000-0000-000053B60000}"/>
    <cellStyle name="SAPBEXresItem 2 2" xfId="46632" xr:uid="{00000000-0005-0000-0000-000054B60000}"/>
    <cellStyle name="SAPBEXresItem 3" xfId="31498" xr:uid="{00000000-0005-0000-0000-000055B60000}"/>
    <cellStyle name="SAPBEXresItemX" xfId="302" xr:uid="{00000000-0005-0000-0000-000056B60000}"/>
    <cellStyle name="SAPBEXresItemX 2" xfId="303" xr:uid="{00000000-0005-0000-0000-000057B60000}"/>
    <cellStyle name="SAPBEXresItemX 2 2" xfId="483" xr:uid="{00000000-0005-0000-0000-000058B60000}"/>
    <cellStyle name="SAPBEXresItemX 2 3" xfId="31497" xr:uid="{00000000-0005-0000-0000-000059B60000}"/>
    <cellStyle name="SAPBEXresItemX 3" xfId="482" xr:uid="{00000000-0005-0000-0000-00005AB60000}"/>
    <cellStyle name="SAPBEXresItemX 3 2" xfId="46600" xr:uid="{00000000-0005-0000-0000-00005BB60000}"/>
    <cellStyle name="SAPBEXresItemX 4" xfId="31394" xr:uid="{00000000-0005-0000-0000-00005CB60000}"/>
    <cellStyle name="SAPBEXRow_Headings_SA" xfId="304" xr:uid="{00000000-0005-0000-0000-00005DB60000}"/>
    <cellStyle name="SAPBEXRowResults_SA" xfId="305" xr:uid="{00000000-0005-0000-0000-00005EB60000}"/>
    <cellStyle name="SAPBEXstdData" xfId="306" xr:uid="{00000000-0005-0000-0000-00005FB60000}"/>
    <cellStyle name="SAPBEXstdData 2" xfId="307" xr:uid="{00000000-0005-0000-0000-000060B60000}"/>
    <cellStyle name="SAPBEXstdData 2 2" xfId="308" xr:uid="{00000000-0005-0000-0000-000061B60000}"/>
    <cellStyle name="SAPBEXstdData 3" xfId="309" xr:uid="{00000000-0005-0000-0000-000062B60000}"/>
    <cellStyle name="SAPBEXstdData 4" xfId="484" xr:uid="{00000000-0005-0000-0000-000063B60000}"/>
    <cellStyle name="SAPBEXstdData 4 2" xfId="46598" xr:uid="{00000000-0005-0000-0000-000064B60000}"/>
    <cellStyle name="SAPBEXstdData 5" xfId="31393" xr:uid="{00000000-0005-0000-0000-000065B60000}"/>
    <cellStyle name="SAPBEXstdData_Sept 2011 Total BW Data" xfId="310" xr:uid="{00000000-0005-0000-0000-000066B60000}"/>
    <cellStyle name="SAPBEXstdDataEmph" xfId="311" xr:uid="{00000000-0005-0000-0000-000067B60000}"/>
    <cellStyle name="SAPBEXstdDataEmph 2" xfId="485" xr:uid="{00000000-0005-0000-0000-000068B60000}"/>
    <cellStyle name="SAPBEXstdDataEmph 3" xfId="31496" xr:uid="{00000000-0005-0000-0000-000069B60000}"/>
    <cellStyle name="SAPBEXstdExc1" xfId="312" xr:uid="{00000000-0005-0000-0000-00006AB60000}"/>
    <cellStyle name="SAPBEXstdExc1Emph" xfId="313" xr:uid="{00000000-0005-0000-0000-00006BB60000}"/>
    <cellStyle name="SAPBEXstdExc2" xfId="314" xr:uid="{00000000-0005-0000-0000-00006CB60000}"/>
    <cellStyle name="SAPBEXstdExc2Emph" xfId="315" xr:uid="{00000000-0005-0000-0000-00006DB60000}"/>
    <cellStyle name="SAPBEXstdItem" xfId="316" xr:uid="{00000000-0005-0000-0000-00006EB60000}"/>
    <cellStyle name="SAPBEXstdItem 2" xfId="317" xr:uid="{00000000-0005-0000-0000-00006FB60000}"/>
    <cellStyle name="SAPBEXstdItem 2 2" xfId="318" xr:uid="{00000000-0005-0000-0000-000070B60000}"/>
    <cellStyle name="SAPBEXstdItem 3" xfId="319" xr:uid="{00000000-0005-0000-0000-000071B60000}"/>
    <cellStyle name="SAPBEXstdItem 3 2" xfId="320" xr:uid="{00000000-0005-0000-0000-000072B60000}"/>
    <cellStyle name="SAPBEXstdItem 4" xfId="321" xr:uid="{00000000-0005-0000-0000-000073B60000}"/>
    <cellStyle name="SAPBEXstdItem 5" xfId="486" xr:uid="{00000000-0005-0000-0000-000074B60000}"/>
    <cellStyle name="SAPBEXstdItem 5 2" xfId="46597" xr:uid="{00000000-0005-0000-0000-000075B60000}"/>
    <cellStyle name="SAPBEXstdItem 6" xfId="31392" xr:uid="{00000000-0005-0000-0000-000076B60000}"/>
    <cellStyle name="SAPBEXstdItem_Sept 2011 Total BW Data" xfId="322" xr:uid="{00000000-0005-0000-0000-000077B60000}"/>
    <cellStyle name="SAPBEXstdItemX" xfId="323" xr:uid="{00000000-0005-0000-0000-000078B60000}"/>
    <cellStyle name="SAPBEXstdItemX 2" xfId="488" xr:uid="{00000000-0005-0000-0000-000079B60000}"/>
    <cellStyle name="SAPBEXstdItemX 2 2" xfId="46599" xr:uid="{00000000-0005-0000-0000-00007AB60000}"/>
    <cellStyle name="SAPBEXstdItemX 3" xfId="487" xr:uid="{00000000-0005-0000-0000-00007BB60000}"/>
    <cellStyle name="SAPBEXstdItemX 4" xfId="31513" xr:uid="{00000000-0005-0000-0000-00007CB60000}"/>
    <cellStyle name="SAPBEXsubData" xfId="324" xr:uid="{00000000-0005-0000-0000-00007DB60000}"/>
    <cellStyle name="SAPBEXsubData 2" xfId="489" xr:uid="{00000000-0005-0000-0000-00007EB60000}"/>
    <cellStyle name="SAPBEXsubData 3" xfId="31514" xr:uid="{00000000-0005-0000-0000-00007FB60000}"/>
    <cellStyle name="SAPBEXsubDataEmph" xfId="325" xr:uid="{00000000-0005-0000-0000-000080B60000}"/>
    <cellStyle name="SAPBEXsubDataEmph 2" xfId="490" xr:uid="{00000000-0005-0000-0000-000081B60000}"/>
    <cellStyle name="SAPBEXsubDataEmph 3" xfId="31515" xr:uid="{00000000-0005-0000-0000-000082B60000}"/>
    <cellStyle name="SAPBEXsubExc1" xfId="326" xr:uid="{00000000-0005-0000-0000-000083B60000}"/>
    <cellStyle name="SAPBEXsubExc1Emph" xfId="327" xr:uid="{00000000-0005-0000-0000-000084B60000}"/>
    <cellStyle name="SAPBEXsubExc2" xfId="328" xr:uid="{00000000-0005-0000-0000-000085B60000}"/>
    <cellStyle name="SAPBEXsubExc2Emph" xfId="329" xr:uid="{00000000-0005-0000-0000-000086B60000}"/>
    <cellStyle name="SAPBEXsubItem" xfId="330" xr:uid="{00000000-0005-0000-0000-000087B60000}"/>
    <cellStyle name="SAPBEXsubItem 2" xfId="491" xr:uid="{00000000-0005-0000-0000-000088B60000}"/>
    <cellStyle name="SAPBEXsubItem 3" xfId="31516" xr:uid="{00000000-0005-0000-0000-000089B60000}"/>
    <cellStyle name="SAPBEXtitle" xfId="331" xr:uid="{00000000-0005-0000-0000-00008AB60000}"/>
    <cellStyle name="SAPBEXtitle 2" xfId="492" xr:uid="{00000000-0005-0000-0000-00008BB60000}"/>
    <cellStyle name="SAPBEXtitle 2 2" xfId="46633" xr:uid="{00000000-0005-0000-0000-00008CB60000}"/>
    <cellStyle name="SAPBEXtitle 3" xfId="31517" xr:uid="{00000000-0005-0000-0000-00008DB60000}"/>
    <cellStyle name="SAPBEXundefined" xfId="332" xr:uid="{00000000-0005-0000-0000-00008EB60000}"/>
    <cellStyle name="SAPBEXundefined 2" xfId="333" xr:uid="{00000000-0005-0000-0000-00008FB60000}"/>
    <cellStyle name="SAPBEXundefined 3" xfId="493" xr:uid="{00000000-0005-0000-0000-000090B60000}"/>
    <cellStyle name="SAPBEXundefined 3 2" xfId="46625" xr:uid="{00000000-0005-0000-0000-000091B60000}"/>
    <cellStyle name="SAPBEXundefined 4" xfId="31518" xr:uid="{00000000-0005-0000-0000-000092B60000}"/>
    <cellStyle name="SAPBEXundefined_Sheet2" xfId="356" xr:uid="{00000000-0005-0000-0000-000093B60000}"/>
    <cellStyle name="SEM-BPS-input-on" xfId="334" xr:uid="{00000000-0005-0000-0000-000094B60000}"/>
    <cellStyle name="SEM-BPS-key" xfId="335" xr:uid="{00000000-0005-0000-0000-000095B60000}"/>
    <cellStyle name="Sheet Title" xfId="46585" xr:uid="{00000000-0005-0000-0000-000096B60000}"/>
    <cellStyle name="Style 1" xfId="336" xr:uid="{00000000-0005-0000-0000-000097B60000}"/>
    <cellStyle name="Style 26" xfId="337" xr:uid="{00000000-0005-0000-0000-000098B60000}"/>
    <cellStyle name="Style 26 2" xfId="338" xr:uid="{00000000-0005-0000-0000-000099B60000}"/>
    <cellStyle name="Style 26 2 2" xfId="339" xr:uid="{00000000-0005-0000-0000-00009AB60000}"/>
    <cellStyle name="Style 26 3" xfId="494" xr:uid="{00000000-0005-0000-0000-00009BB60000}"/>
    <cellStyle name="Style 26 4" xfId="31519" xr:uid="{00000000-0005-0000-0000-00009CB60000}"/>
    <cellStyle name="Title 2" xfId="340" xr:uid="{00000000-0005-0000-0000-00009DB60000}"/>
    <cellStyle name="Title 2 2" xfId="1129" xr:uid="{00000000-0005-0000-0000-00009EB60000}"/>
    <cellStyle name="Title 2 2 2" xfId="46737" xr:uid="{00000000-0005-0000-0000-00009FB60000}"/>
    <cellStyle name="Title 2 3" xfId="1130" xr:uid="{00000000-0005-0000-0000-0000A0B60000}"/>
    <cellStyle name="Title 2 4" xfId="1131" xr:uid="{00000000-0005-0000-0000-0000A1B60000}"/>
    <cellStyle name="Title 2 5" xfId="1132" xr:uid="{00000000-0005-0000-0000-0000A2B60000}"/>
    <cellStyle name="Title 2 6" xfId="1133" xr:uid="{00000000-0005-0000-0000-0000A3B60000}"/>
    <cellStyle name="Title 2 7" xfId="1128" xr:uid="{00000000-0005-0000-0000-0000A4B60000}"/>
    <cellStyle name="Title 2 8" xfId="408" xr:uid="{00000000-0005-0000-0000-0000A5B60000}"/>
    <cellStyle name="Title 2 9" xfId="31520" xr:uid="{00000000-0005-0000-0000-0000A6B60000}"/>
    <cellStyle name="Title 3" xfId="31371" xr:uid="{00000000-0005-0000-0000-0000A7B60000}"/>
    <cellStyle name="Title 3 2" xfId="46641" xr:uid="{00000000-0005-0000-0000-0000A8B60000}"/>
    <cellStyle name="Total 10" xfId="1135" xr:uid="{00000000-0005-0000-0000-0000A9B60000}"/>
    <cellStyle name="Total 11" xfId="1136" xr:uid="{00000000-0005-0000-0000-0000AAB60000}"/>
    <cellStyle name="Total 11 2" xfId="1137" xr:uid="{00000000-0005-0000-0000-0000ABB60000}"/>
    <cellStyle name="Total 12" xfId="1138" xr:uid="{00000000-0005-0000-0000-0000ACB60000}"/>
    <cellStyle name="Total 12 2" xfId="1139" xr:uid="{00000000-0005-0000-0000-0000ADB60000}"/>
    <cellStyle name="Total 13" xfId="1140" xr:uid="{00000000-0005-0000-0000-0000AEB60000}"/>
    <cellStyle name="Total 14" xfId="1141" xr:uid="{00000000-0005-0000-0000-0000AFB60000}"/>
    <cellStyle name="Total 15" xfId="1134" xr:uid="{00000000-0005-0000-0000-0000B0B60000}"/>
    <cellStyle name="Total 2" xfId="341" xr:uid="{00000000-0005-0000-0000-0000B1B60000}"/>
    <cellStyle name="Total 2 2" xfId="342" xr:uid="{00000000-0005-0000-0000-0000B2B60000}"/>
    <cellStyle name="Total 2 2 2" xfId="563" xr:uid="{00000000-0005-0000-0000-0000B3B60000}"/>
    <cellStyle name="Total 2 2 3" xfId="497" xr:uid="{00000000-0005-0000-0000-0000B4B60000}"/>
    <cellStyle name="Total 2 2 4" xfId="31522" xr:uid="{00000000-0005-0000-0000-0000B5B60000}"/>
    <cellStyle name="Total 2 3" xfId="562" xr:uid="{00000000-0005-0000-0000-0000B6B60000}"/>
    <cellStyle name="Total 2 3 2" xfId="46738" xr:uid="{00000000-0005-0000-0000-0000B7B60000}"/>
    <cellStyle name="Total 2 4" xfId="496" xr:uid="{00000000-0005-0000-0000-0000B8B60000}"/>
    <cellStyle name="Total 2 5" xfId="31521" xr:uid="{00000000-0005-0000-0000-0000B9B60000}"/>
    <cellStyle name="Total 3" xfId="343" xr:uid="{00000000-0005-0000-0000-0000BAB60000}"/>
    <cellStyle name="Total 3 2" xfId="564" xr:uid="{00000000-0005-0000-0000-0000BBB60000}"/>
    <cellStyle name="Total 3 3" xfId="498" xr:uid="{00000000-0005-0000-0000-0000BCB60000}"/>
    <cellStyle name="Total 3 4" xfId="31523" xr:uid="{00000000-0005-0000-0000-0000BDB60000}"/>
    <cellStyle name="Total 4" xfId="344" xr:uid="{00000000-0005-0000-0000-0000BEB60000}"/>
    <cellStyle name="Total 4 2" xfId="495" xr:uid="{00000000-0005-0000-0000-0000BFB60000}"/>
    <cellStyle name="Total 4 3" xfId="31524" xr:uid="{00000000-0005-0000-0000-0000C0B60000}"/>
    <cellStyle name="Total 5" xfId="409" xr:uid="{00000000-0005-0000-0000-0000C1B60000}"/>
    <cellStyle name="Total 5 2" xfId="1143" xr:uid="{00000000-0005-0000-0000-0000C2B60000}"/>
    <cellStyle name="Total 5 3" xfId="1144" xr:uid="{00000000-0005-0000-0000-0000C3B60000}"/>
    <cellStyle name="Total 5 4" xfId="1145" xr:uid="{00000000-0005-0000-0000-0000C4B60000}"/>
    <cellStyle name="Total 5 5" xfId="1146" xr:uid="{00000000-0005-0000-0000-0000C5B60000}"/>
    <cellStyle name="Total 5 6" xfId="1147" xr:uid="{00000000-0005-0000-0000-0000C6B60000}"/>
    <cellStyle name="Total 5 7" xfId="1142" xr:uid="{00000000-0005-0000-0000-0000C7B60000}"/>
    <cellStyle name="Total 5 8" xfId="46603" xr:uid="{00000000-0005-0000-0000-0000C8B60000}"/>
    <cellStyle name="Total 6" xfId="1148" xr:uid="{00000000-0005-0000-0000-0000C9B60000}"/>
    <cellStyle name="Total 6 2" xfId="1149" xr:uid="{00000000-0005-0000-0000-0000CAB60000}"/>
    <cellStyle name="Total 6 3" xfId="1150" xr:uid="{00000000-0005-0000-0000-0000CBB60000}"/>
    <cellStyle name="Total 6 4" xfId="31577" xr:uid="{00000000-0005-0000-0000-0000CCB60000}"/>
    <cellStyle name="Total 6 5" xfId="31372" xr:uid="{00000000-0005-0000-0000-0000CDB60000}"/>
    <cellStyle name="Total 7" xfId="1151" xr:uid="{00000000-0005-0000-0000-0000CEB60000}"/>
    <cellStyle name="Total 7 2" xfId="1152" xr:uid="{00000000-0005-0000-0000-0000CFB60000}"/>
    <cellStyle name="Total 8" xfId="1153" xr:uid="{00000000-0005-0000-0000-0000D0B60000}"/>
    <cellStyle name="Total 8 2" xfId="1154" xr:uid="{00000000-0005-0000-0000-0000D1B60000}"/>
    <cellStyle name="Total 9" xfId="1155" xr:uid="{00000000-0005-0000-0000-0000D2B60000}"/>
    <cellStyle name="Total 9 2" xfId="1156" xr:uid="{00000000-0005-0000-0000-0000D3B60000}"/>
    <cellStyle name="Unprot" xfId="345" xr:uid="{00000000-0005-0000-0000-0000D4B60000}"/>
    <cellStyle name="Unprot 2" xfId="346" xr:uid="{00000000-0005-0000-0000-0000D5B60000}"/>
    <cellStyle name="Unprot$" xfId="347" xr:uid="{00000000-0005-0000-0000-0000D6B60000}"/>
    <cellStyle name="Unprot$ 2" xfId="348" xr:uid="{00000000-0005-0000-0000-0000D7B60000}"/>
    <cellStyle name="Unprot$ 2 2" xfId="349" xr:uid="{00000000-0005-0000-0000-0000D8B60000}"/>
    <cellStyle name="Unprot$_2011-10 LIEE Table 6 (2)" xfId="350" xr:uid="{00000000-0005-0000-0000-0000D9B60000}"/>
    <cellStyle name="Unprotect" xfId="351" xr:uid="{00000000-0005-0000-0000-0000DAB60000}"/>
    <cellStyle name="Warning Text 2" xfId="352" xr:uid="{00000000-0005-0000-0000-0000DBB60000}"/>
    <cellStyle name="Warning Text 2 2" xfId="410" xr:uid="{00000000-0005-0000-0000-0000DCB60000}"/>
    <cellStyle name="Warning Text 2 2 2" xfId="46650" xr:uid="{00000000-0005-0000-0000-0000DDB60000}"/>
    <cellStyle name="Warning Text 2 3" xfId="31526" xr:uid="{00000000-0005-0000-0000-0000DEB60000}"/>
    <cellStyle name="Warning Text 3" xfId="31373" xr:uid="{00000000-0005-0000-0000-0000DFB6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66"/>
  <sheetViews>
    <sheetView tabSelected="1" zoomScale="110" zoomScaleNormal="110" workbookViewId="0">
      <selection activeCell="A2" sqref="A2:M2"/>
    </sheetView>
  </sheetViews>
  <sheetFormatPr defaultRowHeight="12.75"/>
  <cols>
    <col min="1" max="1" width="43.42578125" bestFit="1" customWidth="1"/>
    <col min="2" max="2" width="13.42578125" bestFit="1" customWidth="1"/>
    <col min="3" max="3" width="15.42578125" bestFit="1" customWidth="1"/>
    <col min="4" max="4" width="15.5703125" bestFit="1" customWidth="1"/>
    <col min="5" max="7" width="12.42578125" bestFit="1" customWidth="1"/>
    <col min="8" max="8" width="13.5703125" customWidth="1"/>
    <col min="9" max="9" width="11.5703125" bestFit="1" customWidth="1"/>
    <col min="10" max="10" width="12.5703125" bestFit="1" customWidth="1"/>
    <col min="11" max="11" width="10.5703125" customWidth="1"/>
    <col min="14" max="14" width="26.42578125" customWidth="1"/>
    <col min="20" max="20" width="35.5703125" customWidth="1"/>
  </cols>
  <sheetData>
    <row r="1" spans="1:13" ht="15.75">
      <c r="A1" s="773" t="s">
        <v>272</v>
      </c>
      <c r="B1" s="773"/>
      <c r="C1" s="773"/>
      <c r="D1" s="773"/>
      <c r="E1" s="773"/>
      <c r="F1" s="773"/>
      <c r="G1" s="773"/>
      <c r="H1" s="773"/>
      <c r="I1" s="773"/>
      <c r="J1" s="773"/>
      <c r="K1" s="773"/>
      <c r="L1" s="773"/>
      <c r="M1" s="773"/>
    </row>
    <row r="2" spans="1:13" ht="15.75">
      <c r="A2" s="773" t="s">
        <v>283</v>
      </c>
      <c r="B2" s="774"/>
      <c r="C2" s="774"/>
      <c r="D2" s="774"/>
      <c r="E2" s="774"/>
      <c r="F2" s="774"/>
      <c r="G2" s="774"/>
      <c r="H2" s="774"/>
      <c r="I2" s="774"/>
      <c r="J2" s="774"/>
      <c r="K2" s="774"/>
      <c r="L2" s="774"/>
      <c r="M2" s="774"/>
    </row>
    <row r="3" spans="1:13" ht="16.5" thickBot="1">
      <c r="A3" s="775" t="s">
        <v>451</v>
      </c>
      <c r="B3" s="776"/>
      <c r="C3" s="776"/>
      <c r="D3" s="776"/>
      <c r="E3" s="776"/>
      <c r="F3" s="776"/>
      <c r="G3" s="776"/>
      <c r="H3" s="776"/>
      <c r="I3" s="776"/>
      <c r="J3" s="776"/>
      <c r="K3" s="776"/>
      <c r="L3" s="776"/>
      <c r="M3" s="776"/>
    </row>
    <row r="4" spans="1:13" ht="14.25">
      <c r="A4" s="224"/>
      <c r="B4" s="777" t="s">
        <v>360</v>
      </c>
      <c r="C4" s="778"/>
      <c r="D4" s="779"/>
      <c r="E4" s="777" t="s">
        <v>427</v>
      </c>
      <c r="F4" s="778"/>
      <c r="G4" s="779"/>
      <c r="H4" s="777" t="s">
        <v>5</v>
      </c>
      <c r="I4" s="778"/>
      <c r="J4" s="779"/>
      <c r="K4" s="780" t="s">
        <v>6</v>
      </c>
      <c r="L4" s="778"/>
      <c r="M4" s="779"/>
    </row>
    <row r="5" spans="1:13" ht="13.5" thickBot="1">
      <c r="A5" s="225" t="s">
        <v>0</v>
      </c>
      <c r="B5" s="30" t="s">
        <v>1</v>
      </c>
      <c r="C5" s="31" t="s">
        <v>2</v>
      </c>
      <c r="D5" s="32" t="s">
        <v>3</v>
      </c>
      <c r="E5" s="30" t="s">
        <v>1</v>
      </c>
      <c r="F5" s="31" t="s">
        <v>2</v>
      </c>
      <c r="G5" s="32" t="s">
        <v>3</v>
      </c>
      <c r="H5" s="30" t="s">
        <v>1</v>
      </c>
      <c r="I5" s="31" t="s">
        <v>2</v>
      </c>
      <c r="J5" s="32" t="s">
        <v>3</v>
      </c>
      <c r="K5" s="30" t="s">
        <v>1</v>
      </c>
      <c r="L5" s="31" t="s">
        <v>2</v>
      </c>
      <c r="M5" s="32" t="s">
        <v>3</v>
      </c>
    </row>
    <row r="6" spans="1:13" ht="13.5" thickBot="1">
      <c r="A6" s="225" t="s">
        <v>7</v>
      </c>
      <c r="B6" s="94"/>
      <c r="C6" s="33"/>
      <c r="D6" s="95"/>
      <c r="E6" s="96"/>
      <c r="F6" s="34"/>
      <c r="G6" s="97"/>
      <c r="H6" s="94"/>
      <c r="I6" s="33"/>
      <c r="J6" s="95"/>
      <c r="K6" s="96"/>
      <c r="L6" s="34"/>
      <c r="M6" s="97"/>
    </row>
    <row r="7" spans="1:13">
      <c r="A7" s="581" t="s">
        <v>361</v>
      </c>
      <c r="B7" s="120">
        <v>3555699.1501814206</v>
      </c>
      <c r="C7" s="121">
        <v>1331211.5494713366</v>
      </c>
      <c r="D7" s="122">
        <f>SUM(B7:C7)</f>
        <v>4886910.6996527575</v>
      </c>
      <c r="E7" s="120">
        <v>140520.12</v>
      </c>
      <c r="F7" s="121">
        <v>0</v>
      </c>
      <c r="G7" s="122">
        <f>E7+F7</f>
        <v>140520.12</v>
      </c>
      <c r="H7" s="120">
        <v>1366436.29</v>
      </c>
      <c r="I7" s="121">
        <v>-81639.319999999992</v>
      </c>
      <c r="J7" s="122">
        <f>H7+I7</f>
        <v>1284796.97</v>
      </c>
      <c r="K7" s="123">
        <f t="shared" ref="K7:K15" si="0">+H7/B7</f>
        <v>0.38429468644170334</v>
      </c>
      <c r="L7" s="124">
        <f t="shared" ref="L7:M11" si="1">I7/C7</f>
        <v>-6.1327082109843001E-2</v>
      </c>
      <c r="M7" s="582">
        <f t="shared" si="1"/>
        <v>0.26290575968398439</v>
      </c>
    </row>
    <row r="8" spans="1:13">
      <c r="A8" s="583" t="s">
        <v>9</v>
      </c>
      <c r="B8" s="125">
        <v>63721.445970463297</v>
      </c>
      <c r="C8" s="126">
        <v>2060310.7012921062</v>
      </c>
      <c r="D8" s="127">
        <f t="shared" ref="D8:D18" si="2">SUM(B8:C8)</f>
        <v>2124032.1472625695</v>
      </c>
      <c r="E8" s="125">
        <v>3423.06</v>
      </c>
      <c r="F8" s="126">
        <v>110678.84</v>
      </c>
      <c r="G8" s="127">
        <f t="shared" ref="G8:G18" si="3">E8+F8</f>
        <v>114101.9</v>
      </c>
      <c r="H8" s="125">
        <v>28807.3989</v>
      </c>
      <c r="I8" s="126">
        <v>931438.78109999991</v>
      </c>
      <c r="J8" s="127">
        <f t="shared" ref="J8:J18" si="4">H8+I8</f>
        <v>960246.17999999993</v>
      </c>
      <c r="K8" s="128">
        <f t="shared" si="0"/>
        <v>0.45208325801886307</v>
      </c>
      <c r="L8" s="129">
        <f t="shared" si="1"/>
        <v>0.45208656175782425</v>
      </c>
      <c r="M8" s="584">
        <f t="shared" si="1"/>
        <v>0.45208646264490637</v>
      </c>
    </row>
    <row r="9" spans="1:13">
      <c r="A9" s="583" t="s">
        <v>10</v>
      </c>
      <c r="B9" s="125">
        <v>1917114.1634235433</v>
      </c>
      <c r="C9" s="126">
        <v>2966932.5585764567</v>
      </c>
      <c r="D9" s="127">
        <f t="shared" si="2"/>
        <v>4884046.7220000001</v>
      </c>
      <c r="E9" s="125">
        <v>139716.4</v>
      </c>
      <c r="F9" s="126">
        <v>185205.46</v>
      </c>
      <c r="G9" s="127">
        <f t="shared" si="3"/>
        <v>324921.86</v>
      </c>
      <c r="H9" s="125">
        <v>1336822.1096999999</v>
      </c>
      <c r="I9" s="126">
        <v>1772066.4916000001</v>
      </c>
      <c r="J9" s="127">
        <f t="shared" si="4"/>
        <v>3108888.6013000002</v>
      </c>
      <c r="K9" s="128">
        <f t="shared" si="0"/>
        <v>0.69730959960815808</v>
      </c>
      <c r="L9" s="129">
        <f t="shared" si="1"/>
        <v>0.59727225227197045</v>
      </c>
      <c r="M9" s="584">
        <f t="shared" si="1"/>
        <v>0.63653948830917839</v>
      </c>
    </row>
    <row r="10" spans="1:13">
      <c r="A10" s="581" t="s">
        <v>443</v>
      </c>
      <c r="B10" s="125">
        <v>424438.31999999995</v>
      </c>
      <c r="C10" s="126">
        <v>3701892.1199999992</v>
      </c>
      <c r="D10" s="127">
        <f t="shared" si="2"/>
        <v>4126330.439999999</v>
      </c>
      <c r="E10" s="125">
        <v>17289</v>
      </c>
      <c r="F10" s="126">
        <v>127915.20999999999</v>
      </c>
      <c r="G10" s="127">
        <f t="shared" si="3"/>
        <v>145204.21</v>
      </c>
      <c r="H10" s="125">
        <v>20469.710000000014</v>
      </c>
      <c r="I10" s="126">
        <v>1636957.3900000001</v>
      </c>
      <c r="J10" s="127">
        <f t="shared" si="4"/>
        <v>1657427.1</v>
      </c>
      <c r="K10" s="128">
        <f t="shared" si="0"/>
        <v>4.8227761338797158E-2</v>
      </c>
      <c r="L10" s="129">
        <f t="shared" si="1"/>
        <v>0.44219478497390696</v>
      </c>
      <c r="M10" s="584">
        <f t="shared" si="1"/>
        <v>0.40167095779173723</v>
      </c>
    </row>
    <row r="11" spans="1:13">
      <c r="A11" s="581" t="s">
        <v>367</v>
      </c>
      <c r="B11" s="130">
        <v>13490.71492589349</v>
      </c>
      <c r="C11" s="126">
        <v>556995.28507410665</v>
      </c>
      <c r="D11" s="127">
        <f t="shared" si="2"/>
        <v>570486.00000000012</v>
      </c>
      <c r="E11" s="125">
        <v>0</v>
      </c>
      <c r="F11" s="126">
        <v>12704.279999999999</v>
      </c>
      <c r="G11" s="127">
        <f t="shared" si="3"/>
        <v>12704.279999999999</v>
      </c>
      <c r="H11" s="125">
        <v>-13175.599999999999</v>
      </c>
      <c r="I11" s="126">
        <v>143308.62</v>
      </c>
      <c r="J11" s="127">
        <f t="shared" si="4"/>
        <v>130133.01999999999</v>
      </c>
      <c r="K11" s="128">
        <f>+H11/B11</f>
        <v>-0.97664208845680422</v>
      </c>
      <c r="L11" s="129">
        <f t="shared" si="1"/>
        <v>0.25728874882833735</v>
      </c>
      <c r="M11" s="584">
        <f t="shared" si="1"/>
        <v>0.22810905087942554</v>
      </c>
    </row>
    <row r="12" spans="1:13">
      <c r="A12" s="581" t="s">
        <v>446</v>
      </c>
      <c r="B12" s="125">
        <v>2977421.4915280854</v>
      </c>
      <c r="C12" s="126">
        <v>0</v>
      </c>
      <c r="D12" s="127">
        <f t="shared" si="2"/>
        <v>2977421.4915280854</v>
      </c>
      <c r="E12" s="125">
        <v>384076.95000000007</v>
      </c>
      <c r="F12" s="126">
        <v>0</v>
      </c>
      <c r="G12" s="127">
        <f t="shared" si="3"/>
        <v>384076.95000000007</v>
      </c>
      <c r="H12" s="125">
        <v>2848466.0300000003</v>
      </c>
      <c r="I12" s="126">
        <v>0</v>
      </c>
      <c r="J12" s="127">
        <f t="shared" si="4"/>
        <v>2848466.0300000003</v>
      </c>
      <c r="K12" s="128">
        <f t="shared" si="0"/>
        <v>0.95668887932225477</v>
      </c>
      <c r="L12" s="129">
        <v>0</v>
      </c>
      <c r="M12" s="584">
        <f>J12/D12</f>
        <v>0.95668887932225477</v>
      </c>
    </row>
    <row r="13" spans="1:13">
      <c r="A13" s="583" t="s">
        <v>11</v>
      </c>
      <c r="B13" s="125">
        <v>1576004.55</v>
      </c>
      <c r="C13" s="126">
        <v>0</v>
      </c>
      <c r="D13" s="127">
        <f t="shared" si="2"/>
        <v>1576004.55</v>
      </c>
      <c r="E13" s="125">
        <v>69551.950000000012</v>
      </c>
      <c r="F13" s="126">
        <v>0</v>
      </c>
      <c r="G13" s="127">
        <f t="shared" si="3"/>
        <v>69551.950000000012</v>
      </c>
      <c r="H13" s="125">
        <v>337225.65</v>
      </c>
      <c r="I13" s="126">
        <v>0</v>
      </c>
      <c r="J13" s="127">
        <f t="shared" si="4"/>
        <v>337225.65</v>
      </c>
      <c r="K13" s="128">
        <f t="shared" si="0"/>
        <v>0.213975048485742</v>
      </c>
      <c r="L13" s="129">
        <v>0</v>
      </c>
      <c r="M13" s="584">
        <f>J13/D13</f>
        <v>0.213975048485742</v>
      </c>
    </row>
    <row r="14" spans="1:13">
      <c r="A14" s="583" t="s">
        <v>12</v>
      </c>
      <c r="B14" s="125">
        <v>2150144.9550000001</v>
      </c>
      <c r="C14" s="126">
        <v>2150144.9550000001</v>
      </c>
      <c r="D14" s="127">
        <f t="shared" si="2"/>
        <v>4300289.91</v>
      </c>
      <c r="E14" s="125">
        <v>123364.82</v>
      </c>
      <c r="F14" s="126">
        <v>123364.82</v>
      </c>
      <c r="G14" s="127">
        <f t="shared" si="3"/>
        <v>246729.64</v>
      </c>
      <c r="H14" s="125">
        <v>921419.64999999991</v>
      </c>
      <c r="I14" s="126">
        <v>921419.59999999986</v>
      </c>
      <c r="J14" s="127">
        <f t="shared" si="4"/>
        <v>1842839.2499999998</v>
      </c>
      <c r="K14" s="128">
        <f t="shared" si="0"/>
        <v>0.42853838661310156</v>
      </c>
      <c r="L14" s="129">
        <f>I14/C14</f>
        <v>0.42853836335885542</v>
      </c>
      <c r="M14" s="584">
        <f>J14/D14</f>
        <v>0.42853837498597847</v>
      </c>
    </row>
    <row r="15" spans="1:13">
      <c r="A15" s="583" t="s">
        <v>13</v>
      </c>
      <c r="B15" s="125">
        <v>330756.59909184871</v>
      </c>
      <c r="C15" s="126">
        <v>330756.59909184871</v>
      </c>
      <c r="D15" s="127">
        <f t="shared" si="2"/>
        <v>661513.19818369742</v>
      </c>
      <c r="E15" s="125">
        <v>23684.41</v>
      </c>
      <c r="F15" s="126">
        <v>23684.42</v>
      </c>
      <c r="G15" s="127">
        <f t="shared" si="3"/>
        <v>47368.83</v>
      </c>
      <c r="H15" s="125">
        <v>147188.965</v>
      </c>
      <c r="I15" s="126">
        <v>147189.02499999997</v>
      </c>
      <c r="J15" s="127">
        <f t="shared" si="4"/>
        <v>294377.99</v>
      </c>
      <c r="K15" s="128">
        <f t="shared" si="0"/>
        <v>0.44500688846158648</v>
      </c>
      <c r="L15" s="129">
        <f>I15/C15</f>
        <v>0.44500706986386274</v>
      </c>
      <c r="M15" s="584">
        <f>J15/D15</f>
        <v>0.44500697916272469</v>
      </c>
    </row>
    <row r="16" spans="1:13">
      <c r="A16" s="583" t="s">
        <v>14</v>
      </c>
      <c r="B16" s="125">
        <v>0</v>
      </c>
      <c r="C16" s="126">
        <v>0</v>
      </c>
      <c r="D16" s="127">
        <f t="shared" si="2"/>
        <v>0</v>
      </c>
      <c r="E16" s="125">
        <v>0</v>
      </c>
      <c r="F16" s="126">
        <v>0</v>
      </c>
      <c r="G16" s="127">
        <f t="shared" si="3"/>
        <v>0</v>
      </c>
      <c r="H16" s="125">
        <v>0</v>
      </c>
      <c r="I16" s="126">
        <v>0</v>
      </c>
      <c r="J16" s="127">
        <f t="shared" si="4"/>
        <v>0</v>
      </c>
      <c r="K16" s="128">
        <v>0</v>
      </c>
      <c r="L16" s="129">
        <v>0</v>
      </c>
      <c r="M16" s="584">
        <v>0</v>
      </c>
    </row>
    <row r="17" spans="1:13" s="47" customFormat="1">
      <c r="A17" s="583" t="s">
        <v>454</v>
      </c>
      <c r="B17" s="125"/>
      <c r="C17" s="126"/>
      <c r="D17" s="127">
        <f t="shared" si="2"/>
        <v>0</v>
      </c>
      <c r="E17" s="125">
        <v>0</v>
      </c>
      <c r="F17" s="126">
        <v>0</v>
      </c>
      <c r="G17" s="127">
        <f t="shared" si="3"/>
        <v>0</v>
      </c>
      <c r="H17" s="125">
        <v>0</v>
      </c>
      <c r="I17" s="126">
        <v>0</v>
      </c>
      <c r="J17" s="127">
        <f t="shared" si="4"/>
        <v>0</v>
      </c>
      <c r="K17" s="128">
        <v>0</v>
      </c>
      <c r="L17" s="129">
        <v>0</v>
      </c>
      <c r="M17" s="584">
        <v>0</v>
      </c>
    </row>
    <row r="18" spans="1:13" s="47" customFormat="1">
      <c r="A18" s="583" t="s">
        <v>455</v>
      </c>
      <c r="B18" s="125"/>
      <c r="C18" s="126"/>
      <c r="D18" s="127">
        <f t="shared" si="2"/>
        <v>0</v>
      </c>
      <c r="E18" s="125">
        <v>0</v>
      </c>
      <c r="F18" s="126">
        <v>0</v>
      </c>
      <c r="G18" s="127">
        <f t="shared" si="3"/>
        <v>0</v>
      </c>
      <c r="H18" s="125">
        <v>0</v>
      </c>
      <c r="I18" s="126">
        <v>0</v>
      </c>
      <c r="J18" s="127">
        <f t="shared" si="4"/>
        <v>0</v>
      </c>
      <c r="K18" s="128">
        <v>0</v>
      </c>
      <c r="L18" s="129">
        <v>0</v>
      </c>
      <c r="M18" s="584">
        <v>0</v>
      </c>
    </row>
    <row r="19" spans="1:13" ht="13.5" thickBot="1">
      <c r="A19" s="585" t="s">
        <v>15</v>
      </c>
      <c r="B19" s="89">
        <f t="shared" ref="B19:J19" si="5">SUM(B7:B18)</f>
        <v>13008791.390121255</v>
      </c>
      <c r="C19" s="90">
        <f t="shared" si="5"/>
        <v>13098243.768505855</v>
      </c>
      <c r="D19" s="91">
        <f t="shared" si="5"/>
        <v>26107035.158627108</v>
      </c>
      <c r="E19" s="89">
        <f t="shared" si="5"/>
        <v>901626.71000000008</v>
      </c>
      <c r="F19" s="90">
        <f t="shared" si="5"/>
        <v>583553.03000000014</v>
      </c>
      <c r="G19" s="91">
        <f t="shared" si="5"/>
        <v>1485179.7400000002</v>
      </c>
      <c r="H19" s="89">
        <f t="shared" si="5"/>
        <v>6993660.2036000006</v>
      </c>
      <c r="I19" s="90">
        <f t="shared" si="5"/>
        <v>5470740.587700001</v>
      </c>
      <c r="J19" s="91">
        <f t="shared" si="5"/>
        <v>12464400.791299999</v>
      </c>
      <c r="K19" s="92">
        <f t="shared" ref="K19" si="6">+H19/B19</f>
        <v>0.53761029705733587</v>
      </c>
      <c r="L19" s="93">
        <f>I19/C19</f>
        <v>0.41766977958175994</v>
      </c>
      <c r="M19" s="586">
        <f>J19/D19</f>
        <v>0.47743455798660916</v>
      </c>
    </row>
    <row r="20" spans="1:13" ht="13.5" thickBot="1">
      <c r="A20" s="587"/>
      <c r="B20" s="588"/>
      <c r="C20" s="589"/>
      <c r="D20" s="590"/>
      <c r="E20" s="588"/>
      <c r="F20" s="589"/>
      <c r="G20" s="590"/>
      <c r="H20" s="588"/>
      <c r="I20" s="589"/>
      <c r="J20" s="590"/>
      <c r="K20" s="591"/>
      <c r="L20" s="592"/>
      <c r="M20" s="593"/>
    </row>
    <row r="21" spans="1:13">
      <c r="A21" s="594" t="s">
        <v>16</v>
      </c>
      <c r="B21" s="120">
        <v>239416.95</v>
      </c>
      <c r="C21" s="121">
        <v>239416.95</v>
      </c>
      <c r="D21" s="122">
        <f t="shared" ref="D21:D29" si="7">SUM(B21:C21)</f>
        <v>478833.9</v>
      </c>
      <c r="E21" s="120">
        <v>0</v>
      </c>
      <c r="F21" s="121">
        <v>0</v>
      </c>
      <c r="G21" s="122">
        <f>E21+F21</f>
        <v>0</v>
      </c>
      <c r="H21" s="120">
        <v>0</v>
      </c>
      <c r="I21" s="121">
        <v>0</v>
      </c>
      <c r="J21" s="122">
        <f>H21+I21</f>
        <v>0</v>
      </c>
      <c r="K21" s="123">
        <v>0</v>
      </c>
      <c r="L21" s="124">
        <v>0</v>
      </c>
      <c r="M21" s="582">
        <v>0</v>
      </c>
    </row>
    <row r="22" spans="1:13">
      <c r="A22" s="583" t="s">
        <v>184</v>
      </c>
      <c r="B22" s="125">
        <v>86706.986999999994</v>
      </c>
      <c r="C22" s="126">
        <v>86706.986999999994</v>
      </c>
      <c r="D22" s="127">
        <f t="shared" si="7"/>
        <v>173413.97399999999</v>
      </c>
      <c r="E22" s="125">
        <v>3098.54</v>
      </c>
      <c r="F22" s="126">
        <v>3098.5099999999998</v>
      </c>
      <c r="G22" s="127">
        <f t="shared" ref="G22:G29" si="8">E22+F22</f>
        <v>6197.0499999999993</v>
      </c>
      <c r="H22" s="125">
        <v>45226.91</v>
      </c>
      <c r="I22" s="126">
        <v>45226.71</v>
      </c>
      <c r="J22" s="127">
        <f t="shared" ref="J22:J29" si="9">H22+I22</f>
        <v>90453.62</v>
      </c>
      <c r="K22" s="128">
        <f t="shared" ref="K22:K28" si="10">+H22/B22</f>
        <v>0.52160629223571109</v>
      </c>
      <c r="L22" s="129">
        <f t="shared" ref="L22:M28" si="11">I22/C22</f>
        <v>0.52160398561652244</v>
      </c>
      <c r="M22" s="584">
        <f t="shared" si="11"/>
        <v>0.52160513892611682</v>
      </c>
    </row>
    <row r="23" spans="1:13">
      <c r="A23" s="583" t="s">
        <v>17</v>
      </c>
      <c r="B23" s="125">
        <v>600000</v>
      </c>
      <c r="C23" s="126">
        <v>600000</v>
      </c>
      <c r="D23" s="127">
        <f t="shared" si="7"/>
        <v>1200000</v>
      </c>
      <c r="E23" s="125">
        <v>42896.479999999996</v>
      </c>
      <c r="F23" s="126">
        <v>42896.47</v>
      </c>
      <c r="G23" s="127">
        <f t="shared" si="8"/>
        <v>85792.95</v>
      </c>
      <c r="H23" s="125">
        <v>284413.26</v>
      </c>
      <c r="I23" s="126">
        <v>284413.06</v>
      </c>
      <c r="J23" s="127">
        <f t="shared" si="9"/>
        <v>568826.32000000007</v>
      </c>
      <c r="K23" s="128">
        <f t="shared" si="10"/>
        <v>0.4740221</v>
      </c>
      <c r="L23" s="129">
        <f t="shared" si="11"/>
        <v>0.47402176666666668</v>
      </c>
      <c r="M23" s="584">
        <f t="shared" si="11"/>
        <v>0.47402193333333337</v>
      </c>
    </row>
    <row r="24" spans="1:13" ht="12.75" customHeight="1">
      <c r="A24" s="595" t="s">
        <v>18</v>
      </c>
      <c r="B24" s="125">
        <v>0</v>
      </c>
      <c r="C24" s="126">
        <v>0</v>
      </c>
      <c r="D24" s="127">
        <f t="shared" si="7"/>
        <v>0</v>
      </c>
      <c r="E24" s="125">
        <v>0</v>
      </c>
      <c r="F24" s="126">
        <v>0</v>
      </c>
      <c r="G24" s="127">
        <f t="shared" si="8"/>
        <v>0</v>
      </c>
      <c r="H24" s="125">
        <v>0</v>
      </c>
      <c r="I24" s="126">
        <v>0</v>
      </c>
      <c r="J24" s="127">
        <f t="shared" si="9"/>
        <v>0</v>
      </c>
      <c r="K24" s="128">
        <v>0</v>
      </c>
      <c r="L24" s="129">
        <v>0</v>
      </c>
      <c r="M24" s="584">
        <v>0</v>
      </c>
    </row>
    <row r="25" spans="1:13">
      <c r="A25" s="596" t="s">
        <v>445</v>
      </c>
      <c r="B25" s="125">
        <v>17083</v>
      </c>
      <c r="C25" s="126">
        <v>17083</v>
      </c>
      <c r="D25" s="127">
        <f t="shared" si="7"/>
        <v>34166</v>
      </c>
      <c r="E25" s="125">
        <v>0</v>
      </c>
      <c r="F25" s="126">
        <v>0</v>
      </c>
      <c r="G25" s="127">
        <f t="shared" si="8"/>
        <v>0</v>
      </c>
      <c r="H25" s="125">
        <v>21291.200000000001</v>
      </c>
      <c r="I25" s="126">
        <v>21291.599999999999</v>
      </c>
      <c r="J25" s="127">
        <f t="shared" si="9"/>
        <v>42582.8</v>
      </c>
      <c r="K25" s="128">
        <f t="shared" si="10"/>
        <v>1.2463384651407832</v>
      </c>
      <c r="L25" s="129">
        <f t="shared" si="11"/>
        <v>1.2463618802318093</v>
      </c>
      <c r="M25" s="584">
        <f t="shared" si="11"/>
        <v>1.2463501726862964</v>
      </c>
    </row>
    <row r="26" spans="1:13">
      <c r="A26" s="583" t="s">
        <v>19</v>
      </c>
      <c r="B26" s="125">
        <v>136981.92000000001</v>
      </c>
      <c r="C26" s="126">
        <v>136981.92000000001</v>
      </c>
      <c r="D26" s="127">
        <f t="shared" si="7"/>
        <v>273963.84000000003</v>
      </c>
      <c r="E26" s="125">
        <v>14077.780000000002</v>
      </c>
      <c r="F26" s="126">
        <v>14077.749999999998</v>
      </c>
      <c r="G26" s="127">
        <f t="shared" si="8"/>
        <v>28155.53</v>
      </c>
      <c r="H26" s="125">
        <v>80037.74000000002</v>
      </c>
      <c r="I26" s="126">
        <v>80037.459999999992</v>
      </c>
      <c r="J26" s="127">
        <f t="shared" si="9"/>
        <v>160075.20000000001</v>
      </c>
      <c r="K26" s="128">
        <f t="shared" si="10"/>
        <v>0.58429419006537509</v>
      </c>
      <c r="L26" s="129">
        <f t="shared" si="11"/>
        <v>0.58429214599999757</v>
      </c>
      <c r="M26" s="584">
        <f t="shared" si="11"/>
        <v>0.58429316803268638</v>
      </c>
    </row>
    <row r="27" spans="1:13">
      <c r="A27" s="581" t="s">
        <v>485</v>
      </c>
      <c r="B27" s="125">
        <v>1315456.5</v>
      </c>
      <c r="C27" s="126">
        <v>1315456.5</v>
      </c>
      <c r="D27" s="127">
        <f t="shared" si="7"/>
        <v>2630913</v>
      </c>
      <c r="E27" s="125">
        <v>195458.32000000004</v>
      </c>
      <c r="F27" s="126">
        <v>195450.89000000004</v>
      </c>
      <c r="G27" s="127">
        <f t="shared" si="8"/>
        <v>390909.21000000008</v>
      </c>
      <c r="H27" s="125">
        <v>869543.89999999991</v>
      </c>
      <c r="I27" s="126">
        <v>869544.37</v>
      </c>
      <c r="J27" s="127">
        <f t="shared" si="9"/>
        <v>1739088.27</v>
      </c>
      <c r="K27" s="128">
        <f t="shared" si="10"/>
        <v>0.66102064188363496</v>
      </c>
      <c r="L27" s="129">
        <f t="shared" si="11"/>
        <v>0.66102099917405099</v>
      </c>
      <c r="M27" s="584">
        <f t="shared" si="11"/>
        <v>0.66102082052884303</v>
      </c>
    </row>
    <row r="28" spans="1:13">
      <c r="A28" s="588" t="s">
        <v>21</v>
      </c>
      <c r="B28" s="215">
        <v>22950</v>
      </c>
      <c r="C28" s="216">
        <v>22950</v>
      </c>
      <c r="D28" s="217">
        <f t="shared" si="7"/>
        <v>45900</v>
      </c>
      <c r="E28" s="215">
        <v>0</v>
      </c>
      <c r="F28" s="216">
        <v>0</v>
      </c>
      <c r="G28" s="217">
        <f t="shared" si="8"/>
        <v>0</v>
      </c>
      <c r="H28" s="125">
        <v>5814.58</v>
      </c>
      <c r="I28" s="126">
        <v>5814.53</v>
      </c>
      <c r="J28" s="127">
        <f t="shared" si="9"/>
        <v>11629.11</v>
      </c>
      <c r="K28" s="218">
        <f t="shared" si="10"/>
        <v>0.25335860566448803</v>
      </c>
      <c r="L28" s="219">
        <f t="shared" si="11"/>
        <v>0.25335642701525052</v>
      </c>
      <c r="M28" s="597">
        <f t="shared" si="11"/>
        <v>0.2533575163398693</v>
      </c>
    </row>
    <row r="29" spans="1:13" s="47" customFormat="1" ht="13.5" thickBot="1">
      <c r="A29" s="583" t="s">
        <v>304</v>
      </c>
      <c r="B29" s="130">
        <v>343847.5</v>
      </c>
      <c r="C29" s="230">
        <v>343847.5</v>
      </c>
      <c r="D29" s="445">
        <f t="shared" si="7"/>
        <v>687695</v>
      </c>
      <c r="E29" s="130">
        <v>0</v>
      </c>
      <c r="F29" s="230">
        <v>0</v>
      </c>
      <c r="G29" s="445">
        <f t="shared" si="8"/>
        <v>0</v>
      </c>
      <c r="H29" s="125">
        <v>0</v>
      </c>
      <c r="I29" s="126">
        <v>0</v>
      </c>
      <c r="J29" s="127">
        <f t="shared" si="9"/>
        <v>0</v>
      </c>
      <c r="K29" s="446">
        <f t="shared" ref="K29" si="12">+H29/B29</f>
        <v>0</v>
      </c>
      <c r="L29" s="447">
        <f t="shared" ref="L29" si="13">I29/C29</f>
        <v>0</v>
      </c>
      <c r="M29" s="598">
        <f t="shared" ref="M29" si="14">J29/D29</f>
        <v>0</v>
      </c>
    </row>
    <row r="30" spans="1:13" ht="13.5" thickBot="1">
      <c r="A30" s="599"/>
      <c r="B30" s="599"/>
      <c r="C30" s="600"/>
      <c r="D30" s="601"/>
      <c r="E30" s="599"/>
      <c r="F30" s="600"/>
      <c r="G30" s="601"/>
      <c r="H30" s="599"/>
      <c r="I30" s="600"/>
      <c r="J30" s="601"/>
      <c r="K30" s="599"/>
      <c r="L30" s="601"/>
      <c r="M30" s="593"/>
    </row>
    <row r="31" spans="1:13" ht="23.85" customHeight="1" thickBot="1">
      <c r="A31" s="448" t="s">
        <v>359</v>
      </c>
      <c r="B31" s="602">
        <f>B19+SUM(B21:B29)</f>
        <v>15771234.247121256</v>
      </c>
      <c r="C31" s="602">
        <f>C19+SUM(C21:C29)</f>
        <v>15860686.625505853</v>
      </c>
      <c r="D31" s="220">
        <f>SUM(B31:C31)</f>
        <v>31631920.872627109</v>
      </c>
      <c r="E31" s="602">
        <f>E19+SUM(E21:E29)</f>
        <v>1157157.83</v>
      </c>
      <c r="F31" s="602">
        <f t="shared" ref="F31:I31" si="15">F19+SUM(F21:F29)</f>
        <v>839076.65000000014</v>
      </c>
      <c r="G31" s="220">
        <f>SUM(E31:F31)</f>
        <v>1996234.4800000002</v>
      </c>
      <c r="H31" s="220">
        <f t="shared" si="15"/>
        <v>8299987.7936000004</v>
      </c>
      <c r="I31" s="220">
        <f t="shared" si="15"/>
        <v>6777068.3177000005</v>
      </c>
      <c r="J31" s="220">
        <f>SUM(H31:I31)</f>
        <v>15077056.111300001</v>
      </c>
      <c r="K31" s="221">
        <f>H31/B31</f>
        <v>0.52627382635667896</v>
      </c>
      <c r="L31" s="222">
        <f>I31/C31</f>
        <v>0.42728719617987254</v>
      </c>
      <c r="M31" s="603">
        <f>J31/D31</f>
        <v>0.47664054838816416</v>
      </c>
    </row>
    <row r="32" spans="1:13" s="47" customFormat="1" ht="18.600000000000001" customHeight="1" thickBot="1">
      <c r="A32" s="764" t="s">
        <v>23</v>
      </c>
      <c r="B32" s="765"/>
      <c r="C32" s="765"/>
      <c r="D32" s="765"/>
      <c r="E32" s="765"/>
      <c r="F32" s="765"/>
      <c r="G32" s="765"/>
      <c r="H32" s="765"/>
      <c r="I32" s="765"/>
      <c r="J32" s="765"/>
      <c r="K32" s="765"/>
      <c r="L32" s="765"/>
      <c r="M32" s="766"/>
    </row>
    <row r="33" spans="1:13" s="47" customFormat="1" ht="13.5" thickBot="1">
      <c r="A33" s="594" t="s">
        <v>22</v>
      </c>
      <c r="B33" s="738"/>
      <c r="C33" s="739"/>
      <c r="D33" s="740"/>
      <c r="E33" s="649">
        <v>46270.000000000022</v>
      </c>
      <c r="F33" s="650">
        <v>44918.069999999949</v>
      </c>
      <c r="G33" s="604">
        <f>E33+F33</f>
        <v>91188.069999999978</v>
      </c>
      <c r="H33" s="649">
        <v>324362.84000000008</v>
      </c>
      <c r="I33" s="650">
        <v>318129.81</v>
      </c>
      <c r="J33" s="604">
        <f>H33+I33</f>
        <v>642492.65000000014</v>
      </c>
      <c r="K33" s="707"/>
      <c r="L33" s="711"/>
      <c r="M33" s="708"/>
    </row>
    <row r="34" spans="1:13" s="47" customFormat="1" ht="13.5" thickBot="1">
      <c r="A34" s="715" t="s">
        <v>435</v>
      </c>
      <c r="B34" s="735"/>
      <c r="C34" s="736">
        <v>305000</v>
      </c>
      <c r="D34" s="737">
        <f>SUM(C34)</f>
        <v>305000</v>
      </c>
      <c r="E34" s="605"/>
      <c r="F34" s="133">
        <v>18369.300000000003</v>
      </c>
      <c r="G34" s="606">
        <f>F34</f>
        <v>18369.300000000003</v>
      </c>
      <c r="H34" s="605"/>
      <c r="I34" s="133">
        <v>133456.97</v>
      </c>
      <c r="J34" s="606">
        <f>I34</f>
        <v>133456.97</v>
      </c>
      <c r="K34" s="599"/>
      <c r="L34" s="709">
        <f>I34/C34</f>
        <v>0.43756383606557375</v>
      </c>
      <c r="M34" s="710">
        <f>J34/D34</f>
        <v>0.43756383606557375</v>
      </c>
    </row>
    <row r="35" spans="1:13" s="47" customFormat="1">
      <c r="A35" s="265"/>
      <c r="B35" s="265"/>
      <c r="C35" s="265"/>
      <c r="D35" s="265"/>
      <c r="E35" s="265"/>
      <c r="F35" s="265"/>
      <c r="G35" s="265"/>
      <c r="H35" s="265"/>
      <c r="I35" s="265"/>
      <c r="J35" s="265"/>
      <c r="K35" s="265"/>
      <c r="L35" s="265"/>
      <c r="M35" s="265"/>
    </row>
    <row r="36" spans="1:13" s="47" customFormat="1" ht="12.6" customHeight="1">
      <c r="A36" s="767" t="s">
        <v>362</v>
      </c>
      <c r="B36" s="768"/>
      <c r="C36" s="768"/>
      <c r="D36" s="768"/>
      <c r="E36" s="768"/>
      <c r="F36" s="768"/>
      <c r="G36" s="768"/>
      <c r="H36" s="768"/>
      <c r="I36" s="768"/>
      <c r="J36" s="768"/>
      <c r="K36" s="665"/>
      <c r="L36" s="665"/>
      <c r="M36" s="665"/>
    </row>
    <row r="37" spans="1:13" s="47" customFormat="1" ht="12.6" customHeight="1">
      <c r="A37" s="769" t="s">
        <v>363</v>
      </c>
      <c r="B37" s="771"/>
      <c r="C37" s="771"/>
      <c r="D37" s="771"/>
      <c r="E37" s="771"/>
      <c r="F37" s="771"/>
      <c r="G37" s="771"/>
      <c r="H37" s="771"/>
      <c r="I37" s="771"/>
      <c r="J37" s="771"/>
      <c r="K37" s="627"/>
      <c r="L37" s="627"/>
      <c r="M37" s="626"/>
    </row>
    <row r="38" spans="1:13" s="47" customFormat="1" ht="25.35" customHeight="1">
      <c r="A38" s="769" t="s">
        <v>456</v>
      </c>
      <c r="B38" s="770"/>
      <c r="C38" s="770"/>
      <c r="D38" s="770"/>
      <c r="E38" s="770"/>
      <c r="F38" s="770"/>
      <c r="G38" s="770"/>
      <c r="H38" s="770"/>
      <c r="I38" s="770"/>
      <c r="J38" s="770"/>
      <c r="K38" s="770"/>
      <c r="L38" s="770"/>
      <c r="M38" s="770"/>
    </row>
    <row r="39" spans="1:13" s="47" customFormat="1" ht="12.75" customHeight="1">
      <c r="A39" s="769" t="s">
        <v>434</v>
      </c>
      <c r="B39" s="769"/>
      <c r="C39" s="769"/>
      <c r="D39" s="769"/>
      <c r="E39" s="769"/>
      <c r="F39" s="728"/>
      <c r="G39" s="728"/>
      <c r="H39" s="728"/>
      <c r="I39" s="728"/>
      <c r="J39" s="728"/>
      <c r="M39" s="629"/>
    </row>
    <row r="40" spans="1:13" s="47" customFormat="1">
      <c r="A40" s="769" t="s">
        <v>447</v>
      </c>
      <c r="B40" s="771"/>
      <c r="C40" s="771"/>
      <c r="D40" s="771"/>
      <c r="E40" s="771"/>
      <c r="F40" s="721"/>
      <c r="G40" s="721"/>
      <c r="H40" s="721"/>
      <c r="I40" s="721"/>
      <c r="J40" s="721"/>
      <c r="M40" s="722"/>
    </row>
    <row r="41" spans="1:13" s="47" customFormat="1" ht="12.75" customHeight="1">
      <c r="A41" s="769" t="s">
        <v>444</v>
      </c>
      <c r="B41" s="769"/>
      <c r="C41" s="769"/>
      <c r="D41" s="769"/>
      <c r="E41" s="769"/>
      <c r="F41" s="769"/>
      <c r="G41" s="769"/>
      <c r="H41" s="769"/>
      <c r="I41" s="769"/>
      <c r="J41" s="769"/>
      <c r="M41" s="675"/>
    </row>
    <row r="42" spans="1:13" s="47" customFormat="1" ht="24.95" customHeight="1">
      <c r="A42" s="769" t="s">
        <v>487</v>
      </c>
      <c r="B42" s="772"/>
      <c r="C42" s="772"/>
      <c r="D42" s="772"/>
      <c r="E42" s="772"/>
      <c r="F42" s="772"/>
      <c r="G42" s="772"/>
      <c r="H42" s="772"/>
      <c r="I42" s="772"/>
      <c r="J42" s="772"/>
      <c r="K42" s="772"/>
      <c r="L42" s="772"/>
      <c r="M42" s="757"/>
    </row>
    <row r="43" spans="1:13" s="47" customFormat="1">
      <c r="A43" s="758"/>
      <c r="H43" s="756"/>
      <c r="I43" s="756"/>
      <c r="J43" s="756"/>
      <c r="K43" s="756"/>
      <c r="L43" s="756"/>
      <c r="M43" s="755"/>
    </row>
    <row r="44" spans="1:13" s="47" customFormat="1" ht="12.6" customHeight="1">
      <c r="A44" s="763" t="s">
        <v>215</v>
      </c>
      <c r="B44" s="763"/>
      <c r="C44" s="763"/>
      <c r="D44" s="763"/>
      <c r="E44" s="763"/>
      <c r="F44" s="763"/>
      <c r="G44" s="763"/>
      <c r="H44" s="763"/>
      <c r="I44" s="763"/>
      <c r="J44" s="149"/>
      <c r="K44" s="149"/>
      <c r="L44" s="149"/>
      <c r="M44" s="149"/>
    </row>
    <row r="45" spans="1:13" s="47" customFormat="1"/>
    <row r="46" spans="1:13" s="47" customFormat="1" ht="22.35" customHeight="1"/>
    <row r="47" spans="1:13">
      <c r="C47" s="673"/>
    </row>
    <row r="51" s="47" customFormat="1" ht="15" customHeight="1"/>
    <row r="52" s="47" customFormat="1" ht="27" customHeight="1"/>
    <row r="53" s="47" customFormat="1" ht="3" customHeight="1"/>
    <row r="54" s="47" customFormat="1" ht="14.85" customHeight="1"/>
    <row r="55" s="47" customFormat="1" ht="14.85" customHeight="1"/>
    <row r="56" s="47" customFormat="1" ht="14.85" customHeight="1"/>
    <row r="57" ht="27.75" customHeight="1"/>
    <row r="66" spans="6:6">
      <c r="F66" s="167"/>
    </row>
  </sheetData>
  <mergeCells count="16">
    <mergeCell ref="A1:M1"/>
    <mergeCell ref="A2:M2"/>
    <mergeCell ref="A3:M3"/>
    <mergeCell ref="B4:D4"/>
    <mergeCell ref="E4:G4"/>
    <mergeCell ref="H4:J4"/>
    <mergeCell ref="K4:M4"/>
    <mergeCell ref="A44:I44"/>
    <mergeCell ref="A32:M32"/>
    <mergeCell ref="A36:J36"/>
    <mergeCell ref="A41:J41"/>
    <mergeCell ref="A38:M38"/>
    <mergeCell ref="A37:J37"/>
    <mergeCell ref="A40:E40"/>
    <mergeCell ref="A39:E39"/>
    <mergeCell ref="A42:L42"/>
  </mergeCells>
  <printOptions horizontalCentered="1" verticalCentered="1" headings="1"/>
  <pageMargins left="0.25" right="0.25" top="0.5" bottom="0.5" header="0.5" footer="0.5"/>
  <pageSetup scale="70" orientation="landscape" r:id="rId1"/>
  <headerFooter alignWithMargins="0"/>
  <ignoredErrors>
    <ignoredError sqref="D31 G3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33"/>
  <sheetViews>
    <sheetView workbookViewId="0">
      <selection activeCell="J17" sqref="J17"/>
    </sheetView>
  </sheetViews>
  <sheetFormatPr defaultRowHeight="12.75"/>
  <cols>
    <col min="1" max="1" width="52.85546875" customWidth="1"/>
    <col min="2" max="13" width="10.42578125" customWidth="1"/>
  </cols>
  <sheetData>
    <row r="1" spans="1:13" ht="15.75">
      <c r="A1" s="828" t="s">
        <v>138</v>
      </c>
      <c r="B1" s="828"/>
      <c r="C1" s="828"/>
      <c r="D1" s="828"/>
      <c r="E1" s="828"/>
      <c r="F1" s="828"/>
      <c r="G1" s="828"/>
      <c r="H1" s="828"/>
      <c r="I1" s="828"/>
      <c r="J1" s="828"/>
      <c r="K1" s="828"/>
      <c r="L1" s="828"/>
      <c r="M1" s="828"/>
    </row>
    <row r="2" spans="1:13" ht="15.75">
      <c r="A2" s="828" t="s">
        <v>283</v>
      </c>
      <c r="B2" s="867"/>
      <c r="C2" s="867"/>
      <c r="D2" s="867"/>
      <c r="E2" s="867"/>
      <c r="F2" s="867"/>
      <c r="G2" s="867"/>
      <c r="H2" s="867"/>
      <c r="I2" s="867"/>
      <c r="J2" s="867"/>
      <c r="K2" s="867"/>
      <c r="L2" s="867"/>
      <c r="M2" s="867"/>
    </row>
    <row r="3" spans="1:13" ht="16.5" thickBot="1">
      <c r="A3" s="826" t="s">
        <v>451</v>
      </c>
      <c r="B3" s="868"/>
      <c r="C3" s="868"/>
      <c r="D3" s="868"/>
      <c r="E3" s="868"/>
      <c r="F3" s="868"/>
      <c r="G3" s="868"/>
      <c r="H3" s="868"/>
      <c r="I3" s="868"/>
      <c r="J3" s="868"/>
      <c r="K3" s="868"/>
      <c r="L3" s="868"/>
      <c r="M3" s="868"/>
    </row>
    <row r="4" spans="1:13">
      <c r="A4" s="79"/>
      <c r="B4" s="869" t="s">
        <v>358</v>
      </c>
      <c r="C4" s="800"/>
      <c r="D4" s="801"/>
      <c r="E4" s="799" t="s">
        <v>4</v>
      </c>
      <c r="F4" s="800"/>
      <c r="G4" s="801"/>
      <c r="H4" s="869" t="s">
        <v>373</v>
      </c>
      <c r="I4" s="800"/>
      <c r="J4" s="801"/>
      <c r="K4" s="820" t="s">
        <v>188</v>
      </c>
      <c r="L4" s="821"/>
      <c r="M4" s="822"/>
    </row>
    <row r="5" spans="1:13">
      <c r="A5" s="80"/>
      <c r="B5" s="86" t="s">
        <v>1</v>
      </c>
      <c r="C5" s="231" t="s">
        <v>2</v>
      </c>
      <c r="D5" s="81" t="s">
        <v>3</v>
      </c>
      <c r="E5" s="86" t="s">
        <v>1</v>
      </c>
      <c r="F5" s="231" t="s">
        <v>2</v>
      </c>
      <c r="G5" s="81" t="s">
        <v>3</v>
      </c>
      <c r="H5" s="86" t="s">
        <v>1</v>
      </c>
      <c r="I5" s="231" t="s">
        <v>2</v>
      </c>
      <c r="J5" s="81" t="s">
        <v>3</v>
      </c>
      <c r="K5" s="86" t="s">
        <v>1</v>
      </c>
      <c r="L5" s="231" t="s">
        <v>2</v>
      </c>
      <c r="M5" s="81" t="s">
        <v>3</v>
      </c>
    </row>
    <row r="6" spans="1:13">
      <c r="A6" s="82" t="s">
        <v>51</v>
      </c>
      <c r="B6" s="87"/>
      <c r="C6" s="1"/>
      <c r="D6" s="83"/>
      <c r="E6" s="87"/>
      <c r="F6" s="1"/>
      <c r="G6" s="83"/>
      <c r="H6" s="87"/>
      <c r="I6" s="1"/>
      <c r="J6" s="83"/>
      <c r="K6" s="87"/>
      <c r="L6" s="1"/>
      <c r="M6" s="83"/>
    </row>
    <row r="7" spans="1:13">
      <c r="A7" s="668" t="s">
        <v>432</v>
      </c>
      <c r="B7" s="451">
        <v>112500</v>
      </c>
      <c r="C7" s="451">
        <v>112500</v>
      </c>
      <c r="D7" s="568">
        <f>B7+C7</f>
        <v>225000</v>
      </c>
      <c r="E7" s="566">
        <v>0</v>
      </c>
      <c r="F7" s="567">
        <v>0</v>
      </c>
      <c r="G7" s="568">
        <f>E7+F7</f>
        <v>0</v>
      </c>
      <c r="H7" s="566">
        <v>0</v>
      </c>
      <c r="I7" s="567">
        <v>0</v>
      </c>
      <c r="J7" s="568">
        <f>H7+I7</f>
        <v>0</v>
      </c>
      <c r="K7" s="431">
        <f>H7/B7</f>
        <v>0</v>
      </c>
      <c r="L7" s="432">
        <f>I7/C7</f>
        <v>0</v>
      </c>
      <c r="M7" s="433">
        <f>J7/D7</f>
        <v>0</v>
      </c>
    </row>
    <row r="8" spans="1:13" s="47" customFormat="1">
      <c r="A8" s="238"/>
      <c r="B8" s="566"/>
      <c r="C8" s="567"/>
      <c r="D8" s="568"/>
      <c r="E8" s="566"/>
      <c r="F8" s="567"/>
      <c r="G8" s="568"/>
      <c r="H8" s="566"/>
      <c r="I8" s="567"/>
      <c r="J8" s="568"/>
      <c r="K8" s="431"/>
      <c r="L8" s="432"/>
      <c r="M8" s="433"/>
    </row>
    <row r="9" spans="1:13" s="47" customFormat="1">
      <c r="A9" s="235"/>
      <c r="B9" s="566"/>
      <c r="C9" s="567"/>
      <c r="D9" s="568"/>
      <c r="E9" s="566"/>
      <c r="F9" s="567"/>
      <c r="G9" s="568"/>
      <c r="H9" s="566"/>
      <c r="I9" s="567"/>
      <c r="J9" s="568"/>
      <c r="K9" s="431"/>
      <c r="L9" s="432"/>
      <c r="M9" s="433"/>
    </row>
    <row r="10" spans="1:13" s="47" customFormat="1" ht="13.5" thickBot="1">
      <c r="A10" s="85" t="s">
        <v>282</v>
      </c>
      <c r="B10" s="116">
        <f>SUM(B7:B9)</f>
        <v>112500</v>
      </c>
      <c r="C10" s="116">
        <f t="shared" ref="C10:D10" si="0">SUM(C7:C9)</f>
        <v>112500</v>
      </c>
      <c r="D10" s="116">
        <f t="shared" si="0"/>
        <v>225000</v>
      </c>
      <c r="E10" s="116">
        <f>SUM(E7:E9)</f>
        <v>0</v>
      </c>
      <c r="F10" s="116">
        <f t="shared" ref="F10" si="1">SUM(F7:F9)</f>
        <v>0</v>
      </c>
      <c r="G10" s="116">
        <f t="shared" ref="G10" si="2">SUM(G7:G9)</f>
        <v>0</v>
      </c>
      <c r="H10" s="116">
        <f>SUM(H7:H9)</f>
        <v>0</v>
      </c>
      <c r="I10" s="116">
        <f t="shared" ref="I10" si="3">SUM(I7:I9)</f>
        <v>0</v>
      </c>
      <c r="J10" s="116">
        <f t="shared" ref="J10" si="4">SUM(J7:J9)</f>
        <v>0</v>
      </c>
      <c r="K10" s="434">
        <f t="shared" ref="K10:M10" si="5">SUM(K8:K9)</f>
        <v>0</v>
      </c>
      <c r="L10" s="434">
        <f t="shared" si="5"/>
        <v>0</v>
      </c>
      <c r="M10" s="691">
        <f t="shared" si="5"/>
        <v>0</v>
      </c>
    </row>
    <row r="11" spans="1:13" s="47" customFormat="1">
      <c r="A11" s="235"/>
      <c r="B11" s="236"/>
      <c r="C11" s="107"/>
      <c r="D11" s="237"/>
      <c r="E11" s="236"/>
      <c r="F11" s="107"/>
      <c r="G11" s="237"/>
      <c r="H11" s="236"/>
      <c r="I11" s="107"/>
      <c r="J11" s="237"/>
      <c r="K11" s="431"/>
      <c r="L11" s="432"/>
      <c r="M11" s="433"/>
    </row>
    <row r="12" spans="1:13">
      <c r="A12" s="238"/>
      <c r="B12" s="236"/>
      <c r="C12" s="107"/>
      <c r="D12" s="237"/>
      <c r="E12" s="236"/>
      <c r="F12" s="107"/>
      <c r="G12" s="237"/>
      <c r="H12" s="236"/>
      <c r="I12" s="107"/>
      <c r="J12" s="237"/>
      <c r="K12" s="431"/>
      <c r="L12" s="432"/>
      <c r="M12" s="433"/>
    </row>
    <row r="13" spans="1:13" s="12" customFormat="1" ht="17.850000000000001" customHeight="1">
      <c r="A13" s="82" t="s">
        <v>97</v>
      </c>
      <c r="B13" s="87"/>
      <c r="C13" s="1"/>
      <c r="D13" s="83"/>
      <c r="E13" s="87"/>
      <c r="F13" s="1"/>
      <c r="G13" s="83"/>
      <c r="H13" s="87"/>
      <c r="I13" s="1"/>
      <c r="J13" s="83"/>
      <c r="K13" s="435"/>
      <c r="L13" s="436"/>
      <c r="M13" s="437"/>
    </row>
    <row r="14" spans="1:13" s="12" customFormat="1" ht="17.850000000000001" customHeight="1">
      <c r="A14" s="251"/>
      <c r="B14" s="252"/>
      <c r="C14" s="253"/>
      <c r="D14" s="209"/>
      <c r="E14" s="236"/>
      <c r="F14" s="253"/>
      <c r="G14" s="254"/>
      <c r="H14" s="236"/>
      <c r="I14" s="253"/>
      <c r="J14" s="254"/>
      <c r="K14" s="431"/>
      <c r="L14" s="432"/>
      <c r="M14" s="433"/>
    </row>
    <row r="15" spans="1:13" s="12" customFormat="1">
      <c r="A15" s="148" t="s">
        <v>368</v>
      </c>
      <c r="B15" s="566">
        <v>3750</v>
      </c>
      <c r="C15" s="567">
        <v>3750</v>
      </c>
      <c r="D15" s="568">
        <f>B15+C15</f>
        <v>7500</v>
      </c>
      <c r="E15" s="569"/>
      <c r="F15" s="567"/>
      <c r="G15" s="570">
        <f>E15+F15</f>
        <v>0</v>
      </c>
      <c r="H15" s="569"/>
      <c r="I15" s="567"/>
      <c r="J15" s="570">
        <f>H15+I15</f>
        <v>0</v>
      </c>
      <c r="K15" s="431">
        <f t="shared" ref="K15:K17" si="6">H15/B15</f>
        <v>0</v>
      </c>
      <c r="L15" s="432">
        <f t="shared" ref="L15:L17" si="7">I15/C15</f>
        <v>0</v>
      </c>
      <c r="M15" s="433">
        <f t="shared" ref="M15:M17" si="8">J15/D15</f>
        <v>0</v>
      </c>
    </row>
    <row r="16" spans="1:13" s="12" customFormat="1">
      <c r="A16" s="148" t="s">
        <v>329</v>
      </c>
      <c r="B16" s="566">
        <v>9375</v>
      </c>
      <c r="C16" s="567">
        <v>9375</v>
      </c>
      <c r="D16" s="568">
        <f t="shared" ref="D16:D20" si="9">B16+C16</f>
        <v>18750</v>
      </c>
      <c r="E16" s="569"/>
      <c r="F16" s="567"/>
      <c r="G16" s="570">
        <f t="shared" ref="G16:G20" si="10">E16+F16</f>
        <v>0</v>
      </c>
      <c r="H16" s="569"/>
      <c r="I16" s="567"/>
      <c r="J16" s="570">
        <f t="shared" ref="J16:J20" si="11">H16+I16</f>
        <v>0</v>
      </c>
      <c r="K16" s="431">
        <f t="shared" si="6"/>
        <v>0</v>
      </c>
      <c r="L16" s="432">
        <f t="shared" si="7"/>
        <v>0</v>
      </c>
      <c r="M16" s="433">
        <f t="shared" si="8"/>
        <v>0</v>
      </c>
    </row>
    <row r="17" spans="1:19" s="12" customFormat="1">
      <c r="A17" s="148" t="s">
        <v>369</v>
      </c>
      <c r="B17" s="566">
        <v>10312.5</v>
      </c>
      <c r="C17" s="567">
        <v>10312.5</v>
      </c>
      <c r="D17" s="568">
        <f t="shared" si="9"/>
        <v>20625</v>
      </c>
      <c r="E17" s="566">
        <v>0</v>
      </c>
      <c r="F17" s="567">
        <v>0</v>
      </c>
      <c r="G17" s="568">
        <f t="shared" si="10"/>
        <v>0</v>
      </c>
      <c r="H17" s="566">
        <v>21291.200000000001</v>
      </c>
      <c r="I17" s="567">
        <v>21291.599999999999</v>
      </c>
      <c r="J17" s="570">
        <f t="shared" si="11"/>
        <v>42582.8</v>
      </c>
      <c r="K17" s="431">
        <f t="shared" si="6"/>
        <v>2.0646012121212123</v>
      </c>
      <c r="L17" s="432">
        <f t="shared" si="7"/>
        <v>2.0646399999999998</v>
      </c>
      <c r="M17" s="433">
        <f t="shared" si="8"/>
        <v>2.0646206060606063</v>
      </c>
    </row>
    <row r="18" spans="1:19" s="12" customFormat="1">
      <c r="A18" s="148" t="s">
        <v>371</v>
      </c>
      <c r="B18" s="566">
        <v>9375</v>
      </c>
      <c r="C18" s="567">
        <v>9375</v>
      </c>
      <c r="D18" s="568">
        <f t="shared" si="9"/>
        <v>18750</v>
      </c>
      <c r="E18" s="571"/>
      <c r="F18" s="567"/>
      <c r="G18" s="570">
        <f t="shared" si="10"/>
        <v>0</v>
      </c>
      <c r="H18" s="569"/>
      <c r="I18" s="567"/>
      <c r="J18" s="570">
        <f t="shared" si="11"/>
        <v>0</v>
      </c>
      <c r="K18" s="431">
        <f>H18/B18</f>
        <v>0</v>
      </c>
      <c r="L18" s="432">
        <f>I18/C18</f>
        <v>0</v>
      </c>
      <c r="M18" s="433">
        <f>J18/D18</f>
        <v>0</v>
      </c>
    </row>
    <row r="19" spans="1:19" s="428" customFormat="1">
      <c r="A19" s="35" t="s">
        <v>303</v>
      </c>
      <c r="B19" s="566">
        <v>2812.5</v>
      </c>
      <c r="C19" s="567">
        <v>2812.5</v>
      </c>
      <c r="D19" s="568">
        <f t="shared" si="9"/>
        <v>5625</v>
      </c>
      <c r="E19" s="571"/>
      <c r="F19" s="567"/>
      <c r="G19" s="570">
        <f t="shared" si="10"/>
        <v>0</v>
      </c>
      <c r="H19" s="569"/>
      <c r="I19" s="567"/>
      <c r="J19" s="570">
        <f t="shared" si="11"/>
        <v>0</v>
      </c>
      <c r="K19" s="431">
        <f t="shared" ref="K19:K20" si="12">H19/B19</f>
        <v>0</v>
      </c>
      <c r="L19" s="432">
        <f t="shared" ref="L19:L20" si="13">I19/C19</f>
        <v>0</v>
      </c>
      <c r="M19" s="433">
        <f t="shared" ref="M19:M20" si="14">J19/D19</f>
        <v>0</v>
      </c>
    </row>
    <row r="20" spans="1:19" s="12" customFormat="1">
      <c r="A20" s="148" t="s">
        <v>372</v>
      </c>
      <c r="B20" s="566">
        <v>6562.5</v>
      </c>
      <c r="C20" s="567">
        <v>6562.5</v>
      </c>
      <c r="D20" s="568">
        <f t="shared" si="9"/>
        <v>13125</v>
      </c>
      <c r="E20" s="572"/>
      <c r="F20" s="567"/>
      <c r="G20" s="570">
        <f t="shared" si="10"/>
        <v>0</v>
      </c>
      <c r="H20" s="572"/>
      <c r="I20" s="567"/>
      <c r="J20" s="570">
        <f t="shared" si="11"/>
        <v>0</v>
      </c>
      <c r="K20" s="431">
        <f t="shared" si="12"/>
        <v>0</v>
      </c>
      <c r="L20" s="432">
        <f t="shared" si="13"/>
        <v>0</v>
      </c>
      <c r="M20" s="433">
        <f t="shared" si="14"/>
        <v>0</v>
      </c>
    </row>
    <row r="21" spans="1:19" s="428" customFormat="1">
      <c r="A21" s="430"/>
      <c r="B21" s="566"/>
      <c r="C21" s="567"/>
      <c r="D21" s="573"/>
      <c r="E21" s="566"/>
      <c r="F21" s="567"/>
      <c r="G21" s="573"/>
      <c r="H21" s="574"/>
      <c r="I21" s="575"/>
      <c r="J21" s="576"/>
      <c r="K21" s="438"/>
      <c r="L21" s="36"/>
      <c r="M21" s="439"/>
    </row>
    <row r="22" spans="1:19" s="428" customFormat="1">
      <c r="A22" s="430"/>
      <c r="B22" s="566"/>
      <c r="C22" s="567"/>
      <c r="D22" s="577"/>
      <c r="E22" s="566"/>
      <c r="F22" s="567"/>
      <c r="G22" s="577"/>
      <c r="H22" s="574"/>
      <c r="I22" s="575"/>
      <c r="J22" s="576"/>
      <c r="K22" s="438"/>
      <c r="L22" s="36"/>
      <c r="M22" s="439"/>
    </row>
    <row r="23" spans="1:19" s="12" customFormat="1" ht="13.5" thickBot="1">
      <c r="A23" s="579" t="s">
        <v>348</v>
      </c>
      <c r="B23" s="116">
        <f>SUM(B15:B22)</f>
        <v>42187.5</v>
      </c>
      <c r="C23" s="117">
        <f t="shared" ref="C23:D23" si="15">SUM(C15:C22)</f>
        <v>42187.5</v>
      </c>
      <c r="D23" s="118">
        <f t="shared" si="15"/>
        <v>84375</v>
      </c>
      <c r="E23" s="116">
        <f t="shared" ref="E23" si="16">SUM(E15:E22)</f>
        <v>0</v>
      </c>
      <c r="F23" s="117">
        <f t="shared" ref="F23" si="17">SUM(F15:F22)</f>
        <v>0</v>
      </c>
      <c r="G23" s="118">
        <f t="shared" ref="G23" si="18">SUM(G15:G22)</f>
        <v>0</v>
      </c>
      <c r="H23" s="116">
        <f t="shared" ref="H23" si="19">SUM(H15:H22)</f>
        <v>21291.200000000001</v>
      </c>
      <c r="I23" s="117">
        <f t="shared" ref="I23" si="20">SUM(I15:I22)</f>
        <v>21291.599999999999</v>
      </c>
      <c r="J23" s="118">
        <f t="shared" ref="J23" si="21">SUM(J15:J22)</f>
        <v>42582.8</v>
      </c>
      <c r="K23" s="440">
        <f>H23/B23</f>
        <v>0.50468029629629629</v>
      </c>
      <c r="L23" s="441">
        <f>I23/C23</f>
        <v>0.50468977777777779</v>
      </c>
      <c r="M23" s="442">
        <f>J23/D23</f>
        <v>0.50468503703703704</v>
      </c>
    </row>
    <row r="24" spans="1:19" s="12" customFormat="1">
      <c r="A24" s="205"/>
      <c r="B24" s="135"/>
      <c r="C24" s="135"/>
      <c r="D24" s="135"/>
      <c r="E24" s="135"/>
      <c r="F24" s="135"/>
      <c r="G24" s="135"/>
      <c r="H24" s="135"/>
      <c r="I24" s="135"/>
      <c r="J24" s="135"/>
      <c r="K24" s="135"/>
      <c r="L24" s="135"/>
      <c r="M24" s="135"/>
      <c r="N24" s="135"/>
      <c r="O24" s="135"/>
      <c r="P24" s="135"/>
      <c r="Q24" s="135"/>
      <c r="R24" s="135"/>
      <c r="S24" s="135"/>
    </row>
    <row r="25" spans="1:19" s="666" customFormat="1">
      <c r="A25" s="580" t="s">
        <v>365</v>
      </c>
      <c r="B25" s="135"/>
      <c r="C25" s="135"/>
      <c r="D25" s="135"/>
      <c r="E25" s="135"/>
      <c r="F25" s="135"/>
      <c r="G25" s="135"/>
      <c r="H25" s="135"/>
      <c r="I25" s="135"/>
      <c r="J25" s="135"/>
      <c r="K25" s="135"/>
      <c r="L25" s="135"/>
      <c r="M25" s="135"/>
      <c r="N25" s="135"/>
      <c r="O25" s="135"/>
      <c r="P25" s="135"/>
      <c r="Q25" s="135"/>
      <c r="R25" s="135"/>
      <c r="S25" s="135"/>
    </row>
    <row r="26" spans="1:19" s="671" customFormat="1">
      <c r="A26" s="871" t="s">
        <v>374</v>
      </c>
      <c r="B26" s="771"/>
      <c r="C26" s="771"/>
      <c r="D26" s="771"/>
      <c r="E26" s="771"/>
      <c r="F26" s="771"/>
      <c r="G26" s="771"/>
      <c r="H26" s="135"/>
      <c r="I26" s="135"/>
      <c r="J26" s="135"/>
      <c r="K26" s="135"/>
      <c r="L26" s="135"/>
      <c r="M26" s="135"/>
      <c r="N26" s="135"/>
      <c r="O26" s="135"/>
      <c r="P26" s="135"/>
      <c r="Q26" s="135"/>
      <c r="R26" s="135"/>
      <c r="S26" s="135"/>
    </row>
    <row r="27" spans="1:19" s="666" customFormat="1">
      <c r="A27" s="871" t="s">
        <v>381</v>
      </c>
      <c r="B27" s="871"/>
      <c r="C27" s="871"/>
      <c r="D27" s="871"/>
      <c r="E27" s="871"/>
      <c r="F27" s="871"/>
      <c r="G27" s="871"/>
      <c r="H27" s="871"/>
      <c r="I27" s="871"/>
      <c r="J27" s="871"/>
      <c r="K27" s="871"/>
      <c r="L27" s="871"/>
      <c r="M27" s="135"/>
      <c r="N27" s="135"/>
      <c r="O27" s="135"/>
      <c r="P27" s="135"/>
      <c r="Q27" s="135"/>
      <c r="R27" s="135"/>
      <c r="S27" s="135"/>
    </row>
    <row r="28" spans="1:19" s="12" customFormat="1" ht="25.5" customHeight="1">
      <c r="A28" s="870" t="s">
        <v>370</v>
      </c>
      <c r="B28" s="772"/>
      <c r="C28" s="772"/>
      <c r="D28" s="772"/>
      <c r="E28" s="772"/>
      <c r="F28" s="772"/>
      <c r="G28" s="772"/>
      <c r="H28" s="772"/>
      <c r="I28" s="772"/>
      <c r="J28" s="772"/>
      <c r="K28" s="772"/>
      <c r="L28" s="772"/>
      <c r="M28" s="772"/>
      <c r="N28" s="239"/>
      <c r="O28" s="239"/>
      <c r="P28" s="239"/>
      <c r="Q28" s="239"/>
      <c r="R28" s="135"/>
      <c r="S28" s="135"/>
    </row>
    <row r="29" spans="1:19" ht="12.75" customHeight="1">
      <c r="A29" s="872" t="s">
        <v>191</v>
      </c>
      <c r="B29" s="872"/>
      <c r="C29" s="872"/>
      <c r="D29" s="872"/>
      <c r="E29" s="872"/>
      <c r="F29" s="872"/>
      <c r="G29" s="872"/>
      <c r="H29" s="872"/>
      <c r="I29" s="872"/>
      <c r="J29" s="872"/>
      <c r="K29" s="872"/>
      <c r="L29" s="872"/>
      <c r="M29" s="872"/>
      <c r="N29" s="134"/>
      <c r="O29" s="134"/>
      <c r="P29" s="134"/>
      <c r="Q29" s="134"/>
      <c r="R29" s="134"/>
      <c r="S29" s="134"/>
    </row>
    <row r="31" spans="1:19">
      <c r="B31" s="9"/>
      <c r="C31" s="9"/>
      <c r="D31" s="9"/>
      <c r="E31" s="9"/>
      <c r="F31" s="9"/>
      <c r="G31" s="9"/>
      <c r="H31" s="9"/>
      <c r="I31" s="9"/>
      <c r="J31" s="9"/>
      <c r="K31" s="9"/>
      <c r="L31" s="9"/>
      <c r="M31" s="9"/>
    </row>
    <row r="32" spans="1:19">
      <c r="A32" s="9"/>
      <c r="B32" s="9"/>
      <c r="C32" s="9"/>
      <c r="D32" s="9"/>
      <c r="E32" s="9"/>
      <c r="F32" s="9"/>
      <c r="G32" s="9"/>
      <c r="H32" s="9"/>
      <c r="I32" s="9"/>
      <c r="J32" s="9"/>
      <c r="K32" s="9"/>
      <c r="L32" s="9"/>
      <c r="M32" s="9"/>
      <c r="N32" s="9"/>
    </row>
    <row r="33" spans="1:14">
      <c r="A33" s="9"/>
      <c r="N33" s="9"/>
    </row>
  </sheetData>
  <mergeCells count="11">
    <mergeCell ref="A28:M28"/>
    <mergeCell ref="A27:L27"/>
    <mergeCell ref="A29:M29"/>
    <mergeCell ref="K4:M4"/>
    <mergeCell ref="A26:G26"/>
    <mergeCell ref="A1:M1"/>
    <mergeCell ref="A3:M3"/>
    <mergeCell ref="A2:M2"/>
    <mergeCell ref="B4:D4"/>
    <mergeCell ref="E4:G4"/>
    <mergeCell ref="H4:J4"/>
  </mergeCells>
  <printOptions horizontalCentered="1" verticalCentered="1" headings="1"/>
  <pageMargins left="0.25" right="0.25" top="0.5" bottom="0.5" header="0.5" footer="0.5"/>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selection activeCell="F16" sqref="F16"/>
    </sheetView>
  </sheetViews>
  <sheetFormatPr defaultColWidth="9.42578125" defaultRowHeight="12.75"/>
  <cols>
    <col min="1" max="1" width="32.5703125" style="47" customWidth="1"/>
    <col min="2" max="2" width="12.42578125" style="47" customWidth="1"/>
    <col min="3" max="3" width="18.42578125" style="47" customWidth="1"/>
    <col min="4" max="4" width="21.85546875" style="47" customWidth="1"/>
    <col min="5" max="5" width="18.42578125" style="47" customWidth="1"/>
    <col min="6" max="6" width="21.140625" style="47" customWidth="1"/>
    <col min="7" max="7" width="23.42578125" style="47" customWidth="1"/>
    <col min="8" max="8" width="20.85546875" style="47" customWidth="1"/>
    <col min="9" max="16384" width="9.42578125" style="47"/>
  </cols>
  <sheetData>
    <row r="1" spans="1:17" ht="38.85" customHeight="1">
      <c r="A1" s="876" t="s">
        <v>433</v>
      </c>
      <c r="B1" s="876"/>
      <c r="C1" s="876"/>
      <c r="D1" s="876"/>
      <c r="E1" s="203"/>
      <c r="F1" s="203"/>
      <c r="G1" s="203"/>
      <c r="H1" s="203"/>
      <c r="I1" s="203"/>
      <c r="J1" s="203"/>
      <c r="K1" s="203"/>
      <c r="L1" s="203"/>
      <c r="M1" s="203"/>
      <c r="N1" s="203"/>
      <c r="O1" s="203"/>
      <c r="P1" s="203"/>
      <c r="Q1" s="203"/>
    </row>
    <row r="2" spans="1:17" ht="26.85" customHeight="1">
      <c r="A2" s="773" t="s">
        <v>283</v>
      </c>
      <c r="B2" s="773"/>
      <c r="C2" s="773"/>
      <c r="D2" s="773"/>
      <c r="E2" s="202"/>
      <c r="F2" s="202"/>
      <c r="G2" s="202"/>
      <c r="H2" s="202"/>
      <c r="I2" s="202"/>
      <c r="J2" s="202"/>
      <c r="K2" s="202"/>
      <c r="L2" s="202"/>
      <c r="M2" s="202"/>
      <c r="N2" s="202"/>
      <c r="O2" s="202"/>
      <c r="P2" s="202"/>
      <c r="Q2" s="202"/>
    </row>
    <row r="3" spans="1:17" ht="15.75">
      <c r="A3" s="775" t="s">
        <v>451</v>
      </c>
      <c r="B3" s="775"/>
      <c r="C3" s="775"/>
      <c r="D3" s="775"/>
      <c r="E3" s="201"/>
      <c r="F3" s="201"/>
      <c r="G3" s="201"/>
      <c r="H3" s="201"/>
      <c r="I3" s="201"/>
      <c r="J3" s="201"/>
      <c r="K3" s="201"/>
      <c r="L3" s="201"/>
      <c r="M3" s="201"/>
      <c r="N3" s="201"/>
      <c r="O3" s="201"/>
      <c r="P3" s="201"/>
      <c r="Q3" s="201"/>
    </row>
    <row r="4" spans="1:17" ht="13.5" thickBot="1">
      <c r="A4" s="539"/>
      <c r="B4" s="539"/>
      <c r="C4" s="539"/>
      <c r="D4" s="539"/>
      <c r="E4" s="539"/>
      <c r="F4" s="539"/>
      <c r="G4" s="539"/>
      <c r="H4" s="539"/>
    </row>
    <row r="5" spans="1:17" ht="60.75" thickBot="1">
      <c r="A5" s="371" t="s">
        <v>24</v>
      </c>
      <c r="B5" s="372" t="s">
        <v>60</v>
      </c>
      <c r="C5" s="373" t="s">
        <v>376</v>
      </c>
      <c r="D5" s="373" t="s">
        <v>377</v>
      </c>
      <c r="E5" s="374"/>
      <c r="F5" s="559"/>
      <c r="G5" s="204"/>
    </row>
    <row r="6" spans="1:17" ht="15">
      <c r="A6" s="375"/>
      <c r="B6" s="376"/>
      <c r="C6" s="376"/>
      <c r="D6" s="692"/>
      <c r="E6" s="377"/>
      <c r="F6" s="377"/>
    </row>
    <row r="7" spans="1:17" ht="15" thickBot="1">
      <c r="A7" s="378" t="s">
        <v>216</v>
      </c>
      <c r="B7" s="379" t="s">
        <v>143</v>
      </c>
      <c r="C7" s="379">
        <v>1</v>
      </c>
      <c r="D7" s="379">
        <v>3</v>
      </c>
      <c r="E7" s="377"/>
      <c r="F7" s="377"/>
    </row>
    <row r="8" spans="1:17" ht="14.25">
      <c r="A8" s="377"/>
      <c r="B8" s="377"/>
      <c r="C8" s="377"/>
      <c r="D8" s="377"/>
      <c r="E8" s="377"/>
      <c r="F8" s="377"/>
      <c r="G8" s="377"/>
      <c r="H8" s="377"/>
    </row>
    <row r="9" spans="1:17" ht="15" thickBot="1">
      <c r="A9" s="377"/>
      <c r="B9" s="377"/>
      <c r="C9" s="377"/>
      <c r="D9" s="377"/>
      <c r="E9" s="377"/>
      <c r="F9" s="377"/>
      <c r="G9" s="377"/>
      <c r="H9" s="377"/>
    </row>
    <row r="10" spans="1:17" ht="63" customHeight="1" thickBot="1">
      <c r="A10" s="372" t="s">
        <v>24</v>
      </c>
      <c r="B10" s="372" t="s">
        <v>60</v>
      </c>
      <c r="C10" s="373" t="s">
        <v>217</v>
      </c>
    </row>
    <row r="11" spans="1:17" ht="14.25">
      <c r="A11" s="375"/>
      <c r="B11" s="383"/>
      <c r="C11" s="383"/>
    </row>
    <row r="12" spans="1:17" ht="15" thickBot="1">
      <c r="A12" s="378" t="s">
        <v>53</v>
      </c>
      <c r="B12" s="379" t="s">
        <v>144</v>
      </c>
      <c r="C12" s="379">
        <v>0</v>
      </c>
    </row>
    <row r="13" spans="1:17">
      <c r="A13" s="539"/>
      <c r="B13" s="539"/>
      <c r="C13" s="539"/>
      <c r="D13" s="539"/>
      <c r="E13" s="539"/>
      <c r="F13" s="539"/>
      <c r="G13" s="539"/>
      <c r="H13" s="539"/>
    </row>
    <row r="14" spans="1:17" ht="13.5" thickBot="1">
      <c r="A14" s="539"/>
      <c r="B14" s="539"/>
      <c r="C14" s="539"/>
      <c r="D14" s="539"/>
      <c r="E14" s="539"/>
      <c r="F14" s="539"/>
      <c r="G14" s="539"/>
      <c r="H14" s="539"/>
    </row>
    <row r="15" spans="1:17" ht="15.75" thickBot="1">
      <c r="A15" s="873" t="s">
        <v>440</v>
      </c>
      <c r="B15" s="874"/>
      <c r="C15" s="875"/>
      <c r="D15" s="539"/>
      <c r="E15" s="539"/>
      <c r="F15" s="539"/>
      <c r="G15" s="539"/>
      <c r="H15" s="539"/>
    </row>
    <row r="16" spans="1:17" ht="30.75" thickBot="1">
      <c r="A16" s="380" t="s">
        <v>380</v>
      </c>
      <c r="B16" s="381" t="s">
        <v>379</v>
      </c>
      <c r="C16" s="382" t="s">
        <v>378</v>
      </c>
      <c r="D16" s="539"/>
      <c r="E16" s="539"/>
      <c r="F16" s="539"/>
      <c r="G16" s="539"/>
      <c r="H16" s="539"/>
    </row>
    <row r="17" spans="1:8" ht="14.25">
      <c r="A17" s="383"/>
      <c r="B17" s="383"/>
      <c r="C17" s="383"/>
      <c r="D17" s="539"/>
      <c r="E17" s="539"/>
      <c r="F17" s="539"/>
      <c r="G17" s="539"/>
      <c r="H17" s="539"/>
    </row>
    <row r="18" spans="1:8" ht="15" thickBot="1">
      <c r="A18" s="676">
        <v>5648</v>
      </c>
      <c r="B18" s="676">
        <v>1307</v>
      </c>
      <c r="C18" s="676">
        <v>75</v>
      </c>
    </row>
    <row r="20" spans="1:8" ht="21.75" customHeight="1">
      <c r="A20" s="763"/>
      <c r="B20" s="763"/>
      <c r="C20" s="763"/>
    </row>
  </sheetData>
  <mergeCells count="5">
    <mergeCell ref="A15:C15"/>
    <mergeCell ref="A1:D1"/>
    <mergeCell ref="A2:D2"/>
    <mergeCell ref="A3:D3"/>
    <mergeCell ref="A20:C20"/>
  </mergeCells>
  <printOptions horizontalCentered="1" verticalCentered="1"/>
  <pageMargins left="0.25" right="0.25" top="0.5" bottom="0.5" header="0.5" footer="0.5"/>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AL40"/>
  <sheetViews>
    <sheetView zoomScaleNormal="100" workbookViewId="0">
      <selection activeCell="A2" sqref="A2:M2"/>
    </sheetView>
  </sheetViews>
  <sheetFormatPr defaultRowHeight="12.75"/>
  <cols>
    <col min="1" max="1" width="30.42578125" customWidth="1"/>
    <col min="2" max="4" width="12.85546875" customWidth="1"/>
    <col min="5" max="5" width="12.85546875" bestFit="1" customWidth="1"/>
    <col min="6" max="6" width="11.5703125" customWidth="1"/>
    <col min="7" max="7" width="12.85546875" bestFit="1" customWidth="1"/>
    <col min="8" max="8" width="12.5703125" customWidth="1"/>
    <col min="9" max="9" width="11.5703125" customWidth="1"/>
    <col min="10" max="10" width="13.5703125" bestFit="1" customWidth="1"/>
    <col min="11" max="13" width="7.5703125" customWidth="1"/>
  </cols>
  <sheetData>
    <row r="1" spans="1:13" s="47" customFormat="1" ht="15.75">
      <c r="A1" s="813" t="s">
        <v>162</v>
      </c>
      <c r="B1" s="813"/>
      <c r="C1" s="813"/>
      <c r="D1" s="813"/>
      <c r="E1" s="813"/>
      <c r="F1" s="813"/>
      <c r="G1" s="813"/>
      <c r="H1" s="813"/>
      <c r="I1" s="813"/>
      <c r="J1" s="813"/>
      <c r="K1" s="813"/>
      <c r="L1" s="813"/>
      <c r="M1" s="813"/>
    </row>
    <row r="2" spans="1:13" s="47" customFormat="1" ht="15.75">
      <c r="A2" s="828" t="s">
        <v>283</v>
      </c>
      <c r="B2" s="828"/>
      <c r="C2" s="828"/>
      <c r="D2" s="828"/>
      <c r="E2" s="828"/>
      <c r="F2" s="828"/>
      <c r="G2" s="828"/>
      <c r="H2" s="828"/>
      <c r="I2" s="828"/>
      <c r="J2" s="828"/>
      <c r="K2" s="828"/>
      <c r="L2" s="828"/>
      <c r="M2" s="828"/>
    </row>
    <row r="3" spans="1:13" ht="15.75">
      <c r="A3" s="881" t="s">
        <v>451</v>
      </c>
      <c r="B3" s="882"/>
      <c r="C3" s="882"/>
      <c r="D3" s="882"/>
      <c r="E3" s="882"/>
      <c r="F3" s="882"/>
      <c r="G3" s="882"/>
      <c r="H3" s="882"/>
      <c r="I3" s="882"/>
      <c r="J3" s="882"/>
      <c r="K3" s="882"/>
      <c r="L3" s="882"/>
      <c r="M3" s="883"/>
    </row>
    <row r="4" spans="1:13">
      <c r="A4" s="40"/>
      <c r="B4" s="884" t="s">
        <v>204</v>
      </c>
      <c r="C4" s="862"/>
      <c r="D4" s="862"/>
      <c r="E4" s="862" t="s">
        <v>4</v>
      </c>
      <c r="F4" s="862"/>
      <c r="G4" s="862"/>
      <c r="H4" s="862" t="s">
        <v>5</v>
      </c>
      <c r="I4" s="862"/>
      <c r="J4" s="862"/>
      <c r="K4" s="862" t="s">
        <v>6</v>
      </c>
      <c r="L4" s="862"/>
      <c r="M4" s="862"/>
    </row>
    <row r="5" spans="1:13">
      <c r="A5" s="41" t="s">
        <v>115</v>
      </c>
      <c r="B5" s="38" t="s">
        <v>1</v>
      </c>
      <c r="C5" s="38" t="s">
        <v>2</v>
      </c>
      <c r="D5" s="38" t="s">
        <v>3</v>
      </c>
      <c r="E5" s="38" t="s">
        <v>1</v>
      </c>
      <c r="F5" s="38" t="s">
        <v>2</v>
      </c>
      <c r="G5" s="38" t="s">
        <v>3</v>
      </c>
      <c r="H5" s="38" t="s">
        <v>1</v>
      </c>
      <c r="I5" s="38" t="s">
        <v>2</v>
      </c>
      <c r="J5" s="112" t="s">
        <v>3</v>
      </c>
      <c r="K5" s="38" t="s">
        <v>1</v>
      </c>
      <c r="L5" s="38" t="s">
        <v>2</v>
      </c>
      <c r="M5" s="38" t="s">
        <v>3</v>
      </c>
    </row>
    <row r="6" spans="1:13">
      <c r="A6" s="60" t="s">
        <v>375</v>
      </c>
      <c r="B6" s="384">
        <f>3327551.25*0.9</f>
        <v>2994796.125</v>
      </c>
      <c r="C6" s="384">
        <f>3327551*0.1</f>
        <v>332755.10000000003</v>
      </c>
      <c r="D6" s="384">
        <f>SUM(B6:C6)</f>
        <v>3327551.2250000001</v>
      </c>
      <c r="E6" s="384">
        <v>190449.96</v>
      </c>
      <c r="F6" s="384">
        <v>16560.87</v>
      </c>
      <c r="G6" s="384">
        <f>SUM(E6:F6)</f>
        <v>207010.83</v>
      </c>
      <c r="H6" s="384">
        <v>1474491.2797000003</v>
      </c>
      <c r="I6" s="384">
        <v>141975.29029999999</v>
      </c>
      <c r="J6" s="384">
        <f>SUM(H6:I6)</f>
        <v>1616466.5700000003</v>
      </c>
      <c r="K6" s="61">
        <f>H6/B6</f>
        <v>0.49235113782578449</v>
      </c>
      <c r="L6" s="61">
        <f>I6/C6</f>
        <v>0.42666600842481445</v>
      </c>
      <c r="M6" s="61">
        <f>J6/D6</f>
        <v>0.48578262532983252</v>
      </c>
    </row>
    <row r="7" spans="1:13" ht="25.5" customHeight="1">
      <c r="A7" s="60" t="s">
        <v>428</v>
      </c>
      <c r="B7" s="384">
        <f>507020*0.9</f>
        <v>456318</v>
      </c>
      <c r="C7" s="384">
        <f>507020*0.1</f>
        <v>50702</v>
      </c>
      <c r="D7" s="384">
        <f t="shared" ref="D7:D20" si="0">SUM(B7:C7)</f>
        <v>507020</v>
      </c>
      <c r="E7" s="384">
        <v>41715.160000000003</v>
      </c>
      <c r="F7" s="384">
        <v>3627.4</v>
      </c>
      <c r="G7" s="384">
        <f t="shared" ref="G7:G10" si="1">SUM(E7:F7)</f>
        <v>45342.560000000005</v>
      </c>
      <c r="H7" s="384">
        <v>382470.88860000006</v>
      </c>
      <c r="I7" s="384">
        <v>37081.441399999996</v>
      </c>
      <c r="J7" s="384">
        <f t="shared" ref="J7:J16" si="2">SUM(H7:I7)</f>
        <v>419552.33000000007</v>
      </c>
      <c r="K7" s="61">
        <f t="shared" ref="K7:M10" si="3">H7/B7</f>
        <v>0.8381674371819654</v>
      </c>
      <c r="L7" s="61">
        <f t="shared" si="3"/>
        <v>0.73136052621198366</v>
      </c>
      <c r="M7" s="61">
        <f t="shared" si="3"/>
        <v>0.8274867460849672</v>
      </c>
    </row>
    <row r="8" spans="1:13">
      <c r="A8" s="385" t="s">
        <v>116</v>
      </c>
      <c r="B8" s="384">
        <f>356501*0.9</f>
        <v>320850.90000000002</v>
      </c>
      <c r="C8" s="384">
        <f>356501*0.1</f>
        <v>35650.1</v>
      </c>
      <c r="D8" s="384">
        <f t="shared" si="0"/>
        <v>356501</v>
      </c>
      <c r="E8" s="384">
        <v>16649.060000000001</v>
      </c>
      <c r="F8" s="384">
        <v>1447.74</v>
      </c>
      <c r="G8" s="384">
        <f t="shared" si="1"/>
        <v>18096.800000000003</v>
      </c>
      <c r="H8" s="384">
        <v>167137.35019999999</v>
      </c>
      <c r="I8" s="384">
        <v>16209.9498</v>
      </c>
      <c r="J8" s="384">
        <f t="shared" si="2"/>
        <v>183347.3</v>
      </c>
      <c r="K8" s="61">
        <f t="shared" si="3"/>
        <v>0.52091906302896451</v>
      </c>
      <c r="L8" s="61">
        <f t="shared" si="3"/>
        <v>0.45469577364439373</v>
      </c>
      <c r="M8" s="61">
        <f t="shared" si="3"/>
        <v>0.51429673409050747</v>
      </c>
    </row>
    <row r="9" spans="1:13" ht="25.5" customHeight="1">
      <c r="A9" s="385" t="s">
        <v>117</v>
      </c>
      <c r="B9" s="384">
        <f>1661365.25*0.9</f>
        <v>1495228.7250000001</v>
      </c>
      <c r="C9" s="384">
        <f>1661365*0.1</f>
        <v>166136.5</v>
      </c>
      <c r="D9" s="384">
        <f t="shared" si="0"/>
        <v>1661365.2250000001</v>
      </c>
      <c r="E9" s="384">
        <v>131162.76</v>
      </c>
      <c r="F9" s="384">
        <v>11405.46</v>
      </c>
      <c r="G9" s="384">
        <f t="shared" si="1"/>
        <v>142568.22</v>
      </c>
      <c r="H9" s="384">
        <v>837265.71420000005</v>
      </c>
      <c r="I9" s="384">
        <v>81599.025800000003</v>
      </c>
      <c r="J9" s="384">
        <f t="shared" si="2"/>
        <v>918864.74</v>
      </c>
      <c r="K9" s="61">
        <f t="shared" si="3"/>
        <v>0.55995828611438692</v>
      </c>
      <c r="L9" s="61">
        <f t="shared" si="3"/>
        <v>0.49115652370189578</v>
      </c>
      <c r="M9" s="61">
        <f t="shared" si="3"/>
        <v>0.55307811080492553</v>
      </c>
    </row>
    <row r="10" spans="1:13">
      <c r="A10" s="60" t="s">
        <v>187</v>
      </c>
      <c r="B10" s="384">
        <f>43069*0.9</f>
        <v>38762.1</v>
      </c>
      <c r="C10" s="384">
        <f>43069*0.1</f>
        <v>4306.9000000000005</v>
      </c>
      <c r="D10" s="384">
        <f t="shared" si="0"/>
        <v>43069</v>
      </c>
      <c r="E10" s="384">
        <v>5779.73</v>
      </c>
      <c r="F10" s="384">
        <v>502.58</v>
      </c>
      <c r="G10" s="384">
        <f t="shared" si="1"/>
        <v>6282.3099999999995</v>
      </c>
      <c r="H10" s="384">
        <v>17492.797899999998</v>
      </c>
      <c r="I10" s="384">
        <v>1656.3520999999998</v>
      </c>
      <c r="J10" s="384">
        <f t="shared" si="2"/>
        <v>19149.149999999998</v>
      </c>
      <c r="K10" s="61">
        <f t="shared" si="3"/>
        <v>0.45128612484875685</v>
      </c>
      <c r="L10" s="61">
        <f t="shared" si="3"/>
        <v>0.38458104437066093</v>
      </c>
      <c r="M10" s="61">
        <f t="shared" si="3"/>
        <v>0.44461561680094724</v>
      </c>
    </row>
    <row r="11" spans="1:13">
      <c r="A11" s="385"/>
      <c r="B11" s="345"/>
      <c r="C11" s="345"/>
      <c r="D11" s="345"/>
      <c r="E11" s="345"/>
      <c r="F11" s="345"/>
      <c r="G11" s="384"/>
      <c r="H11" s="384"/>
      <c r="I11" s="384"/>
      <c r="J11" s="384"/>
      <c r="K11" s="345"/>
      <c r="L11" s="345"/>
      <c r="M11" s="345"/>
    </row>
    <row r="12" spans="1:13" s="47" customFormat="1">
      <c r="A12" s="60" t="s">
        <v>429</v>
      </c>
      <c r="B12" s="384">
        <v>236250.22500000001</v>
      </c>
      <c r="C12" s="384">
        <v>26250</v>
      </c>
      <c r="D12" s="384">
        <f t="shared" si="0"/>
        <v>262500.22499999998</v>
      </c>
      <c r="E12" s="384">
        <v>20125</v>
      </c>
      <c r="F12" s="384">
        <v>1750</v>
      </c>
      <c r="G12" s="384">
        <f>SUM(E12:F12)</f>
        <v>21875</v>
      </c>
      <c r="H12" s="384">
        <v>160829.89610000001</v>
      </c>
      <c r="I12" s="384">
        <v>15721.823899999999</v>
      </c>
      <c r="J12" s="384">
        <f t="shared" si="2"/>
        <v>176551.72</v>
      </c>
      <c r="K12" s="61">
        <f t="shared" ref="K12" si="4">H12/B12</f>
        <v>0.68076081662991017</v>
      </c>
      <c r="L12" s="61">
        <f t="shared" ref="L12" si="5">I12/C12</f>
        <v>0.59892662476190472</v>
      </c>
      <c r="M12" s="61">
        <f t="shared" ref="M12" si="6">J12/D12</f>
        <v>0.67257740445746295</v>
      </c>
    </row>
    <row r="13" spans="1:13">
      <c r="A13" s="60" t="s">
        <v>430</v>
      </c>
      <c r="B13" s="384">
        <v>0</v>
      </c>
      <c r="C13" s="384">
        <v>0</v>
      </c>
      <c r="D13" s="384">
        <f t="shared" si="0"/>
        <v>0</v>
      </c>
      <c r="E13" s="384">
        <v>0</v>
      </c>
      <c r="F13" s="384">
        <v>0</v>
      </c>
      <c r="G13" s="384">
        <f t="shared" ref="G13:G16" si="7">SUM(E13:F13)</f>
        <v>0</v>
      </c>
      <c r="H13" s="384">
        <v>0</v>
      </c>
      <c r="I13" s="384">
        <v>0</v>
      </c>
      <c r="J13" s="384">
        <f t="shared" si="2"/>
        <v>0</v>
      </c>
      <c r="K13" s="61">
        <v>0</v>
      </c>
      <c r="L13" s="61">
        <v>0</v>
      </c>
      <c r="M13" s="61">
        <v>0</v>
      </c>
    </row>
    <row r="14" spans="1:13">
      <c r="A14" s="60" t="s">
        <v>431</v>
      </c>
      <c r="B14" s="384">
        <v>222465.6</v>
      </c>
      <c r="C14" s="384">
        <v>24718.400000000001</v>
      </c>
      <c r="D14" s="384">
        <f t="shared" si="0"/>
        <v>247184</v>
      </c>
      <c r="E14" s="384">
        <v>33079.379999999997</v>
      </c>
      <c r="F14" s="384">
        <v>2876.47</v>
      </c>
      <c r="G14" s="384">
        <f t="shared" si="7"/>
        <v>35955.85</v>
      </c>
      <c r="H14" s="384">
        <v>218943.9178</v>
      </c>
      <c r="I14" s="384">
        <v>21026.792199999996</v>
      </c>
      <c r="J14" s="384">
        <f t="shared" si="2"/>
        <v>239970.71</v>
      </c>
      <c r="K14" s="61">
        <f t="shared" ref="K14:M16" si="8">H14/B14</f>
        <v>0.98416976737077544</v>
      </c>
      <c r="L14" s="61">
        <f t="shared" si="8"/>
        <v>0.85065344844326474</v>
      </c>
      <c r="M14" s="61">
        <f t="shared" si="8"/>
        <v>0.97081813547802442</v>
      </c>
    </row>
    <row r="15" spans="1:13">
      <c r="A15" s="60" t="s">
        <v>20</v>
      </c>
      <c r="B15" s="384">
        <v>737792.1</v>
      </c>
      <c r="C15" s="384">
        <v>81976.900000000009</v>
      </c>
      <c r="D15" s="384">
        <f t="shared" si="0"/>
        <v>819769</v>
      </c>
      <c r="E15" s="384">
        <v>78504.100000000006</v>
      </c>
      <c r="F15" s="384">
        <v>6826.44</v>
      </c>
      <c r="G15" s="384">
        <f t="shared" si="7"/>
        <v>85330.540000000008</v>
      </c>
      <c r="H15" s="384">
        <v>267792.38630000001</v>
      </c>
      <c r="I15" s="384">
        <v>25354.583700000003</v>
      </c>
      <c r="J15" s="384">
        <f t="shared" si="2"/>
        <v>293146.97000000003</v>
      </c>
      <c r="K15" s="61">
        <f t="shared" si="8"/>
        <v>0.36296456183252712</v>
      </c>
      <c r="L15" s="61">
        <f t="shared" si="8"/>
        <v>0.30928936932233347</v>
      </c>
      <c r="M15" s="61">
        <f t="shared" si="8"/>
        <v>0.35759704258150776</v>
      </c>
    </row>
    <row r="16" spans="1:13">
      <c r="A16" s="385" t="s">
        <v>21</v>
      </c>
      <c r="B16" s="384">
        <v>51040.800000000003</v>
      </c>
      <c r="C16" s="384">
        <v>5671.2000000000007</v>
      </c>
      <c r="D16" s="384">
        <f t="shared" si="0"/>
        <v>56712</v>
      </c>
      <c r="E16" s="384">
        <v>0</v>
      </c>
      <c r="F16" s="384">
        <v>0</v>
      </c>
      <c r="G16" s="384">
        <f t="shared" si="7"/>
        <v>0</v>
      </c>
      <c r="H16" s="384">
        <v>24658.877400000001</v>
      </c>
      <c r="I16" s="384">
        <v>2475.7225999999996</v>
      </c>
      <c r="J16" s="384">
        <f t="shared" si="2"/>
        <v>27134.600000000002</v>
      </c>
      <c r="K16" s="61">
        <f t="shared" si="8"/>
        <v>0.48312090327737811</v>
      </c>
      <c r="L16" s="61">
        <f t="shared" si="8"/>
        <v>0.43654298913810113</v>
      </c>
      <c r="M16" s="61">
        <f t="shared" si="8"/>
        <v>0.47846311186345047</v>
      </c>
    </row>
    <row r="17" spans="1:38">
      <c r="A17" s="385"/>
      <c r="B17" s="345"/>
      <c r="C17" s="345"/>
      <c r="D17" s="345"/>
      <c r="E17" s="345"/>
      <c r="F17" s="345"/>
      <c r="G17" s="345"/>
      <c r="H17" s="345"/>
      <c r="I17" s="345"/>
      <c r="J17" s="345"/>
      <c r="K17" s="345"/>
      <c r="L17" s="345"/>
      <c r="M17" s="345"/>
    </row>
    <row r="18" spans="1:38" ht="25.5">
      <c r="A18" s="628" t="s">
        <v>336</v>
      </c>
      <c r="B18" s="109">
        <f>SUM(B6:B10,B12:B16)</f>
        <v>6553504.5749999983</v>
      </c>
      <c r="C18" s="109">
        <f>SUM(C6:C10,C12:C16)</f>
        <v>728167.1</v>
      </c>
      <c r="D18" s="109">
        <f t="shared" si="0"/>
        <v>7281671.674999998</v>
      </c>
      <c r="E18" s="109">
        <f>SUM(E6:E10,E12:E16)</f>
        <v>517465.15</v>
      </c>
      <c r="F18" s="109">
        <f>SUM(F6:F10,F12:F16)</f>
        <v>44996.960000000006</v>
      </c>
      <c r="G18" s="109">
        <f t="shared" ref="G18" si="9">SUM(E18:F18)</f>
        <v>562462.11</v>
      </c>
      <c r="H18" s="109">
        <f>SUM(H6:H10,H12:H16)</f>
        <v>3551083.1082000006</v>
      </c>
      <c r="I18" s="109">
        <f>SUM(I6:I10,I12:I16)</f>
        <v>343100.98180000001</v>
      </c>
      <c r="J18" s="109">
        <f t="shared" ref="J18" si="10">SUM(H18:I18)</f>
        <v>3894184.0900000008</v>
      </c>
      <c r="K18" s="110">
        <f>H18/B18</f>
        <v>0.54186017077740445</v>
      </c>
      <c r="L18" s="110">
        <f>I18/C18</f>
        <v>0.47118440506306863</v>
      </c>
      <c r="M18" s="110">
        <f>J18/D18</f>
        <v>0.53479259486112463</v>
      </c>
    </row>
    <row r="19" spans="1:38">
      <c r="A19" s="385"/>
      <c r="B19" s="345"/>
      <c r="C19" s="345"/>
      <c r="D19" s="345"/>
      <c r="E19" s="345"/>
      <c r="F19" s="345"/>
      <c r="G19" s="345"/>
      <c r="H19" s="345"/>
      <c r="I19" s="345"/>
      <c r="J19" s="345"/>
      <c r="K19" s="345"/>
      <c r="L19" s="345"/>
      <c r="M19" s="345"/>
    </row>
    <row r="20" spans="1:38">
      <c r="A20" s="60" t="s">
        <v>214</v>
      </c>
      <c r="B20" s="384">
        <v>65791935.899999999</v>
      </c>
      <c r="C20" s="384">
        <v>7310215.1000000006</v>
      </c>
      <c r="D20" s="384">
        <f t="shared" si="0"/>
        <v>73102151</v>
      </c>
      <c r="E20" s="384">
        <v>13748843</v>
      </c>
      <c r="F20" s="384">
        <v>577838</v>
      </c>
      <c r="G20" s="109">
        <f>SUM(E20:F20)</f>
        <v>14326681</v>
      </c>
      <c r="H20" s="384">
        <v>90145964</v>
      </c>
      <c r="I20" s="384">
        <v>7587928</v>
      </c>
      <c r="J20" s="109">
        <f>SUM(H20:I20)</f>
        <v>97733892</v>
      </c>
      <c r="K20" s="61">
        <f>H20/B20</f>
        <v>1.3701673733543385</v>
      </c>
      <c r="L20" s="61">
        <f>I20/C20</f>
        <v>1.0379897029295349</v>
      </c>
      <c r="M20" s="61">
        <f>J20/D20</f>
        <v>1.336949606311858</v>
      </c>
    </row>
    <row r="21" spans="1:38">
      <c r="A21" s="385"/>
      <c r="B21" s="345"/>
      <c r="C21" s="345"/>
      <c r="D21" s="345"/>
      <c r="E21" s="345"/>
      <c r="F21" s="345"/>
      <c r="G21" s="345"/>
      <c r="H21" s="345"/>
      <c r="I21" s="345"/>
      <c r="J21" s="345"/>
      <c r="K21" s="345"/>
      <c r="L21" s="345"/>
      <c r="M21" s="345"/>
    </row>
    <row r="22" spans="1:38" s="111" customFormat="1" ht="27.75" customHeight="1">
      <c r="A22" s="108" t="s">
        <v>156</v>
      </c>
      <c r="B22" s="109">
        <f t="shared" ref="B22:J22" si="11">SUM(B18,B20)</f>
        <v>72345440.474999994</v>
      </c>
      <c r="C22" s="109">
        <f t="shared" si="11"/>
        <v>8038382.2000000002</v>
      </c>
      <c r="D22" s="109">
        <f t="shared" si="11"/>
        <v>80383822.674999997</v>
      </c>
      <c r="E22" s="109">
        <f t="shared" si="11"/>
        <v>14266308.15</v>
      </c>
      <c r="F22" s="109">
        <f t="shared" si="11"/>
        <v>622834.96</v>
      </c>
      <c r="G22" s="109">
        <f t="shared" si="11"/>
        <v>14889143.109999999</v>
      </c>
      <c r="H22" s="109">
        <f t="shared" si="11"/>
        <v>93697047.108199999</v>
      </c>
      <c r="I22" s="109">
        <f t="shared" si="11"/>
        <v>7931028.9818000002</v>
      </c>
      <c r="J22" s="109">
        <f t="shared" si="11"/>
        <v>101628076.09</v>
      </c>
      <c r="K22" s="110">
        <f>H22/B22</f>
        <v>1.2951341023430269</v>
      </c>
      <c r="L22" s="110">
        <f>I22/C22</f>
        <v>0.98664492238251622</v>
      </c>
      <c r="M22" s="110">
        <f>J22/D22</f>
        <v>1.2642851846060208</v>
      </c>
    </row>
    <row r="23" spans="1:38" s="42" customFormat="1" ht="11.25">
      <c r="A23" s="62"/>
      <c r="B23" s="63"/>
      <c r="C23" s="63"/>
      <c r="D23" s="63"/>
      <c r="E23" s="64"/>
      <c r="F23" s="63"/>
      <c r="G23" s="63"/>
      <c r="H23" s="63"/>
      <c r="I23" s="63"/>
      <c r="J23" s="63"/>
      <c r="K23" s="63"/>
      <c r="L23" s="63"/>
      <c r="M23" s="63"/>
    </row>
    <row r="24" spans="1:38" s="43" customFormat="1">
      <c r="A24" s="56" t="s">
        <v>328</v>
      </c>
      <c r="B24" s="387"/>
      <c r="C24" s="387"/>
      <c r="D24" s="387"/>
      <c r="E24" s="387"/>
      <c r="F24" s="387"/>
      <c r="G24" s="387"/>
      <c r="H24" s="387"/>
      <c r="I24" s="387"/>
      <c r="J24" s="387"/>
      <c r="K24" s="387"/>
      <c r="L24" s="387"/>
      <c r="M24" s="387"/>
      <c r="N24" s="42"/>
      <c r="AC24" s="42"/>
      <c r="AD24" s="42"/>
      <c r="AE24" s="42"/>
      <c r="AF24" s="42"/>
      <c r="AG24" s="42"/>
      <c r="AH24" s="42"/>
      <c r="AI24" s="42"/>
      <c r="AJ24" s="42"/>
      <c r="AK24" s="42"/>
      <c r="AL24" s="42"/>
    </row>
    <row r="25" spans="1:38" s="43" customFormat="1">
      <c r="A25" s="55" t="s">
        <v>153</v>
      </c>
      <c r="B25" s="386" t="s">
        <v>154</v>
      </c>
      <c r="C25" s="386"/>
      <c r="D25" s="386"/>
      <c r="E25" s="443">
        <v>710932.94118000008</v>
      </c>
      <c r="F25" s="444"/>
      <c r="G25" s="384">
        <f t="shared" ref="G25:G29" si="12">SUM(E25:F25)</f>
        <v>710932.94118000008</v>
      </c>
      <c r="H25" s="443">
        <v>5195227.5244999994</v>
      </c>
      <c r="I25" s="444"/>
      <c r="J25" s="384">
        <f t="shared" ref="J25:J29" si="13">SUM(H25:I25)</f>
        <v>5195227.5244999994</v>
      </c>
      <c r="K25" s="388"/>
      <c r="L25" s="386"/>
      <c r="M25" s="388"/>
      <c r="N25" s="42"/>
      <c r="O25" s="44"/>
      <c r="P25" s="44"/>
      <c r="AC25" s="42"/>
      <c r="AD25" s="42"/>
      <c r="AE25" s="42"/>
      <c r="AF25" s="42"/>
      <c r="AG25" s="42"/>
      <c r="AH25" s="42"/>
      <c r="AI25" s="42"/>
      <c r="AJ25" s="42"/>
      <c r="AK25" s="42"/>
      <c r="AL25" s="42"/>
    </row>
    <row r="26" spans="1:38" s="43" customFormat="1">
      <c r="A26" s="56" t="s">
        <v>305</v>
      </c>
      <c r="B26" s="386"/>
      <c r="C26" s="386"/>
      <c r="D26" s="386"/>
      <c r="E26" s="443">
        <v>583854.16392015736</v>
      </c>
      <c r="F26" s="443">
        <v>16250</v>
      </c>
      <c r="G26" s="384">
        <f t="shared" si="12"/>
        <v>600104.16392015736</v>
      </c>
      <c r="H26" s="443">
        <v>4184338.56605516</v>
      </c>
      <c r="I26" s="443">
        <v>271403</v>
      </c>
      <c r="J26" s="384">
        <f t="shared" si="13"/>
        <v>4455741.56605516</v>
      </c>
      <c r="K26" s="388"/>
      <c r="L26" s="386"/>
      <c r="M26" s="388"/>
      <c r="N26" s="42"/>
      <c r="O26" s="44"/>
      <c r="P26" s="44"/>
      <c r="AC26" s="42"/>
      <c r="AD26" s="42"/>
      <c r="AE26" s="42"/>
      <c r="AF26" s="42"/>
      <c r="AG26" s="42"/>
      <c r="AH26" s="42"/>
      <c r="AI26" s="42"/>
      <c r="AJ26" s="42"/>
      <c r="AK26" s="42"/>
      <c r="AL26" s="42"/>
    </row>
    <row r="27" spans="1:38" s="43" customFormat="1" ht="25.5">
      <c r="A27" s="56" t="s">
        <v>185</v>
      </c>
      <c r="B27" s="386"/>
      <c r="C27" s="386"/>
      <c r="D27" s="386"/>
      <c r="E27" s="443">
        <v>18077.703976508776</v>
      </c>
      <c r="F27" s="444"/>
      <c r="G27" s="384">
        <f t="shared" si="12"/>
        <v>18077.703976508776</v>
      </c>
      <c r="H27" s="443">
        <v>140831.18701430439</v>
      </c>
      <c r="I27" s="444"/>
      <c r="J27" s="384">
        <f t="shared" si="13"/>
        <v>140831.18701430439</v>
      </c>
      <c r="K27" s="389"/>
      <c r="L27" s="390"/>
      <c r="M27" s="389"/>
      <c r="N27" s="42"/>
      <c r="O27" s="44"/>
      <c r="P27" s="44"/>
      <c r="AC27" s="42"/>
      <c r="AD27" s="42"/>
      <c r="AE27" s="42"/>
      <c r="AF27" s="42"/>
      <c r="AG27" s="42"/>
      <c r="AH27" s="42"/>
      <c r="AI27" s="42"/>
      <c r="AJ27" s="42"/>
      <c r="AK27" s="42"/>
      <c r="AL27" s="42"/>
    </row>
    <row r="28" spans="1:38" s="43" customFormat="1" ht="15.75" customHeight="1">
      <c r="A28" s="54" t="s">
        <v>164</v>
      </c>
      <c r="B28" s="386"/>
      <c r="C28" s="386"/>
      <c r="D28" s="386"/>
      <c r="E28" s="443">
        <v>172486.82148188088</v>
      </c>
      <c r="F28" s="444"/>
      <c r="G28" s="384">
        <f t="shared" si="12"/>
        <v>172486.82148188088</v>
      </c>
      <c r="H28" s="443">
        <v>651855.09757318092</v>
      </c>
      <c r="I28" s="444"/>
      <c r="J28" s="384">
        <f t="shared" si="13"/>
        <v>651855.09757318092</v>
      </c>
      <c r="K28" s="388"/>
      <c r="L28" s="386"/>
      <c r="M28" s="388"/>
      <c r="N28" s="42"/>
      <c r="P28" s="44"/>
      <c r="AC28" s="42"/>
      <c r="AD28" s="42"/>
      <c r="AE28" s="42"/>
      <c r="AF28" s="42"/>
      <c r="AG28" s="42"/>
      <c r="AH28" s="42"/>
      <c r="AI28" s="42"/>
      <c r="AJ28" s="42"/>
      <c r="AK28" s="42"/>
      <c r="AL28" s="42"/>
    </row>
    <row r="29" spans="1:38" s="43" customFormat="1" ht="25.5">
      <c r="A29" s="729" t="s">
        <v>450</v>
      </c>
      <c r="B29" s="386"/>
      <c r="C29" s="386"/>
      <c r="D29" s="386"/>
      <c r="E29" s="443">
        <v>64872.923868905214</v>
      </c>
      <c r="F29" s="444"/>
      <c r="G29" s="384">
        <f t="shared" si="12"/>
        <v>64872.923868905214</v>
      </c>
      <c r="H29" s="443">
        <v>458537.3508236222</v>
      </c>
      <c r="I29" s="444"/>
      <c r="J29" s="384">
        <f t="shared" si="13"/>
        <v>458537.3508236222</v>
      </c>
      <c r="K29" s="388"/>
      <c r="L29" s="386"/>
      <c r="M29" s="388"/>
      <c r="N29" s="42"/>
      <c r="P29" s="44"/>
      <c r="AC29" s="42"/>
      <c r="AD29" s="42"/>
      <c r="AE29" s="42"/>
      <c r="AF29" s="42"/>
      <c r="AG29" s="42"/>
      <c r="AH29" s="42"/>
      <c r="AI29" s="42"/>
      <c r="AJ29" s="42"/>
      <c r="AK29" s="42"/>
      <c r="AL29" s="42"/>
    </row>
    <row r="30" spans="1:38" s="43" customFormat="1">
      <c r="A30" s="54" t="s">
        <v>155</v>
      </c>
      <c r="B30" s="386"/>
      <c r="C30" s="386"/>
      <c r="D30" s="386"/>
      <c r="E30" s="109">
        <f t="shared" ref="E30:J30" si="14">SUM(E25:E29)</f>
        <v>1550224.5544274524</v>
      </c>
      <c r="F30" s="109">
        <f t="shared" si="14"/>
        <v>16250</v>
      </c>
      <c r="G30" s="109">
        <f t="shared" si="14"/>
        <v>1566474.5544274524</v>
      </c>
      <c r="H30" s="109">
        <f t="shared" si="14"/>
        <v>10630789.725966267</v>
      </c>
      <c r="I30" s="109">
        <f t="shared" si="14"/>
        <v>271403</v>
      </c>
      <c r="J30" s="109">
        <f t="shared" si="14"/>
        <v>10902192.725966267</v>
      </c>
      <c r="K30" s="388"/>
      <c r="L30" s="386"/>
      <c r="M30" s="388"/>
      <c r="N30" s="42"/>
      <c r="O30" s="44"/>
      <c r="P30" s="44"/>
      <c r="AC30" s="42"/>
      <c r="AD30" s="42"/>
      <c r="AE30" s="42"/>
      <c r="AF30" s="42"/>
      <c r="AG30" s="42"/>
      <c r="AH30" s="42"/>
      <c r="AI30" s="42"/>
      <c r="AJ30" s="42"/>
      <c r="AK30" s="42"/>
      <c r="AL30" s="42"/>
    </row>
    <row r="31" spans="1:38" s="42" customFormat="1">
      <c r="A31" s="880"/>
      <c r="B31" s="880"/>
      <c r="C31" s="880"/>
      <c r="D31" s="880"/>
      <c r="E31" s="880"/>
      <c r="F31" s="880"/>
      <c r="G31" s="880"/>
      <c r="H31" s="880"/>
      <c r="I31" s="880"/>
      <c r="J31" s="880"/>
      <c r="K31" s="880"/>
      <c r="L31" s="880"/>
      <c r="M31" s="880"/>
    </row>
    <row r="32" spans="1:38" s="42" customFormat="1" ht="12.75" customHeight="1">
      <c r="A32" s="65" t="s">
        <v>22</v>
      </c>
      <c r="B32" s="386"/>
      <c r="C32" s="386"/>
      <c r="D32" s="386"/>
      <c r="E32" s="384">
        <v>73633.259999999995</v>
      </c>
      <c r="F32" s="384">
        <v>6402.89</v>
      </c>
      <c r="G32" s="109">
        <f>SUM(E32:F32)</f>
        <v>80036.149999999994</v>
      </c>
      <c r="H32" s="384">
        <v>552542.00030000007</v>
      </c>
      <c r="I32" s="384">
        <v>53173.939699999988</v>
      </c>
      <c r="J32" s="109">
        <f>SUM(H32:I32)</f>
        <v>605715.94000000006</v>
      </c>
      <c r="K32" s="388"/>
      <c r="L32" s="388"/>
      <c r="M32" s="388"/>
      <c r="N32" s="45"/>
      <c r="P32" s="46"/>
    </row>
    <row r="33" spans="1:13">
      <c r="A33" s="12"/>
      <c r="B33" s="12"/>
      <c r="C33" s="12"/>
      <c r="D33" s="12"/>
      <c r="E33" s="12"/>
      <c r="F33" s="12"/>
      <c r="G33" s="12"/>
      <c r="H33" s="12"/>
      <c r="I33" s="12"/>
      <c r="J33" s="12"/>
      <c r="K33" s="12"/>
      <c r="L33" s="12"/>
      <c r="M33" s="12"/>
    </row>
    <row r="34" spans="1:13" s="47" customFormat="1" ht="12.75" customHeight="1">
      <c r="A34" s="877" t="s">
        <v>335</v>
      </c>
      <c r="B34" s="771"/>
      <c r="C34" s="771"/>
      <c r="D34" s="771"/>
      <c r="E34" s="771"/>
      <c r="F34" s="771"/>
      <c r="G34" s="771"/>
      <c r="H34" s="771"/>
      <c r="I34" s="771"/>
      <c r="J34" s="771"/>
      <c r="K34" s="771"/>
      <c r="L34" s="700"/>
      <c r="M34" s="700"/>
    </row>
    <row r="35" spans="1:13" s="47" customFormat="1" ht="13.35" customHeight="1">
      <c r="A35" s="877" t="s">
        <v>442</v>
      </c>
      <c r="B35" s="771"/>
      <c r="C35" s="771"/>
      <c r="D35" s="771"/>
      <c r="E35" s="771"/>
      <c r="F35" s="771"/>
      <c r="G35" s="771"/>
      <c r="H35" s="771"/>
      <c r="I35" s="771"/>
      <c r="J35" s="771"/>
      <c r="K35" s="724"/>
      <c r="L35" s="701"/>
      <c r="M35" s="701"/>
    </row>
    <row r="36" spans="1:13" s="47" customFormat="1">
      <c r="A36" s="878" t="s">
        <v>419</v>
      </c>
      <c r="B36" s="771"/>
      <c r="C36" s="771"/>
      <c r="D36" s="771"/>
      <c r="E36" s="771"/>
      <c r="F36" s="771"/>
      <c r="G36" s="771"/>
      <c r="H36" s="726"/>
      <c r="I36" s="726"/>
      <c r="J36" s="727"/>
      <c r="K36" s="725"/>
      <c r="L36" s="701"/>
      <c r="M36" s="701"/>
    </row>
    <row r="37" spans="1:13" s="47" customFormat="1">
      <c r="A37" s="878" t="s">
        <v>420</v>
      </c>
      <c r="B37" s="771"/>
      <c r="C37" s="771"/>
      <c r="D37" s="771"/>
      <c r="E37" s="771"/>
      <c r="F37" s="771"/>
      <c r="G37" s="771"/>
      <c r="H37" s="771"/>
      <c r="I37" s="771"/>
      <c r="J37" s="771"/>
      <c r="K37" s="725"/>
      <c r="L37" s="701"/>
      <c r="M37" s="701"/>
    </row>
    <row r="38" spans="1:13" s="47" customFormat="1">
      <c r="A38" s="878" t="s">
        <v>421</v>
      </c>
      <c r="B38" s="879"/>
      <c r="C38" s="879"/>
      <c r="D38" s="879"/>
      <c r="E38" s="723"/>
      <c r="F38" s="723"/>
      <c r="G38" s="723"/>
      <c r="H38" s="723"/>
      <c r="I38" s="723"/>
      <c r="J38" s="727"/>
      <c r="K38" s="725"/>
      <c r="L38" s="679"/>
      <c r="M38" s="679"/>
    </row>
    <row r="39" spans="1:13">
      <c r="A39" s="702"/>
      <c r="B39" s="702"/>
      <c r="C39" s="702"/>
      <c r="D39" s="702"/>
      <c r="E39" s="702"/>
      <c r="F39" s="702"/>
      <c r="G39" s="702"/>
      <c r="H39" s="702"/>
      <c r="I39" s="702"/>
      <c r="J39" s="679"/>
      <c r="K39" s="151"/>
      <c r="L39" s="151"/>
      <c r="M39" s="151"/>
    </row>
    <row r="40" spans="1:13">
      <c r="A40" s="701" t="s">
        <v>422</v>
      </c>
      <c r="B40" s="702"/>
      <c r="C40" s="702"/>
      <c r="D40" s="702"/>
      <c r="E40" s="702"/>
      <c r="F40" s="702"/>
      <c r="G40" s="702"/>
      <c r="H40" s="702"/>
      <c r="I40" s="702"/>
      <c r="J40" s="702"/>
    </row>
  </sheetData>
  <mergeCells count="13">
    <mergeCell ref="A35:J35"/>
    <mergeCell ref="A34:K34"/>
    <mergeCell ref="A37:J37"/>
    <mergeCell ref="A38:D38"/>
    <mergeCell ref="A1:M1"/>
    <mergeCell ref="A2:M2"/>
    <mergeCell ref="A31:M31"/>
    <mergeCell ref="A3:M3"/>
    <mergeCell ref="B4:D4"/>
    <mergeCell ref="E4:G4"/>
    <mergeCell ref="H4:J4"/>
    <mergeCell ref="K4:M4"/>
    <mergeCell ref="A36:G36"/>
  </mergeCells>
  <printOptions horizontalCentered="1" verticalCentered="1" headings="1"/>
  <pageMargins left="0.25" right="0.25" top="0.5" bottom="0.5" header="0.5" footer="0.5"/>
  <pageSetup scale="83" orientation="landscape" r:id="rId1"/>
  <ignoredErrors>
    <ignoredError sqref="D18 G1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A29"/>
  <sheetViews>
    <sheetView zoomScale="80" zoomScaleNormal="80" workbookViewId="0">
      <selection activeCell="I17" sqref="I17"/>
    </sheetView>
  </sheetViews>
  <sheetFormatPr defaultColWidth="9.42578125" defaultRowHeight="12.75"/>
  <cols>
    <col min="1" max="1" width="14.42578125" style="12" customWidth="1"/>
    <col min="2" max="3" width="8.5703125" style="12" customWidth="1"/>
    <col min="4" max="4" width="15.42578125" style="12" customWidth="1"/>
    <col min="5" max="5" width="12.5703125" style="12" customWidth="1"/>
    <col min="6" max="8" width="8.5703125" style="12" customWidth="1"/>
    <col min="9" max="9" width="12.5703125" style="12" customWidth="1"/>
    <col min="10" max="10" width="13.5703125" style="75" customWidth="1"/>
    <col min="11" max="12" width="13.5703125" style="12" customWidth="1"/>
    <col min="13" max="13" width="14.5703125" style="12" customWidth="1"/>
    <col min="14" max="14" width="13.5703125" style="12" customWidth="1"/>
    <col min="15" max="15" width="18.5703125" style="12" customWidth="1"/>
    <col min="16" max="16" width="13.5703125" style="12" customWidth="1"/>
    <col min="17" max="17" width="10.5703125" style="12" customWidth="1"/>
    <col min="18" max="18" width="17.5703125" style="12" customWidth="1"/>
    <col min="19" max="19" width="9.5703125" style="12" customWidth="1"/>
    <col min="20" max="20" width="15.5703125" style="12" customWidth="1"/>
    <col min="21" max="21" width="9.5703125" style="12" customWidth="1"/>
    <col min="22" max="22" width="10.5703125" style="12" customWidth="1"/>
    <col min="23" max="23" width="15.5703125" style="12" customWidth="1"/>
    <col min="24" max="24" width="13.5703125" style="12" customWidth="1"/>
    <col min="25" max="25" width="14.5703125" style="12" customWidth="1"/>
    <col min="26" max="26" width="10.42578125" style="12" customWidth="1"/>
    <col min="27" max="16384" width="9.42578125" style="12"/>
  </cols>
  <sheetData>
    <row r="1" spans="1:25" ht="18.75">
      <c r="A1" s="906" t="s">
        <v>397</v>
      </c>
      <c r="B1" s="907"/>
      <c r="C1" s="907"/>
      <c r="D1" s="907"/>
      <c r="E1" s="907"/>
      <c r="F1" s="907"/>
      <c r="G1" s="907"/>
      <c r="H1" s="907"/>
      <c r="I1" s="907"/>
      <c r="J1" s="907"/>
      <c r="K1" s="907"/>
      <c r="L1" s="907"/>
      <c r="M1" s="907"/>
      <c r="N1" s="907"/>
      <c r="O1" s="907"/>
      <c r="P1" s="907"/>
      <c r="Q1" s="907"/>
      <c r="R1" s="907"/>
      <c r="S1" s="907"/>
      <c r="T1" s="907"/>
      <c r="U1" s="907"/>
      <c r="V1" s="907"/>
      <c r="W1" s="907"/>
      <c r="X1" s="907"/>
      <c r="Y1" s="908"/>
    </row>
    <row r="2" spans="1:25" ht="15.75">
      <c r="A2" s="909" t="s">
        <v>283</v>
      </c>
      <c r="B2" s="910"/>
      <c r="C2" s="910"/>
      <c r="D2" s="910"/>
      <c r="E2" s="910"/>
      <c r="F2" s="910"/>
      <c r="G2" s="910"/>
      <c r="H2" s="910"/>
      <c r="I2" s="910"/>
      <c r="J2" s="910"/>
      <c r="K2" s="910"/>
      <c r="L2" s="910"/>
      <c r="M2" s="910"/>
      <c r="N2" s="910"/>
      <c r="O2" s="910"/>
      <c r="P2" s="910"/>
      <c r="Q2" s="910"/>
      <c r="R2" s="910"/>
      <c r="S2" s="910"/>
      <c r="T2" s="910"/>
      <c r="U2" s="910"/>
      <c r="V2" s="910"/>
      <c r="W2" s="910"/>
      <c r="X2" s="910"/>
      <c r="Y2" s="911"/>
    </row>
    <row r="3" spans="1:25" ht="16.5" thickBot="1">
      <c r="A3" s="912" t="s">
        <v>451</v>
      </c>
      <c r="B3" s="913"/>
      <c r="C3" s="913"/>
      <c r="D3" s="913"/>
      <c r="E3" s="913"/>
      <c r="F3" s="913"/>
      <c r="G3" s="913"/>
      <c r="H3" s="913"/>
      <c r="I3" s="913"/>
      <c r="J3" s="913"/>
      <c r="K3" s="913"/>
      <c r="L3" s="913"/>
      <c r="M3" s="913"/>
      <c r="N3" s="913"/>
      <c r="O3" s="913"/>
      <c r="P3" s="913"/>
      <c r="Q3" s="913"/>
      <c r="R3" s="913"/>
      <c r="S3" s="913"/>
      <c r="T3" s="913"/>
      <c r="U3" s="913"/>
      <c r="V3" s="913"/>
      <c r="W3" s="913"/>
      <c r="X3" s="913"/>
      <c r="Y3" s="914"/>
    </row>
    <row r="4" spans="1:25" ht="15.75" customHeight="1" thickBot="1">
      <c r="A4" s="926"/>
      <c r="B4" s="918" t="s">
        <v>148</v>
      </c>
      <c r="C4" s="890"/>
      <c r="D4" s="890"/>
      <c r="E4" s="890"/>
      <c r="F4" s="890"/>
      <c r="G4" s="890"/>
      <c r="H4" s="890"/>
      <c r="I4" s="890"/>
      <c r="J4" s="890"/>
      <c r="K4" s="919"/>
      <c r="L4" s="902" t="s">
        <v>99</v>
      </c>
      <c r="M4" s="903"/>
      <c r="N4" s="903"/>
      <c r="O4" s="904"/>
      <c r="P4" s="916" t="s">
        <v>100</v>
      </c>
      <c r="Q4" s="917"/>
      <c r="R4" s="917"/>
      <c r="S4" s="917"/>
      <c r="T4" s="917"/>
      <c r="U4" s="929" t="s">
        <v>101</v>
      </c>
      <c r="V4" s="930"/>
      <c r="W4" s="900" t="s">
        <v>102</v>
      </c>
      <c r="X4" s="915" t="s">
        <v>402</v>
      </c>
      <c r="Y4" s="925" t="s">
        <v>134</v>
      </c>
    </row>
    <row r="5" spans="1:25" ht="15" customHeight="1">
      <c r="A5" s="927"/>
      <c r="B5" s="886" t="s">
        <v>103</v>
      </c>
      <c r="C5" s="887"/>
      <c r="D5" s="887"/>
      <c r="E5" s="888"/>
      <c r="F5" s="923" t="s">
        <v>104</v>
      </c>
      <c r="G5" s="889"/>
      <c r="H5" s="889"/>
      <c r="I5" s="889"/>
      <c r="J5" s="924"/>
      <c r="K5" s="889" t="s">
        <v>241</v>
      </c>
      <c r="L5" s="886" t="s">
        <v>106</v>
      </c>
      <c r="M5" s="887" t="s">
        <v>107</v>
      </c>
      <c r="N5" s="887" t="s">
        <v>108</v>
      </c>
      <c r="O5" s="905" t="s">
        <v>109</v>
      </c>
      <c r="P5" s="886" t="s">
        <v>401</v>
      </c>
      <c r="Q5" s="887" t="s">
        <v>157</v>
      </c>
      <c r="R5" s="887" t="s">
        <v>158</v>
      </c>
      <c r="S5" s="920" t="s">
        <v>146</v>
      </c>
      <c r="T5" s="888" t="s">
        <v>159</v>
      </c>
      <c r="U5" s="886" t="s">
        <v>110</v>
      </c>
      <c r="V5" s="898" t="s">
        <v>163</v>
      </c>
      <c r="W5" s="900"/>
      <c r="X5" s="915"/>
      <c r="Y5" s="925"/>
    </row>
    <row r="6" spans="1:25" ht="47.25" customHeight="1" thickBot="1">
      <c r="A6" s="928"/>
      <c r="B6" s="681" t="s">
        <v>398</v>
      </c>
      <c r="C6" s="682" t="s">
        <v>399</v>
      </c>
      <c r="D6" s="682" t="s">
        <v>400</v>
      </c>
      <c r="E6" s="683" t="s">
        <v>111</v>
      </c>
      <c r="F6" s="681" t="s">
        <v>112</v>
      </c>
      <c r="G6" s="682" t="s">
        <v>113</v>
      </c>
      <c r="H6" s="682" t="s">
        <v>114</v>
      </c>
      <c r="I6" s="466" t="s">
        <v>105</v>
      </c>
      <c r="J6" s="683" t="s">
        <v>240</v>
      </c>
      <c r="K6" s="890"/>
      <c r="L6" s="891"/>
      <c r="M6" s="892"/>
      <c r="N6" s="892"/>
      <c r="O6" s="904"/>
      <c r="P6" s="891"/>
      <c r="Q6" s="892"/>
      <c r="R6" s="892"/>
      <c r="S6" s="921"/>
      <c r="T6" s="922"/>
      <c r="U6" s="891"/>
      <c r="V6" s="899"/>
      <c r="W6" s="901"/>
      <c r="X6" s="903"/>
      <c r="Y6" s="904"/>
    </row>
    <row r="7" spans="1:25" ht="15.75">
      <c r="A7" s="467" t="s">
        <v>85</v>
      </c>
      <c r="B7" s="468">
        <v>1</v>
      </c>
      <c r="C7" s="469">
        <v>301</v>
      </c>
      <c r="D7" s="469">
        <v>0</v>
      </c>
      <c r="E7" s="470">
        <f t="shared" ref="E7:E18" si="0">SUM(B7:D7)</f>
        <v>302</v>
      </c>
      <c r="F7" s="468">
        <v>4613</v>
      </c>
      <c r="G7" s="469">
        <v>226</v>
      </c>
      <c r="H7" s="469">
        <v>275</v>
      </c>
      <c r="I7" s="471">
        <v>882</v>
      </c>
      <c r="J7" s="703">
        <f t="shared" ref="J7:J15" si="1">SUM(F7:I7)</f>
        <v>5996</v>
      </c>
      <c r="K7" s="472">
        <f>E7+J7</f>
        <v>6298</v>
      </c>
      <c r="L7" s="468">
        <v>2971</v>
      </c>
      <c r="M7" s="469">
        <v>3445</v>
      </c>
      <c r="N7" s="473">
        <v>4121</v>
      </c>
      <c r="O7" s="474">
        <f>SUM(L7:N7)</f>
        <v>10537</v>
      </c>
      <c r="P7" s="475">
        <v>2948</v>
      </c>
      <c r="Q7" s="473">
        <v>66</v>
      </c>
      <c r="R7" s="473">
        <v>77</v>
      </c>
      <c r="S7" s="474">
        <v>3787</v>
      </c>
      <c r="T7" s="476">
        <f t="shared" ref="T7:T18" si="2">SUM(P7:S7)</f>
        <v>6878</v>
      </c>
      <c r="U7" s="475">
        <f t="shared" ref="U7:U18" si="3">K7+O7</f>
        <v>16835</v>
      </c>
      <c r="V7" s="476">
        <f t="shared" ref="V7:V18" si="4">K7-T7</f>
        <v>-580</v>
      </c>
      <c r="W7" s="477">
        <v>281648</v>
      </c>
      <c r="X7" s="469">
        <v>321323</v>
      </c>
      <c r="Y7" s="660">
        <f t="shared" ref="Y7:Y13" si="5">W7/X7</f>
        <v>0.8765261123542355</v>
      </c>
    </row>
    <row r="8" spans="1:25" ht="15.75">
      <c r="A8" s="478" t="s">
        <v>86</v>
      </c>
      <c r="B8" s="479">
        <v>0</v>
      </c>
      <c r="C8" s="480">
        <v>260</v>
      </c>
      <c r="D8" s="480">
        <v>0</v>
      </c>
      <c r="E8" s="470">
        <f t="shared" si="0"/>
        <v>260</v>
      </c>
      <c r="F8" s="479">
        <v>3640</v>
      </c>
      <c r="G8" s="480">
        <v>1461</v>
      </c>
      <c r="H8" s="480">
        <v>203</v>
      </c>
      <c r="I8" s="481">
        <v>303</v>
      </c>
      <c r="J8" s="470">
        <f t="shared" si="1"/>
        <v>5607</v>
      </c>
      <c r="K8" s="472">
        <f>E8+J8</f>
        <v>5867</v>
      </c>
      <c r="L8" s="479">
        <v>2477</v>
      </c>
      <c r="M8" s="480">
        <v>2707</v>
      </c>
      <c r="N8" s="482">
        <v>3200</v>
      </c>
      <c r="O8" s="474">
        <f>SUM(L8:N8)</f>
        <v>8384</v>
      </c>
      <c r="P8" s="483">
        <v>1924</v>
      </c>
      <c r="Q8" s="482">
        <v>126</v>
      </c>
      <c r="R8" s="482">
        <v>106</v>
      </c>
      <c r="S8" s="474">
        <v>3664</v>
      </c>
      <c r="T8" s="476">
        <f t="shared" si="2"/>
        <v>5820</v>
      </c>
      <c r="U8" s="475">
        <f t="shared" si="3"/>
        <v>14251</v>
      </c>
      <c r="V8" s="476">
        <f t="shared" si="4"/>
        <v>47</v>
      </c>
      <c r="W8" s="484">
        <v>281695</v>
      </c>
      <c r="X8" s="469">
        <v>321323</v>
      </c>
      <c r="Y8" s="660">
        <f t="shared" si="5"/>
        <v>0.8766723826181132</v>
      </c>
    </row>
    <row r="9" spans="1:25" ht="15.75">
      <c r="A9" s="478" t="s">
        <v>87</v>
      </c>
      <c r="B9" s="479">
        <v>0</v>
      </c>
      <c r="C9" s="480">
        <v>226</v>
      </c>
      <c r="D9" s="480">
        <v>0</v>
      </c>
      <c r="E9" s="470">
        <f t="shared" si="0"/>
        <v>226</v>
      </c>
      <c r="F9" s="479">
        <v>3667</v>
      </c>
      <c r="G9" s="480">
        <v>1071</v>
      </c>
      <c r="H9" s="480">
        <v>322</v>
      </c>
      <c r="I9" s="481">
        <v>217</v>
      </c>
      <c r="J9" s="470">
        <f t="shared" si="1"/>
        <v>5277</v>
      </c>
      <c r="K9" s="472">
        <f t="shared" ref="K9:K18" si="6">E9+J9</f>
        <v>5503</v>
      </c>
      <c r="L9" s="479">
        <v>1951</v>
      </c>
      <c r="M9" s="480">
        <v>2573</v>
      </c>
      <c r="N9" s="482">
        <v>4158</v>
      </c>
      <c r="O9" s="474">
        <f t="shared" ref="O9:O18" si="7">SUM(L9:N9)</f>
        <v>8682</v>
      </c>
      <c r="P9" s="483">
        <v>1819</v>
      </c>
      <c r="Q9" s="482">
        <v>55</v>
      </c>
      <c r="R9" s="482">
        <v>80</v>
      </c>
      <c r="S9" s="474">
        <v>2297</v>
      </c>
      <c r="T9" s="476">
        <f t="shared" si="2"/>
        <v>4251</v>
      </c>
      <c r="U9" s="475">
        <f t="shared" si="3"/>
        <v>14185</v>
      </c>
      <c r="V9" s="476">
        <f t="shared" si="4"/>
        <v>1252</v>
      </c>
      <c r="W9" s="484">
        <v>282947</v>
      </c>
      <c r="X9" s="469">
        <v>321323</v>
      </c>
      <c r="Y9" s="660">
        <f t="shared" si="5"/>
        <v>0.88056877347715534</v>
      </c>
    </row>
    <row r="10" spans="1:25" ht="15.75">
      <c r="A10" s="478" t="s">
        <v>88</v>
      </c>
      <c r="B10" s="479">
        <v>0</v>
      </c>
      <c r="C10" s="480">
        <v>227</v>
      </c>
      <c r="D10" s="480">
        <v>0</v>
      </c>
      <c r="E10" s="470">
        <f t="shared" si="0"/>
        <v>227</v>
      </c>
      <c r="F10" s="479">
        <v>3368</v>
      </c>
      <c r="G10" s="480">
        <v>943</v>
      </c>
      <c r="H10" s="480">
        <v>262</v>
      </c>
      <c r="I10" s="481">
        <v>186</v>
      </c>
      <c r="J10" s="470">
        <f t="shared" si="1"/>
        <v>4759</v>
      </c>
      <c r="K10" s="472">
        <f t="shared" si="6"/>
        <v>4986</v>
      </c>
      <c r="L10" s="479">
        <v>2289</v>
      </c>
      <c r="M10" s="480">
        <v>2154</v>
      </c>
      <c r="N10" s="482">
        <v>3354</v>
      </c>
      <c r="O10" s="474">
        <f t="shared" si="7"/>
        <v>7797</v>
      </c>
      <c r="P10" s="483">
        <v>648</v>
      </c>
      <c r="Q10" s="482">
        <v>44</v>
      </c>
      <c r="R10" s="482">
        <v>66</v>
      </c>
      <c r="S10" s="474">
        <v>4685</v>
      </c>
      <c r="T10" s="476">
        <f t="shared" si="2"/>
        <v>5443</v>
      </c>
      <c r="U10" s="475">
        <f t="shared" si="3"/>
        <v>12783</v>
      </c>
      <c r="V10" s="476">
        <f t="shared" si="4"/>
        <v>-457</v>
      </c>
      <c r="W10" s="484">
        <v>282490</v>
      </c>
      <c r="X10" s="469">
        <v>321323</v>
      </c>
      <c r="Y10" s="660">
        <f t="shared" si="5"/>
        <v>0.87914652857093956</v>
      </c>
    </row>
    <row r="11" spans="1:25" ht="15.75">
      <c r="A11" s="478" t="s">
        <v>89</v>
      </c>
      <c r="B11" s="479">
        <v>0</v>
      </c>
      <c r="C11" s="480">
        <v>179</v>
      </c>
      <c r="D11" s="480">
        <v>0</v>
      </c>
      <c r="E11" s="470">
        <f t="shared" si="0"/>
        <v>179</v>
      </c>
      <c r="F11" s="479">
        <v>4198</v>
      </c>
      <c r="G11" s="480">
        <v>1197</v>
      </c>
      <c r="H11" s="480">
        <v>330</v>
      </c>
      <c r="I11" s="481">
        <v>240</v>
      </c>
      <c r="J11" s="470">
        <f t="shared" si="1"/>
        <v>5965</v>
      </c>
      <c r="K11" s="472">
        <f t="shared" si="6"/>
        <v>6144</v>
      </c>
      <c r="L11" s="479">
        <v>2620</v>
      </c>
      <c r="M11" s="480">
        <v>2037</v>
      </c>
      <c r="N11" s="482">
        <v>4400</v>
      </c>
      <c r="O11" s="474">
        <f t="shared" si="7"/>
        <v>9057</v>
      </c>
      <c r="P11" s="483">
        <v>1340</v>
      </c>
      <c r="Q11" s="482">
        <v>41</v>
      </c>
      <c r="R11" s="482">
        <v>52</v>
      </c>
      <c r="S11" s="474">
        <v>2873</v>
      </c>
      <c r="T11" s="476">
        <f t="shared" si="2"/>
        <v>4306</v>
      </c>
      <c r="U11" s="475">
        <f t="shared" si="3"/>
        <v>15201</v>
      </c>
      <c r="V11" s="476">
        <f t="shared" si="4"/>
        <v>1838</v>
      </c>
      <c r="W11" s="484">
        <v>284328</v>
      </c>
      <c r="X11" s="469">
        <v>321323</v>
      </c>
      <c r="Y11" s="660">
        <f t="shared" si="5"/>
        <v>0.88486662952854289</v>
      </c>
    </row>
    <row r="12" spans="1:25" ht="18.75">
      <c r="A12" s="478" t="s">
        <v>494</v>
      </c>
      <c r="B12" s="479">
        <v>0</v>
      </c>
      <c r="C12" s="480">
        <v>36</v>
      </c>
      <c r="D12" s="480">
        <v>0</v>
      </c>
      <c r="E12" s="470">
        <f t="shared" si="0"/>
        <v>36</v>
      </c>
      <c r="F12" s="479">
        <v>3603</v>
      </c>
      <c r="G12" s="480">
        <v>1111</v>
      </c>
      <c r="H12" s="480">
        <v>339</v>
      </c>
      <c r="I12" s="481">
        <v>102</v>
      </c>
      <c r="J12" s="470">
        <f t="shared" si="1"/>
        <v>5155</v>
      </c>
      <c r="K12" s="472">
        <f t="shared" si="6"/>
        <v>5191</v>
      </c>
      <c r="L12" s="479">
        <v>1481</v>
      </c>
      <c r="M12" s="480">
        <v>1163</v>
      </c>
      <c r="N12" s="482">
        <v>3263</v>
      </c>
      <c r="O12" s="474">
        <f t="shared" si="7"/>
        <v>5907</v>
      </c>
      <c r="P12" s="483">
        <v>1298</v>
      </c>
      <c r="Q12" s="482">
        <v>48</v>
      </c>
      <c r="R12" s="482">
        <v>27</v>
      </c>
      <c r="S12" s="474">
        <v>11081</v>
      </c>
      <c r="T12" s="476">
        <f t="shared" si="2"/>
        <v>12454</v>
      </c>
      <c r="U12" s="475">
        <f t="shared" si="3"/>
        <v>11098</v>
      </c>
      <c r="V12" s="476">
        <f t="shared" si="4"/>
        <v>-7263</v>
      </c>
      <c r="W12" s="484">
        <v>277065</v>
      </c>
      <c r="X12" s="469">
        <v>321323</v>
      </c>
      <c r="Y12" s="660">
        <f t="shared" si="5"/>
        <v>0.86226320555951486</v>
      </c>
    </row>
    <row r="13" spans="1:25" ht="15.75">
      <c r="A13" s="478" t="s">
        <v>91</v>
      </c>
      <c r="B13" s="479">
        <v>0</v>
      </c>
      <c r="C13" s="480">
        <v>27</v>
      </c>
      <c r="D13" s="480">
        <v>0</v>
      </c>
      <c r="E13" s="470">
        <f t="shared" si="0"/>
        <v>27</v>
      </c>
      <c r="F13" s="479">
        <v>2681</v>
      </c>
      <c r="G13" s="480">
        <v>1065</v>
      </c>
      <c r="H13" s="480">
        <v>188</v>
      </c>
      <c r="I13" s="481">
        <v>109</v>
      </c>
      <c r="J13" s="470">
        <f t="shared" si="1"/>
        <v>4043</v>
      </c>
      <c r="K13" s="472">
        <f t="shared" si="6"/>
        <v>4070</v>
      </c>
      <c r="L13" s="479">
        <v>1196</v>
      </c>
      <c r="M13" s="480">
        <v>2583</v>
      </c>
      <c r="N13" s="482">
        <v>2353</v>
      </c>
      <c r="O13" s="474">
        <f t="shared" si="7"/>
        <v>6132</v>
      </c>
      <c r="P13" s="483">
        <v>1285</v>
      </c>
      <c r="Q13" s="482">
        <v>41</v>
      </c>
      <c r="R13" s="482">
        <v>63</v>
      </c>
      <c r="S13" s="474">
        <v>-5990</v>
      </c>
      <c r="T13" s="476">
        <f t="shared" si="2"/>
        <v>-4601</v>
      </c>
      <c r="U13" s="475">
        <f t="shared" si="3"/>
        <v>10202</v>
      </c>
      <c r="V13" s="476">
        <f t="shared" si="4"/>
        <v>8671</v>
      </c>
      <c r="W13" s="484">
        <v>285736</v>
      </c>
      <c r="X13" s="469">
        <v>321323</v>
      </c>
      <c r="Y13" s="660">
        <f t="shared" si="5"/>
        <v>0.88924851317832831</v>
      </c>
    </row>
    <row r="14" spans="1:25" ht="15.75">
      <c r="A14" s="478" t="s">
        <v>92</v>
      </c>
      <c r="B14" s="479">
        <v>0</v>
      </c>
      <c r="C14" s="480">
        <v>74</v>
      </c>
      <c r="D14" s="480">
        <v>0</v>
      </c>
      <c r="E14" s="470">
        <f t="shared" si="0"/>
        <v>74</v>
      </c>
      <c r="F14" s="479">
        <v>5793</v>
      </c>
      <c r="G14" s="480">
        <v>1727</v>
      </c>
      <c r="H14" s="480">
        <v>788</v>
      </c>
      <c r="I14" s="481">
        <v>260</v>
      </c>
      <c r="J14" s="470">
        <f t="shared" si="1"/>
        <v>8568</v>
      </c>
      <c r="K14" s="472">
        <f t="shared" si="6"/>
        <v>8642</v>
      </c>
      <c r="L14" s="479">
        <v>2140</v>
      </c>
      <c r="M14" s="480">
        <v>2688</v>
      </c>
      <c r="N14" s="482">
        <v>3079</v>
      </c>
      <c r="O14" s="474">
        <f t="shared" si="7"/>
        <v>7907</v>
      </c>
      <c r="P14" s="483">
        <v>851</v>
      </c>
      <c r="Q14" s="482">
        <v>62</v>
      </c>
      <c r="R14" s="482">
        <v>210</v>
      </c>
      <c r="S14" s="474">
        <v>5577</v>
      </c>
      <c r="T14" s="476">
        <f t="shared" si="2"/>
        <v>6700</v>
      </c>
      <c r="U14" s="475">
        <f t="shared" si="3"/>
        <v>16549</v>
      </c>
      <c r="V14" s="476">
        <f t="shared" si="4"/>
        <v>1942</v>
      </c>
      <c r="W14" s="484">
        <v>287678</v>
      </c>
      <c r="X14" s="469">
        <v>321323</v>
      </c>
      <c r="Y14" s="660">
        <f t="shared" ref="Y14:Y15" si="8">W14/X14</f>
        <v>0.89529227599642724</v>
      </c>
    </row>
    <row r="15" spans="1:25" ht="15.75">
      <c r="A15" s="478" t="s">
        <v>93</v>
      </c>
      <c r="B15" s="479">
        <v>0</v>
      </c>
      <c r="C15" s="480">
        <v>133</v>
      </c>
      <c r="D15" s="480">
        <v>0</v>
      </c>
      <c r="E15" s="470">
        <f t="shared" si="0"/>
        <v>133</v>
      </c>
      <c r="F15" s="479">
        <v>4072</v>
      </c>
      <c r="G15" s="480">
        <v>1203</v>
      </c>
      <c r="H15" s="480">
        <v>597</v>
      </c>
      <c r="I15" s="481">
        <v>231</v>
      </c>
      <c r="J15" s="470">
        <f t="shared" si="1"/>
        <v>6103</v>
      </c>
      <c r="K15" s="472">
        <f t="shared" si="6"/>
        <v>6236</v>
      </c>
      <c r="L15" s="479">
        <v>1557</v>
      </c>
      <c r="M15" s="480">
        <v>2728</v>
      </c>
      <c r="N15" s="482">
        <v>2685</v>
      </c>
      <c r="O15" s="474">
        <f t="shared" si="7"/>
        <v>6970</v>
      </c>
      <c r="P15" s="483">
        <v>786</v>
      </c>
      <c r="Q15" s="482">
        <v>53</v>
      </c>
      <c r="R15" s="482">
        <v>173</v>
      </c>
      <c r="S15" s="474">
        <v>2045</v>
      </c>
      <c r="T15" s="476">
        <f t="shared" si="2"/>
        <v>3057</v>
      </c>
      <c r="U15" s="475">
        <f t="shared" si="3"/>
        <v>13206</v>
      </c>
      <c r="V15" s="476">
        <f t="shared" si="4"/>
        <v>3179</v>
      </c>
      <c r="W15" s="484">
        <v>290857</v>
      </c>
      <c r="X15" s="469">
        <v>321323</v>
      </c>
      <c r="Y15" s="660">
        <f t="shared" si="8"/>
        <v>0.90518574767445836</v>
      </c>
    </row>
    <row r="16" spans="1:25" ht="15.75">
      <c r="A16" s="478" t="s">
        <v>94</v>
      </c>
      <c r="B16" s="479"/>
      <c r="C16" s="480"/>
      <c r="D16" s="480">
        <v>0</v>
      </c>
      <c r="E16" s="470">
        <f t="shared" si="0"/>
        <v>0</v>
      </c>
      <c r="F16" s="479"/>
      <c r="G16" s="480"/>
      <c r="H16" s="480"/>
      <c r="I16" s="481"/>
      <c r="J16" s="470"/>
      <c r="K16" s="472">
        <f t="shared" si="6"/>
        <v>0</v>
      </c>
      <c r="L16" s="479"/>
      <c r="M16" s="480"/>
      <c r="N16" s="482"/>
      <c r="O16" s="474">
        <f t="shared" si="7"/>
        <v>0</v>
      </c>
      <c r="P16" s="483"/>
      <c r="Q16" s="482"/>
      <c r="R16" s="482"/>
      <c r="S16" s="474"/>
      <c r="T16" s="476">
        <f t="shared" si="2"/>
        <v>0</v>
      </c>
      <c r="U16" s="475">
        <f t="shared" si="3"/>
        <v>0</v>
      </c>
      <c r="V16" s="476">
        <f t="shared" si="4"/>
        <v>0</v>
      </c>
      <c r="W16" s="484"/>
      <c r="X16" s="469"/>
      <c r="Y16" s="660"/>
    </row>
    <row r="17" spans="1:27" ht="15.75">
      <c r="A17" s="478" t="s">
        <v>95</v>
      </c>
      <c r="B17" s="479"/>
      <c r="C17" s="480"/>
      <c r="D17" s="480">
        <v>0</v>
      </c>
      <c r="E17" s="470">
        <f t="shared" si="0"/>
        <v>0</v>
      </c>
      <c r="F17" s="479"/>
      <c r="G17" s="480"/>
      <c r="H17" s="480"/>
      <c r="I17" s="481"/>
      <c r="J17" s="470"/>
      <c r="K17" s="472">
        <f t="shared" si="6"/>
        <v>0</v>
      </c>
      <c r="L17" s="479"/>
      <c r="M17" s="480"/>
      <c r="N17" s="482"/>
      <c r="O17" s="474">
        <f t="shared" si="7"/>
        <v>0</v>
      </c>
      <c r="P17" s="483"/>
      <c r="Q17" s="482"/>
      <c r="R17" s="482"/>
      <c r="S17" s="474"/>
      <c r="T17" s="476">
        <f t="shared" si="2"/>
        <v>0</v>
      </c>
      <c r="U17" s="475">
        <f t="shared" si="3"/>
        <v>0</v>
      </c>
      <c r="V17" s="476">
        <f t="shared" si="4"/>
        <v>0</v>
      </c>
      <c r="W17" s="484"/>
      <c r="X17" s="469"/>
      <c r="Y17" s="660"/>
    </row>
    <row r="18" spans="1:27" ht="16.5" thickBot="1">
      <c r="A18" s="478" t="s">
        <v>96</v>
      </c>
      <c r="B18" s="485"/>
      <c r="C18" s="486"/>
      <c r="D18" s="486">
        <v>0</v>
      </c>
      <c r="E18" s="470">
        <f t="shared" si="0"/>
        <v>0</v>
      </c>
      <c r="F18" s="485"/>
      <c r="G18" s="486"/>
      <c r="H18" s="486"/>
      <c r="I18" s="487"/>
      <c r="J18" s="704"/>
      <c r="K18" s="472">
        <f t="shared" si="6"/>
        <v>0</v>
      </c>
      <c r="L18" s="485"/>
      <c r="M18" s="486"/>
      <c r="N18" s="488"/>
      <c r="O18" s="474">
        <f t="shared" si="7"/>
        <v>0</v>
      </c>
      <c r="P18" s="489"/>
      <c r="Q18" s="488"/>
      <c r="R18" s="488"/>
      <c r="S18" s="490"/>
      <c r="T18" s="476">
        <f t="shared" si="2"/>
        <v>0</v>
      </c>
      <c r="U18" s="475">
        <f t="shared" si="3"/>
        <v>0</v>
      </c>
      <c r="V18" s="476">
        <f t="shared" si="4"/>
        <v>0</v>
      </c>
      <c r="W18" s="491"/>
      <c r="X18" s="469"/>
      <c r="Y18" s="660"/>
    </row>
    <row r="19" spans="1:27" ht="16.5" thickBot="1">
      <c r="A19" s="492" t="s">
        <v>98</v>
      </c>
      <c r="B19" s="493">
        <f>SUM(B7:B18)</f>
        <v>1</v>
      </c>
      <c r="C19" s="493">
        <f t="shared" ref="C19:V19" si="9">SUM(C7:C18)</f>
        <v>1463</v>
      </c>
      <c r="D19" s="493">
        <f t="shared" si="9"/>
        <v>0</v>
      </c>
      <c r="E19" s="493">
        <f t="shared" si="9"/>
        <v>1464</v>
      </c>
      <c r="F19" s="493">
        <f t="shared" si="9"/>
        <v>35635</v>
      </c>
      <c r="G19" s="493">
        <f t="shared" si="9"/>
        <v>10004</v>
      </c>
      <c r="H19" s="493">
        <f t="shared" si="9"/>
        <v>3304</v>
      </c>
      <c r="I19" s="493">
        <f t="shared" si="9"/>
        <v>2530</v>
      </c>
      <c r="J19" s="493">
        <f t="shared" si="9"/>
        <v>51473</v>
      </c>
      <c r="K19" s="493">
        <f t="shared" si="9"/>
        <v>52937</v>
      </c>
      <c r="L19" s="493">
        <f t="shared" si="9"/>
        <v>18682</v>
      </c>
      <c r="M19" s="493">
        <f t="shared" si="9"/>
        <v>22078</v>
      </c>
      <c r="N19" s="493">
        <f t="shared" si="9"/>
        <v>30613</v>
      </c>
      <c r="O19" s="493">
        <f t="shared" si="9"/>
        <v>71373</v>
      </c>
      <c r="P19" s="493">
        <f t="shared" si="9"/>
        <v>12899</v>
      </c>
      <c r="Q19" s="493">
        <f t="shared" si="9"/>
        <v>536</v>
      </c>
      <c r="R19" s="494">
        <f t="shared" si="9"/>
        <v>854</v>
      </c>
      <c r="S19" s="493">
        <f t="shared" si="9"/>
        <v>30019</v>
      </c>
      <c r="T19" s="493">
        <f t="shared" si="9"/>
        <v>44308</v>
      </c>
      <c r="U19" s="493">
        <f t="shared" si="9"/>
        <v>124310</v>
      </c>
      <c r="V19" s="495">
        <f t="shared" si="9"/>
        <v>8629</v>
      </c>
      <c r="W19" s="494">
        <v>290857</v>
      </c>
      <c r="X19" s="494">
        <v>321323</v>
      </c>
      <c r="Y19" s="661">
        <f>W19/X19</f>
        <v>0.90518574767445836</v>
      </c>
    </row>
    <row r="20" spans="1:27" ht="15">
      <c r="A20" s="49"/>
      <c r="B20" s="50"/>
      <c r="C20" s="50"/>
      <c r="D20" s="50"/>
      <c r="E20" s="50"/>
      <c r="F20" s="50"/>
      <c r="G20" s="50"/>
      <c r="H20" s="50"/>
      <c r="I20" s="50"/>
      <c r="J20" s="693"/>
      <c r="K20" s="50"/>
      <c r="L20" s="50"/>
      <c r="M20" s="50"/>
      <c r="N20" s="50"/>
      <c r="O20" s="51"/>
      <c r="P20" s="52"/>
      <c r="Q20" s="52"/>
      <c r="R20" s="52"/>
      <c r="S20" s="52"/>
      <c r="T20" s="52"/>
      <c r="U20" s="48"/>
      <c r="V20" s="47"/>
      <c r="W20" s="48"/>
      <c r="X20" s="47"/>
      <c r="Y20" s="47"/>
    </row>
    <row r="21" spans="1:27" ht="16.5">
      <c r="A21" s="893" t="s">
        <v>391</v>
      </c>
      <c r="B21" s="893"/>
      <c r="C21" s="893"/>
      <c r="D21" s="893"/>
      <c r="E21" s="893"/>
      <c r="F21" s="893"/>
      <c r="G21" s="893"/>
      <c r="H21" s="893"/>
      <c r="I21" s="893"/>
      <c r="J21" s="893"/>
      <c r="K21" s="893"/>
      <c r="L21" s="893"/>
      <c r="M21" s="893"/>
      <c r="N21" s="893"/>
      <c r="O21" s="893"/>
      <c r="P21" s="53"/>
      <c r="Q21" s="53"/>
      <c r="R21" s="53"/>
      <c r="S21" s="53"/>
      <c r="T21" s="53"/>
      <c r="U21" s="53"/>
      <c r="V21" s="256"/>
      <c r="W21" s="152"/>
      <c r="X21" s="152"/>
      <c r="Y21" s="152"/>
      <c r="Z21" s="152"/>
      <c r="AA21" s="152"/>
    </row>
    <row r="22" spans="1:27" ht="16.5">
      <c r="A22" s="893" t="s">
        <v>392</v>
      </c>
      <c r="B22" s="893"/>
      <c r="C22" s="893"/>
      <c r="D22" s="893"/>
      <c r="E22" s="893"/>
      <c r="F22" s="893"/>
      <c r="G22" s="893"/>
      <c r="H22" s="893"/>
      <c r="I22" s="893"/>
      <c r="J22" s="893"/>
      <c r="K22" s="893"/>
      <c r="L22" s="893"/>
      <c r="M22" s="893"/>
      <c r="N22" s="893"/>
      <c r="O22" s="893"/>
      <c r="P22" s="53"/>
      <c r="Q22" s="53"/>
      <c r="R22" s="53"/>
      <c r="S22" s="53"/>
      <c r="T22" s="53"/>
      <c r="U22" s="53"/>
      <c r="V22" s="152"/>
      <c r="W22" s="152"/>
      <c r="X22" s="152"/>
      <c r="Y22" s="152"/>
      <c r="Z22" s="152"/>
      <c r="AA22" s="152"/>
    </row>
    <row r="23" spans="1:27" ht="16.5">
      <c r="A23" s="893" t="s">
        <v>393</v>
      </c>
      <c r="B23" s="893"/>
      <c r="C23" s="893"/>
      <c r="D23" s="893"/>
      <c r="E23" s="893"/>
      <c r="F23" s="893"/>
      <c r="G23" s="893"/>
      <c r="H23" s="893"/>
      <c r="I23" s="893"/>
      <c r="J23" s="893"/>
      <c r="K23" s="893"/>
      <c r="L23" s="893"/>
      <c r="M23" s="893"/>
      <c r="N23" s="893"/>
      <c r="O23" s="893"/>
      <c r="P23" s="53"/>
      <c r="Q23" s="53"/>
      <c r="R23" s="53"/>
      <c r="S23" s="53"/>
      <c r="T23" s="53"/>
      <c r="U23" s="53"/>
    </row>
    <row r="24" spans="1:27" ht="16.5">
      <c r="A24" s="894" t="s">
        <v>394</v>
      </c>
      <c r="B24" s="895"/>
      <c r="C24" s="895"/>
      <c r="D24" s="895"/>
      <c r="E24" s="895"/>
      <c r="F24" s="895"/>
      <c r="G24" s="895"/>
      <c r="H24" s="895"/>
      <c r="I24" s="895"/>
      <c r="J24" s="895"/>
      <c r="K24" s="895"/>
      <c r="L24" s="895"/>
      <c r="M24" s="895"/>
      <c r="N24" s="895"/>
      <c r="O24" s="895"/>
      <c r="P24" s="53"/>
      <c r="Q24" s="53"/>
      <c r="R24" s="53"/>
      <c r="S24" s="53"/>
      <c r="T24" s="53"/>
      <c r="U24" s="53"/>
    </row>
    <row r="25" spans="1:27" s="651" customFormat="1" ht="16.5">
      <c r="A25" s="894" t="s">
        <v>395</v>
      </c>
      <c r="B25" s="895"/>
      <c r="C25" s="895"/>
      <c r="D25" s="895"/>
      <c r="E25" s="895"/>
      <c r="F25" s="895"/>
      <c r="G25" s="895"/>
      <c r="H25" s="895"/>
      <c r="I25" s="895"/>
      <c r="J25" s="895"/>
      <c r="K25" s="895"/>
      <c r="L25" s="895"/>
      <c r="M25" s="895"/>
      <c r="N25" s="895"/>
      <c r="O25" s="895"/>
      <c r="P25" s="214"/>
      <c r="Q25" s="214"/>
      <c r="R25" s="214"/>
      <c r="S25" s="214"/>
      <c r="T25" s="214"/>
      <c r="U25" s="214"/>
    </row>
    <row r="26" spans="1:27" s="720" customFormat="1" ht="30.75" customHeight="1">
      <c r="A26" s="896" t="s">
        <v>441</v>
      </c>
      <c r="B26" s="897"/>
      <c r="C26" s="897"/>
      <c r="D26" s="897"/>
      <c r="E26" s="897"/>
      <c r="F26" s="897"/>
      <c r="G26" s="897"/>
      <c r="H26" s="897"/>
      <c r="I26" s="897"/>
      <c r="J26" s="897"/>
      <c r="K26" s="897"/>
      <c r="L26" s="897"/>
      <c r="M26" s="897"/>
      <c r="N26" s="897"/>
      <c r="O26" s="897"/>
      <c r="P26" s="214"/>
      <c r="Q26" s="214"/>
      <c r="R26" s="214"/>
      <c r="S26" s="214"/>
      <c r="T26" s="214"/>
      <c r="U26" s="214"/>
    </row>
    <row r="27" spans="1:27" ht="15">
      <c r="A27" s="885" t="s">
        <v>396</v>
      </c>
      <c r="B27" s="885"/>
      <c r="C27" s="885"/>
      <c r="D27" s="885"/>
      <c r="E27" s="885"/>
      <c r="F27" s="885"/>
      <c r="G27" s="885"/>
      <c r="H27" s="885"/>
      <c r="I27" s="885"/>
      <c r="J27" s="885"/>
      <c r="K27" s="885"/>
      <c r="L27" s="885"/>
      <c r="M27" s="885"/>
      <c r="N27" s="885"/>
      <c r="O27" s="885"/>
      <c r="P27" s="53"/>
      <c r="Q27" s="53"/>
      <c r="R27" s="53"/>
      <c r="S27" s="53"/>
      <c r="T27" s="53"/>
      <c r="U27" s="53"/>
    </row>
    <row r="28" spans="1:27" ht="14.25">
      <c r="A28" s="150"/>
    </row>
    <row r="29" spans="1:27">
      <c r="B29" s="53"/>
      <c r="C29" s="53"/>
      <c r="D29" s="53"/>
      <c r="E29" s="53"/>
      <c r="F29" s="53"/>
      <c r="G29" s="53"/>
      <c r="H29" s="53"/>
      <c r="I29" s="53"/>
      <c r="J29" s="166"/>
      <c r="K29" s="53"/>
      <c r="L29" s="53"/>
      <c r="M29" s="53"/>
      <c r="N29" s="53"/>
      <c r="O29" s="151"/>
      <c r="P29" s="53"/>
      <c r="Q29" s="53"/>
      <c r="R29" s="53"/>
      <c r="S29" s="53"/>
      <c r="T29" s="53"/>
      <c r="U29" s="53"/>
    </row>
  </sheetData>
  <mergeCells count="32">
    <mergeCell ref="A1:Y1"/>
    <mergeCell ref="A2:Y2"/>
    <mergeCell ref="A3:Y3"/>
    <mergeCell ref="X4:X6"/>
    <mergeCell ref="P4:T4"/>
    <mergeCell ref="B4:K4"/>
    <mergeCell ref="P5:P6"/>
    <mergeCell ref="Q5:Q6"/>
    <mergeCell ref="R5:R6"/>
    <mergeCell ref="S5:S6"/>
    <mergeCell ref="T5:T6"/>
    <mergeCell ref="F5:J5"/>
    <mergeCell ref="Y4:Y6"/>
    <mergeCell ref="A4:A6"/>
    <mergeCell ref="U4:V4"/>
    <mergeCell ref="U5:U6"/>
    <mergeCell ref="V5:V6"/>
    <mergeCell ref="W4:W6"/>
    <mergeCell ref="N5:N6"/>
    <mergeCell ref="L4:O4"/>
    <mergeCell ref="O5:O6"/>
    <mergeCell ref="A27:O27"/>
    <mergeCell ref="B5:E5"/>
    <mergeCell ref="K5:K6"/>
    <mergeCell ref="L5:L6"/>
    <mergeCell ref="M5:M6"/>
    <mergeCell ref="A21:O21"/>
    <mergeCell ref="A22:O22"/>
    <mergeCell ref="A23:O23"/>
    <mergeCell ref="A24:O24"/>
    <mergeCell ref="A25:O25"/>
    <mergeCell ref="A26:O26"/>
  </mergeCells>
  <printOptions horizontalCentered="1" verticalCentered="1" headings="1"/>
  <pageMargins left="0.25" right="0.25" top="0.5" bottom="0.5" header="0.5" footer="0.5"/>
  <pageSetup paperSize="5" scale="5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P47"/>
  <sheetViews>
    <sheetView zoomScaleNormal="100" workbookViewId="0">
      <selection activeCell="A2" sqref="A2:I2"/>
    </sheetView>
  </sheetViews>
  <sheetFormatPr defaultColWidth="9.42578125" defaultRowHeight="12.75"/>
  <cols>
    <col min="1" max="1" width="11.42578125" style="12" customWidth="1"/>
    <col min="2" max="2" width="11.5703125" style="12" customWidth="1"/>
    <col min="3" max="4" width="12.5703125" style="12" customWidth="1"/>
    <col min="5" max="6" width="13.5703125" style="12" customWidth="1"/>
    <col min="7" max="7" width="12.5703125" style="12" customWidth="1"/>
    <col min="8" max="8" width="14.5703125" style="12" customWidth="1"/>
    <col min="9" max="9" width="12.5703125" style="12" customWidth="1"/>
    <col min="10" max="16384" width="9.42578125" style="12"/>
  </cols>
  <sheetData>
    <row r="1" spans="1:9" ht="15.75">
      <c r="A1" s="936" t="s">
        <v>149</v>
      </c>
      <c r="B1" s="937"/>
      <c r="C1" s="937"/>
      <c r="D1" s="937"/>
      <c r="E1" s="937"/>
      <c r="F1" s="937"/>
      <c r="G1" s="937"/>
      <c r="H1" s="937"/>
      <c r="I1" s="938"/>
    </row>
    <row r="2" spans="1:9" ht="15.75">
      <c r="A2" s="944" t="s">
        <v>283</v>
      </c>
      <c r="B2" s="868"/>
      <c r="C2" s="868"/>
      <c r="D2" s="868"/>
      <c r="E2" s="868"/>
      <c r="F2" s="868"/>
      <c r="G2" s="868"/>
      <c r="H2" s="868"/>
      <c r="I2" s="945"/>
    </row>
    <row r="3" spans="1:9" ht="16.350000000000001" customHeight="1" thickBot="1">
      <c r="A3" s="939" t="s">
        <v>451</v>
      </c>
      <c r="B3" s="940"/>
      <c r="C3" s="940"/>
      <c r="D3" s="940"/>
      <c r="E3" s="940"/>
      <c r="F3" s="940"/>
      <c r="G3" s="940"/>
      <c r="H3" s="940"/>
      <c r="I3" s="941"/>
    </row>
    <row r="4" spans="1:9" ht="75" customHeight="1" thickBot="1">
      <c r="A4" s="26" t="s">
        <v>189</v>
      </c>
      <c r="B4" s="27" t="s">
        <v>125</v>
      </c>
      <c r="C4" s="27" t="s">
        <v>351</v>
      </c>
      <c r="D4" s="28" t="s">
        <v>306</v>
      </c>
      <c r="E4" s="27" t="s">
        <v>307</v>
      </c>
      <c r="F4" s="27" t="s">
        <v>308</v>
      </c>
      <c r="G4" s="27" t="s">
        <v>309</v>
      </c>
      <c r="H4" s="28" t="s">
        <v>310</v>
      </c>
      <c r="I4" s="29" t="s">
        <v>403</v>
      </c>
    </row>
    <row r="5" spans="1:9">
      <c r="A5" s="6" t="s">
        <v>85</v>
      </c>
      <c r="B5" s="408">
        <v>281648</v>
      </c>
      <c r="C5" s="409">
        <v>1590</v>
      </c>
      <c r="D5" s="464">
        <f t="shared" ref="D5:D13" si="0">C5/B5</f>
        <v>5.6453445435437144E-3</v>
      </c>
      <c r="E5" s="409">
        <v>461</v>
      </c>
      <c r="F5" s="409">
        <v>114</v>
      </c>
      <c r="G5" s="409">
        <f>SUM(E5:F5)</f>
        <v>575</v>
      </c>
      <c r="H5" s="464">
        <f t="shared" ref="H5" si="1">G5/C5</f>
        <v>0.36163522012578614</v>
      </c>
      <c r="I5" s="426">
        <f t="shared" ref="I5" si="2">G5/B5</f>
        <v>2.0415554166903368E-3</v>
      </c>
    </row>
    <row r="6" spans="1:9">
      <c r="A6" s="7" t="s">
        <v>86</v>
      </c>
      <c r="B6" s="408">
        <v>281695</v>
      </c>
      <c r="C6" s="410">
        <v>816</v>
      </c>
      <c r="D6" s="464">
        <f t="shared" si="0"/>
        <v>2.8967500310619642E-3</v>
      </c>
      <c r="E6" s="411">
        <v>290</v>
      </c>
      <c r="F6" s="411">
        <v>40</v>
      </c>
      <c r="G6" s="409">
        <f>SUM(E6:F6)</f>
        <v>330</v>
      </c>
      <c r="H6" s="464">
        <f t="shared" ref="H6" si="3">G6/C6</f>
        <v>0.40441176470588236</v>
      </c>
      <c r="I6" s="426">
        <f t="shared" ref="I6" si="4">G6/B6</f>
        <v>1.1714797919735885E-3</v>
      </c>
    </row>
    <row r="7" spans="1:9">
      <c r="A7" s="7" t="s">
        <v>87</v>
      </c>
      <c r="B7" s="408">
        <v>282947</v>
      </c>
      <c r="C7" s="410">
        <v>965</v>
      </c>
      <c r="D7" s="464">
        <f t="shared" si="0"/>
        <v>3.4105327146073294E-3</v>
      </c>
      <c r="E7" s="410">
        <v>311</v>
      </c>
      <c r="F7" s="410">
        <v>65</v>
      </c>
      <c r="G7" s="409">
        <v>66</v>
      </c>
      <c r="H7" s="464">
        <f t="shared" ref="H7:H13" si="5">G7/C7</f>
        <v>6.8393782383419685E-2</v>
      </c>
      <c r="I7" s="426">
        <f t="shared" ref="I7:I13" si="6">G7/B7</f>
        <v>2.332592322943873E-4</v>
      </c>
    </row>
    <row r="8" spans="1:9">
      <c r="A8" s="7" t="s">
        <v>88</v>
      </c>
      <c r="B8" s="408">
        <v>282490</v>
      </c>
      <c r="C8" s="410">
        <v>937</v>
      </c>
      <c r="D8" s="464">
        <f t="shared" si="0"/>
        <v>3.3169315727990373E-3</v>
      </c>
      <c r="E8" s="410">
        <v>429</v>
      </c>
      <c r="F8" s="410">
        <v>65</v>
      </c>
      <c r="G8" s="409">
        <f t="shared" ref="G8:G13" si="7">SUM(E8:F8)</f>
        <v>494</v>
      </c>
      <c r="H8" s="464">
        <f t="shared" si="5"/>
        <v>0.52721451440768408</v>
      </c>
      <c r="I8" s="426">
        <f t="shared" si="6"/>
        <v>1.7487344684767603E-3</v>
      </c>
    </row>
    <row r="9" spans="1:9">
      <c r="A9" s="7" t="s">
        <v>89</v>
      </c>
      <c r="B9" s="408">
        <v>284328</v>
      </c>
      <c r="C9" s="410">
        <v>1013</v>
      </c>
      <c r="D9" s="464">
        <f t="shared" si="0"/>
        <v>3.5627866407810698E-3</v>
      </c>
      <c r="E9" s="410">
        <v>525</v>
      </c>
      <c r="F9" s="410">
        <v>82</v>
      </c>
      <c r="G9" s="409">
        <f t="shared" si="7"/>
        <v>607</v>
      </c>
      <c r="H9" s="464">
        <f t="shared" si="5"/>
        <v>0.59921026653504439</v>
      </c>
      <c r="I9" s="426">
        <f t="shared" si="6"/>
        <v>2.1348583326299205E-3</v>
      </c>
    </row>
    <row r="10" spans="1:9">
      <c r="A10" s="7" t="s">
        <v>90</v>
      </c>
      <c r="B10" s="408">
        <v>277065</v>
      </c>
      <c r="C10" s="410">
        <v>1035</v>
      </c>
      <c r="D10" s="464">
        <f t="shared" si="0"/>
        <v>3.7355855124248821E-3</v>
      </c>
      <c r="E10" s="410">
        <v>276</v>
      </c>
      <c r="F10" s="410">
        <v>54</v>
      </c>
      <c r="G10" s="409">
        <f t="shared" si="7"/>
        <v>330</v>
      </c>
      <c r="H10" s="464">
        <f t="shared" si="5"/>
        <v>0.3188405797101449</v>
      </c>
      <c r="I10" s="535">
        <f t="shared" si="6"/>
        <v>1.1910562503383683E-3</v>
      </c>
    </row>
    <row r="11" spans="1:9">
      <c r="A11" s="7" t="s">
        <v>91</v>
      </c>
      <c r="B11" s="408">
        <v>285736</v>
      </c>
      <c r="C11" s="410">
        <v>1068</v>
      </c>
      <c r="D11" s="464">
        <f t="shared" si="0"/>
        <v>3.7377159335890472E-3</v>
      </c>
      <c r="E11" s="410">
        <v>0</v>
      </c>
      <c r="F11" s="410">
        <v>56</v>
      </c>
      <c r="G11" s="409">
        <f t="shared" si="7"/>
        <v>56</v>
      </c>
      <c r="H11" s="464">
        <f t="shared" si="5"/>
        <v>5.2434456928838954E-2</v>
      </c>
      <c r="I11" s="535">
        <f t="shared" si="6"/>
        <v>1.9598510513200998E-4</v>
      </c>
    </row>
    <row r="12" spans="1:9">
      <c r="A12" s="7" t="s">
        <v>92</v>
      </c>
      <c r="B12" s="408">
        <v>287678</v>
      </c>
      <c r="C12" s="410">
        <v>1048</v>
      </c>
      <c r="D12" s="464">
        <f t="shared" si="0"/>
        <v>3.642961922705247E-3</v>
      </c>
      <c r="E12" s="410">
        <v>0</v>
      </c>
      <c r="F12" s="410">
        <v>14</v>
      </c>
      <c r="G12" s="409">
        <f t="shared" si="7"/>
        <v>14</v>
      </c>
      <c r="H12" s="464">
        <f t="shared" si="5"/>
        <v>1.3358778625954198E-2</v>
      </c>
      <c r="I12" s="535">
        <f t="shared" si="6"/>
        <v>4.8665521868199861E-5</v>
      </c>
    </row>
    <row r="13" spans="1:9">
      <c r="A13" s="7" t="s">
        <v>93</v>
      </c>
      <c r="B13" s="408">
        <v>290857</v>
      </c>
      <c r="C13" s="410">
        <v>1056</v>
      </c>
      <c r="D13" s="464">
        <f t="shared" si="0"/>
        <v>3.6306501132859102E-3</v>
      </c>
      <c r="E13" s="410">
        <v>0</v>
      </c>
      <c r="F13" s="410">
        <v>1</v>
      </c>
      <c r="G13" s="409">
        <f t="shared" si="7"/>
        <v>1</v>
      </c>
      <c r="H13" s="464">
        <f t="shared" si="5"/>
        <v>9.46969696969697E-4</v>
      </c>
      <c r="I13" s="535">
        <f t="shared" si="6"/>
        <v>3.4381156375813543E-6</v>
      </c>
    </row>
    <row r="14" spans="1:9">
      <c r="A14" s="7" t="s">
        <v>94</v>
      </c>
      <c r="B14" s="408"/>
      <c r="C14" s="410"/>
      <c r="D14" s="464"/>
      <c r="E14" s="410"/>
      <c r="F14" s="410"/>
      <c r="G14" s="409"/>
      <c r="H14" s="464"/>
      <c r="I14" s="535"/>
    </row>
    <row r="15" spans="1:9">
      <c r="A15" s="7" t="s">
        <v>95</v>
      </c>
      <c r="B15" s="408"/>
      <c r="C15" s="410"/>
      <c r="D15" s="464"/>
      <c r="E15" s="410"/>
      <c r="F15" s="410"/>
      <c r="G15" s="409"/>
      <c r="H15" s="464"/>
      <c r="I15" s="535"/>
    </row>
    <row r="16" spans="1:9" ht="13.5" thickBot="1">
      <c r="A16" s="24" t="s">
        <v>96</v>
      </c>
      <c r="B16" s="412"/>
      <c r="C16" s="413"/>
      <c r="D16" s="464"/>
      <c r="E16" s="413"/>
      <c r="F16" s="413"/>
      <c r="G16" s="414"/>
      <c r="H16" s="464"/>
      <c r="I16" s="535"/>
    </row>
    <row r="17" spans="1:16" ht="13.5" thickBot="1">
      <c r="A17" s="25" t="s">
        <v>98</v>
      </c>
      <c r="B17" s="674">
        <v>290857</v>
      </c>
      <c r="C17" s="415">
        <f>SUM(C5:C16)</f>
        <v>9528</v>
      </c>
      <c r="D17" s="465">
        <f>C17/B17</f>
        <v>3.2758365794875142E-2</v>
      </c>
      <c r="E17" s="415">
        <f>SUM(E5:E16)</f>
        <v>2292</v>
      </c>
      <c r="F17" s="415">
        <f>SUM(F5:F16)</f>
        <v>491</v>
      </c>
      <c r="G17" s="415">
        <f>SUM(G5:G16)</f>
        <v>2473</v>
      </c>
      <c r="H17" s="465">
        <f>G17/C17</f>
        <v>0.25955079764903444</v>
      </c>
      <c r="I17" s="427">
        <f>G17/B17</f>
        <v>8.5024599717386899E-3</v>
      </c>
    </row>
    <row r="18" spans="1:16" ht="15" customHeight="1">
      <c r="A18" s="213"/>
      <c r="B18" s="212"/>
      <c r="C18" s="212"/>
      <c r="D18" s="211"/>
      <c r="E18" s="212"/>
      <c r="F18" s="212"/>
      <c r="G18" s="212"/>
      <c r="H18" s="211"/>
      <c r="I18" s="210"/>
    </row>
    <row r="19" spans="1:16" ht="12.75" customHeight="1">
      <c r="A19" s="942" t="s">
        <v>288</v>
      </c>
      <c r="B19" s="943"/>
      <c r="C19" s="943"/>
      <c r="D19" s="943"/>
      <c r="E19" s="943"/>
      <c r="F19" s="943"/>
      <c r="G19" s="943"/>
      <c r="H19" s="943"/>
      <c r="I19" s="811"/>
      <c r="J19" s="630"/>
      <c r="K19" s="630"/>
      <c r="L19" s="630"/>
    </row>
    <row r="20" spans="1:16" ht="12.75" customHeight="1">
      <c r="A20" s="934" t="s">
        <v>289</v>
      </c>
      <c r="B20" s="935"/>
      <c r="C20" s="935"/>
      <c r="D20" s="935"/>
      <c r="E20" s="935"/>
      <c r="F20" s="935"/>
      <c r="G20" s="935"/>
      <c r="H20" s="935"/>
      <c r="I20" s="935"/>
      <c r="J20" s="630"/>
      <c r="K20" s="630"/>
      <c r="L20" s="630"/>
    </row>
    <row r="21" spans="1:16" ht="12.75" customHeight="1">
      <c r="A21" s="947" t="s">
        <v>290</v>
      </c>
      <c r="B21" s="947"/>
      <c r="C21" s="947"/>
      <c r="D21" s="947"/>
      <c r="E21" s="947"/>
      <c r="F21" s="947"/>
      <c r="G21" s="947"/>
      <c r="H21" s="947"/>
      <c r="I21" s="947"/>
      <c r="J21" s="635"/>
      <c r="K21" s="635"/>
      <c r="L21" s="635"/>
      <c r="M21" s="450"/>
      <c r="N21" s="450"/>
      <c r="O21" s="450"/>
      <c r="P21" s="450"/>
    </row>
    <row r="22" spans="1:16" ht="12.75" customHeight="1">
      <c r="A22" s="931" t="s">
        <v>291</v>
      </c>
      <c r="B22" s="811"/>
      <c r="C22" s="811"/>
      <c r="D22" s="811"/>
      <c r="E22" s="811"/>
      <c r="F22" s="811"/>
      <c r="G22" s="811"/>
      <c r="H22" s="811"/>
      <c r="I22" s="678"/>
      <c r="J22" s="630"/>
      <c r="K22" s="630"/>
      <c r="L22" s="630"/>
    </row>
    <row r="23" spans="1:16" s="461" customFormat="1">
      <c r="A23" s="931" t="s">
        <v>292</v>
      </c>
      <c r="B23" s="811"/>
      <c r="C23" s="811"/>
      <c r="D23" s="811"/>
      <c r="E23" s="811"/>
      <c r="F23" s="811"/>
      <c r="G23" s="811"/>
      <c r="H23" s="811"/>
      <c r="I23" s="811"/>
      <c r="J23" s="630"/>
      <c r="K23" s="630"/>
      <c r="L23" s="630"/>
    </row>
    <row r="24" spans="1:16" ht="13.5" thickBot="1">
      <c r="A24" s="8"/>
      <c r="B24" s="14"/>
      <c r="C24" s="14"/>
      <c r="D24" s="15"/>
      <c r="E24" s="14"/>
      <c r="F24" s="14"/>
      <c r="G24" s="14"/>
      <c r="H24" s="15"/>
      <c r="I24" s="15"/>
    </row>
    <row r="25" spans="1:16" ht="15.75">
      <c r="A25" s="936" t="s">
        <v>242</v>
      </c>
      <c r="B25" s="937"/>
      <c r="C25" s="937"/>
      <c r="D25" s="937"/>
      <c r="E25" s="937"/>
      <c r="F25" s="937"/>
      <c r="G25" s="937"/>
      <c r="H25" s="937"/>
      <c r="I25" s="938"/>
    </row>
    <row r="26" spans="1:16" ht="16.350000000000001" customHeight="1">
      <c r="A26" s="944" t="s">
        <v>283</v>
      </c>
      <c r="B26" s="868"/>
      <c r="C26" s="868"/>
      <c r="D26" s="868"/>
      <c r="E26" s="868"/>
      <c r="F26" s="868"/>
      <c r="G26" s="868"/>
      <c r="H26" s="868"/>
      <c r="I26" s="945"/>
    </row>
    <row r="27" spans="1:16" ht="16.5" thickBot="1">
      <c r="A27" s="939" t="s">
        <v>451</v>
      </c>
      <c r="B27" s="940"/>
      <c r="C27" s="940"/>
      <c r="D27" s="940"/>
      <c r="E27" s="940"/>
      <c r="F27" s="940"/>
      <c r="G27" s="940"/>
      <c r="H27" s="940"/>
      <c r="I27" s="941"/>
    </row>
    <row r="28" spans="1:16" ht="75" customHeight="1" thickBot="1">
      <c r="A28" s="20" t="s">
        <v>189</v>
      </c>
      <c r="B28" s="21" t="s">
        <v>125</v>
      </c>
      <c r="C28" s="27" t="s">
        <v>351</v>
      </c>
      <c r="D28" s="28" t="s">
        <v>306</v>
      </c>
      <c r="E28" s="27" t="s">
        <v>307</v>
      </c>
      <c r="F28" s="27" t="s">
        <v>308</v>
      </c>
      <c r="G28" s="27" t="s">
        <v>309</v>
      </c>
      <c r="H28" s="28" t="s">
        <v>310</v>
      </c>
      <c r="I28" s="22" t="s">
        <v>203</v>
      </c>
    </row>
    <row r="29" spans="1:16">
      <c r="A29" s="6" t="s">
        <v>85</v>
      </c>
      <c r="B29" s="425">
        <v>281648</v>
      </c>
      <c r="C29" s="425">
        <v>430</v>
      </c>
      <c r="D29" s="464">
        <f t="shared" ref="D29:D37" si="8">C29/B29</f>
        <v>1.5267283985684259E-3</v>
      </c>
      <c r="E29" s="425">
        <v>278</v>
      </c>
      <c r="F29" s="425">
        <v>28</v>
      </c>
      <c r="G29" s="409">
        <f t="shared" ref="G29:G37" si="9">SUM(E29:F29)</f>
        <v>306</v>
      </c>
      <c r="H29" s="464">
        <f t="shared" ref="H29:H37" si="10">G29/C29</f>
        <v>0.71162790697674416</v>
      </c>
      <c r="I29" s="426">
        <f t="shared" ref="I29:I37" si="11">G29/B29</f>
        <v>1.0864625347952054E-3</v>
      </c>
    </row>
    <row r="30" spans="1:16">
      <c r="A30" s="7" t="s">
        <v>86</v>
      </c>
      <c r="B30" s="425">
        <v>281695</v>
      </c>
      <c r="C30" s="425">
        <v>414</v>
      </c>
      <c r="D30" s="464">
        <f t="shared" si="8"/>
        <v>1.4696746481123201E-3</v>
      </c>
      <c r="E30" s="425">
        <v>275</v>
      </c>
      <c r="F30" s="425">
        <v>22</v>
      </c>
      <c r="G30" s="409">
        <f t="shared" si="9"/>
        <v>297</v>
      </c>
      <c r="H30" s="464">
        <f t="shared" si="10"/>
        <v>0.71739130434782605</v>
      </c>
      <c r="I30" s="426">
        <f t="shared" si="11"/>
        <v>1.0543318127762297E-3</v>
      </c>
    </row>
    <row r="31" spans="1:16">
      <c r="A31" s="7" t="s">
        <v>87</v>
      </c>
      <c r="B31" s="425">
        <v>282947</v>
      </c>
      <c r="C31" s="425">
        <v>220</v>
      </c>
      <c r="D31" s="464">
        <f t="shared" si="8"/>
        <v>7.7753077431462426E-4</v>
      </c>
      <c r="E31" s="425">
        <v>115</v>
      </c>
      <c r="F31" s="425">
        <v>15</v>
      </c>
      <c r="G31" s="409">
        <f t="shared" si="9"/>
        <v>130</v>
      </c>
      <c r="H31" s="464">
        <f t="shared" si="10"/>
        <v>0.59090909090909094</v>
      </c>
      <c r="I31" s="426">
        <f t="shared" si="11"/>
        <v>4.5945000300409619E-4</v>
      </c>
    </row>
    <row r="32" spans="1:16">
      <c r="A32" s="7" t="s">
        <v>88</v>
      </c>
      <c r="B32" s="425">
        <v>282490</v>
      </c>
      <c r="C32" s="425">
        <v>307</v>
      </c>
      <c r="D32" s="464">
        <f t="shared" si="8"/>
        <v>1.0867641332436547E-3</v>
      </c>
      <c r="E32" s="425">
        <v>168</v>
      </c>
      <c r="F32" s="425">
        <v>8</v>
      </c>
      <c r="G32" s="409">
        <f t="shared" si="9"/>
        <v>176</v>
      </c>
      <c r="H32" s="464">
        <f t="shared" si="10"/>
        <v>0.57328990228013033</v>
      </c>
      <c r="I32" s="426">
        <f t="shared" si="11"/>
        <v>6.2303090374880529E-4</v>
      </c>
    </row>
    <row r="33" spans="1:12">
      <c r="A33" s="7" t="s">
        <v>89</v>
      </c>
      <c r="B33" s="425">
        <v>284328</v>
      </c>
      <c r="C33" s="425">
        <v>164</v>
      </c>
      <c r="D33" s="464">
        <f t="shared" si="8"/>
        <v>5.7679862693790275E-4</v>
      </c>
      <c r="E33" s="425">
        <v>68</v>
      </c>
      <c r="F33" s="425">
        <v>5</v>
      </c>
      <c r="G33" s="409">
        <f t="shared" si="9"/>
        <v>73</v>
      </c>
      <c r="H33" s="464">
        <f t="shared" si="10"/>
        <v>0.4451219512195122</v>
      </c>
      <c r="I33" s="426">
        <f t="shared" si="11"/>
        <v>2.5674573028333474E-4</v>
      </c>
    </row>
    <row r="34" spans="1:12">
      <c r="A34" s="7" t="s">
        <v>90</v>
      </c>
      <c r="B34" s="418">
        <v>277065</v>
      </c>
      <c r="C34" s="425">
        <v>187</v>
      </c>
      <c r="D34" s="464">
        <f t="shared" si="8"/>
        <v>6.7493187519174203E-4</v>
      </c>
      <c r="E34" s="425">
        <v>80</v>
      </c>
      <c r="F34" s="425">
        <v>5</v>
      </c>
      <c r="G34" s="409">
        <f t="shared" si="9"/>
        <v>85</v>
      </c>
      <c r="H34" s="464">
        <f t="shared" si="10"/>
        <v>0.45454545454545453</v>
      </c>
      <c r="I34" s="426">
        <f t="shared" si="11"/>
        <v>3.0678721599624638E-4</v>
      </c>
    </row>
    <row r="35" spans="1:12">
      <c r="A35" s="7" t="s">
        <v>91</v>
      </c>
      <c r="B35" s="394">
        <v>285736</v>
      </c>
      <c r="C35" s="410">
        <v>178</v>
      </c>
      <c r="D35" s="464">
        <f t="shared" si="8"/>
        <v>6.2295265559817457E-4</v>
      </c>
      <c r="E35" s="410">
        <v>78</v>
      </c>
      <c r="F35" s="410">
        <v>8</v>
      </c>
      <c r="G35" s="409">
        <f t="shared" si="9"/>
        <v>86</v>
      </c>
      <c r="H35" s="464">
        <f t="shared" si="10"/>
        <v>0.48314606741573035</v>
      </c>
      <c r="I35" s="426">
        <f t="shared" si="11"/>
        <v>3.0097712573844387E-4</v>
      </c>
    </row>
    <row r="36" spans="1:12">
      <c r="A36" s="7" t="s">
        <v>92</v>
      </c>
      <c r="B36" s="394">
        <v>287678</v>
      </c>
      <c r="C36" s="410">
        <v>3385</v>
      </c>
      <c r="D36" s="464">
        <f t="shared" si="8"/>
        <v>1.1766627965989752E-2</v>
      </c>
      <c r="E36" s="410">
        <v>0</v>
      </c>
      <c r="F36" s="410">
        <v>27</v>
      </c>
      <c r="G36" s="409">
        <f t="shared" si="9"/>
        <v>27</v>
      </c>
      <c r="H36" s="464">
        <f t="shared" si="10"/>
        <v>7.9763663220088626E-3</v>
      </c>
      <c r="I36" s="426">
        <f t="shared" si="11"/>
        <v>9.3854935031528305E-5</v>
      </c>
    </row>
    <row r="37" spans="1:12">
      <c r="A37" s="7" t="s">
        <v>93</v>
      </c>
      <c r="B37" s="396">
        <v>290857</v>
      </c>
      <c r="C37" s="410">
        <v>5518</v>
      </c>
      <c r="D37" s="464">
        <f t="shared" si="8"/>
        <v>1.8971522088173914E-2</v>
      </c>
      <c r="E37" s="410">
        <v>0</v>
      </c>
      <c r="F37" s="410">
        <v>9</v>
      </c>
      <c r="G37" s="409">
        <f t="shared" si="9"/>
        <v>9</v>
      </c>
      <c r="H37" s="464">
        <f t="shared" si="10"/>
        <v>1.6310257339615802E-3</v>
      </c>
      <c r="I37" s="426">
        <f t="shared" si="11"/>
        <v>3.094304073823219E-5</v>
      </c>
    </row>
    <row r="38" spans="1:12">
      <c r="A38" s="7" t="s">
        <v>94</v>
      </c>
      <c r="B38" s="394"/>
      <c r="C38" s="410"/>
      <c r="D38" s="464"/>
      <c r="E38" s="410"/>
      <c r="F38" s="410"/>
      <c r="G38" s="409"/>
      <c r="H38" s="464"/>
      <c r="I38" s="426"/>
    </row>
    <row r="39" spans="1:12">
      <c r="A39" s="7" t="s">
        <v>95</v>
      </c>
      <c r="B39" s="394"/>
      <c r="C39" s="410"/>
      <c r="D39" s="464"/>
      <c r="E39" s="410"/>
      <c r="F39" s="410"/>
      <c r="G39" s="409"/>
      <c r="H39" s="464"/>
      <c r="I39" s="426"/>
    </row>
    <row r="40" spans="1:12" ht="13.5" thickBot="1">
      <c r="A40" s="24" t="s">
        <v>96</v>
      </c>
      <c r="B40" s="412"/>
      <c r="C40" s="413"/>
      <c r="D40" s="464"/>
      <c r="E40" s="413"/>
      <c r="F40" s="413"/>
      <c r="G40" s="409"/>
      <c r="H40" s="464"/>
      <c r="I40" s="426"/>
    </row>
    <row r="41" spans="1:12" ht="13.5" thickBot="1">
      <c r="A41" s="25" t="s">
        <v>98</v>
      </c>
      <c r="B41" s="415">
        <v>290857</v>
      </c>
      <c r="C41" s="415">
        <f>SUM(C29:C40)</f>
        <v>10803</v>
      </c>
      <c r="D41" s="465">
        <f t="shared" ref="D41" si="12">C41/B41</f>
        <v>3.714196323279137E-2</v>
      </c>
      <c r="E41" s="415">
        <f>SUM(E29:E40)</f>
        <v>1062</v>
      </c>
      <c r="F41" s="415">
        <f>SUM(F29:F40)</f>
        <v>127</v>
      </c>
      <c r="G41" s="415">
        <f>SUM(G29:G40)</f>
        <v>1189</v>
      </c>
      <c r="H41" s="465">
        <f t="shared" ref="H41" si="13">G41/C41</f>
        <v>0.11006201980931223</v>
      </c>
      <c r="I41" s="427">
        <f t="shared" ref="I41" si="14">G41/B41</f>
        <v>4.0879194930842303E-3</v>
      </c>
    </row>
    <row r="42" spans="1:12" s="69" customFormat="1">
      <c r="A42" s="13"/>
      <c r="B42" s="13"/>
      <c r="C42" s="13"/>
      <c r="D42" s="13"/>
      <c r="E42" s="13"/>
      <c r="F42" s="13"/>
      <c r="G42" s="13"/>
      <c r="H42" s="13"/>
      <c r="I42" s="13"/>
      <c r="J42" s="12"/>
      <c r="K42" s="12"/>
      <c r="L42" s="12"/>
    </row>
    <row r="43" spans="1:12" s="679" customFormat="1" ht="12.75" customHeight="1">
      <c r="A43" s="946" t="s">
        <v>293</v>
      </c>
      <c r="B43" s="947"/>
      <c r="C43" s="947"/>
      <c r="D43" s="947"/>
      <c r="E43" s="947"/>
      <c r="F43" s="947"/>
      <c r="G43" s="947"/>
      <c r="H43" s="947"/>
      <c r="I43" s="948"/>
    </row>
    <row r="44" spans="1:12" s="694" customFormat="1" ht="12.75" customHeight="1">
      <c r="A44" s="934" t="s">
        <v>192</v>
      </c>
      <c r="B44" s="935"/>
      <c r="C44" s="935"/>
      <c r="D44" s="935"/>
      <c r="E44" s="935"/>
      <c r="F44" s="935"/>
      <c r="G44" s="935"/>
      <c r="H44" s="935"/>
      <c r="I44" s="935"/>
      <c r="J44" s="679"/>
      <c r="K44" s="679"/>
      <c r="L44" s="679"/>
    </row>
    <row r="45" spans="1:12" s="69" customFormat="1" ht="43.5" customHeight="1">
      <c r="A45" s="932" t="s">
        <v>294</v>
      </c>
      <c r="B45" s="933"/>
      <c r="C45" s="933"/>
      <c r="D45" s="933"/>
      <c r="E45" s="933"/>
      <c r="F45" s="933"/>
      <c r="G45" s="933"/>
      <c r="H45" s="933"/>
      <c r="I45" s="933"/>
      <c r="J45" s="158"/>
      <c r="K45" s="158"/>
      <c r="L45" s="158"/>
    </row>
    <row r="46" spans="1:12" s="679" customFormat="1" ht="12.75" customHeight="1">
      <c r="A46" s="931" t="s">
        <v>291</v>
      </c>
      <c r="B46" s="811"/>
      <c r="C46" s="811"/>
      <c r="D46" s="811"/>
      <c r="E46" s="811"/>
      <c r="F46" s="811"/>
      <c r="G46" s="811"/>
      <c r="H46" s="811"/>
      <c r="I46" s="678"/>
    </row>
    <row r="47" spans="1:12" ht="25.5" customHeight="1">
      <c r="A47" s="931" t="s">
        <v>193</v>
      </c>
      <c r="B47" s="931"/>
      <c r="C47" s="931"/>
      <c r="D47" s="931"/>
      <c r="E47" s="931"/>
      <c r="F47" s="931"/>
      <c r="G47" s="931"/>
      <c r="H47" s="931"/>
      <c r="I47" s="931"/>
      <c r="J47" s="69"/>
      <c r="K47" s="69"/>
      <c r="L47" s="69"/>
    </row>
  </sheetData>
  <mergeCells count="16">
    <mergeCell ref="A2:I2"/>
    <mergeCell ref="A43:I43"/>
    <mergeCell ref="A1:I1"/>
    <mergeCell ref="A26:I26"/>
    <mergeCell ref="A27:I27"/>
    <mergeCell ref="A22:H22"/>
    <mergeCell ref="A23:I23"/>
    <mergeCell ref="A21:I21"/>
    <mergeCell ref="A47:I47"/>
    <mergeCell ref="A45:I45"/>
    <mergeCell ref="A44:I44"/>
    <mergeCell ref="A25:I25"/>
    <mergeCell ref="A3:I3"/>
    <mergeCell ref="A20:I20"/>
    <mergeCell ref="A19:I19"/>
    <mergeCell ref="A46:H46"/>
  </mergeCells>
  <printOptions horizontalCentered="1" verticalCentered="1" headings="1"/>
  <pageMargins left="0.25" right="0.25" top="0.5" bottom="0.5" header="0.5" footer="0.5"/>
  <pageSetup scale="85" orientation="portrait" r:id="rId1"/>
  <ignoredErrors>
    <ignoredError sqref="D17 D41"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K9"/>
  <sheetViews>
    <sheetView workbookViewId="0">
      <selection activeCell="D5" sqref="D5"/>
    </sheetView>
  </sheetViews>
  <sheetFormatPr defaultRowHeight="12.75"/>
  <cols>
    <col min="1" max="1" width="16.42578125" customWidth="1"/>
    <col min="2" max="2" width="12" customWidth="1"/>
    <col min="3" max="3" width="10.5703125" customWidth="1"/>
    <col min="4" max="4" width="12.5703125" customWidth="1"/>
    <col min="5" max="5" width="13.42578125" customWidth="1"/>
    <col min="6" max="6" width="17" customWidth="1"/>
    <col min="7" max="7" width="15.42578125" customWidth="1"/>
    <col min="11" max="11" width="20.5703125" customWidth="1"/>
  </cols>
  <sheetData>
    <row r="1" spans="1:11" ht="18.75">
      <c r="A1" s="949" t="s">
        <v>404</v>
      </c>
      <c r="B1" s="949"/>
      <c r="C1" s="949"/>
      <c r="D1" s="949"/>
      <c r="E1" s="949"/>
      <c r="F1" s="949"/>
      <c r="G1" s="949"/>
    </row>
    <row r="2" spans="1:11" ht="15.75">
      <c r="A2" s="949" t="s">
        <v>283</v>
      </c>
      <c r="B2" s="950"/>
      <c r="C2" s="950"/>
      <c r="D2" s="950"/>
      <c r="E2" s="950"/>
      <c r="F2" s="950"/>
      <c r="G2" s="950"/>
    </row>
    <row r="3" spans="1:11" ht="16.5" thickBot="1">
      <c r="A3" s="826" t="s">
        <v>451</v>
      </c>
      <c r="B3" s="868"/>
      <c r="C3" s="868"/>
      <c r="D3" s="868"/>
      <c r="E3" s="868"/>
      <c r="F3" s="868"/>
      <c r="G3" s="868"/>
    </row>
    <row r="4" spans="1:11" ht="40.5" customHeight="1">
      <c r="A4" s="515"/>
      <c r="B4" s="516" t="s">
        <v>128</v>
      </c>
      <c r="C4" s="516" t="s">
        <v>118</v>
      </c>
      <c r="D4" s="516" t="s">
        <v>119</v>
      </c>
      <c r="E4" s="516" t="s">
        <v>127</v>
      </c>
      <c r="F4" s="516" t="s">
        <v>129</v>
      </c>
      <c r="G4" s="517" t="s">
        <v>120</v>
      </c>
      <c r="K4" s="560"/>
    </row>
    <row r="5" spans="1:11" ht="15">
      <c r="A5" s="518" t="s">
        <v>126</v>
      </c>
      <c r="B5" s="642">
        <v>1674575</v>
      </c>
      <c r="C5" s="642">
        <v>119562</v>
      </c>
      <c r="D5" s="642">
        <v>90978</v>
      </c>
      <c r="E5" s="642">
        <v>17788</v>
      </c>
      <c r="F5" s="638">
        <v>505</v>
      </c>
      <c r="G5" s="639">
        <v>10291</v>
      </c>
      <c r="H5" s="57"/>
      <c r="K5" s="560"/>
    </row>
    <row r="6" spans="1:11" ht="15.75" thickBot="1">
      <c r="A6" s="519" t="s">
        <v>130</v>
      </c>
      <c r="B6" s="520"/>
      <c r="C6" s="640">
        <v>1</v>
      </c>
      <c r="D6" s="640">
        <f>D5/C5</f>
        <v>0.76092738495508605</v>
      </c>
      <c r="E6" s="640">
        <f>E5/C5</f>
        <v>0.14877636707315034</v>
      </c>
      <c r="F6" s="640">
        <f>F5/C5</f>
        <v>4.2237500209096534E-3</v>
      </c>
      <c r="G6" s="641">
        <f>G5/C5</f>
        <v>8.6072497950853949E-2</v>
      </c>
      <c r="H6" s="159"/>
      <c r="K6" s="560"/>
    </row>
    <row r="7" spans="1:11" ht="15">
      <c r="K7" s="560"/>
    </row>
    <row r="8" spans="1:11" ht="18" customHeight="1">
      <c r="A8" s="951" t="s">
        <v>352</v>
      </c>
      <c r="B8" s="951"/>
      <c r="C8" s="951"/>
      <c r="D8" s="951"/>
      <c r="E8" s="951"/>
      <c r="F8" s="951"/>
      <c r="G8" s="951"/>
      <c r="K8" s="560"/>
    </row>
    <row r="9" spans="1:11" s="47" customFormat="1" ht="27" customHeight="1">
      <c r="A9" s="763" t="s">
        <v>215</v>
      </c>
      <c r="B9" s="763"/>
      <c r="C9" s="763"/>
      <c r="D9" s="763"/>
      <c r="E9" s="763"/>
      <c r="F9" s="763"/>
      <c r="G9" s="763"/>
    </row>
  </sheetData>
  <mergeCells count="5">
    <mergeCell ref="A1:G1"/>
    <mergeCell ref="A3:G3"/>
    <mergeCell ref="A2:G2"/>
    <mergeCell ref="A9:G9"/>
    <mergeCell ref="A8:G8"/>
  </mergeCells>
  <printOptions horizontalCentered="1" verticalCentered="1" headings="1"/>
  <pageMargins left="0.25" right="0.25" top="0.5" bottom="0.5" header="0.5" footer="0.5"/>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S19"/>
  <sheetViews>
    <sheetView workbookViewId="0">
      <selection activeCell="A12" sqref="A12:J12"/>
    </sheetView>
  </sheetViews>
  <sheetFormatPr defaultRowHeight="12.75"/>
  <cols>
    <col min="1" max="10" width="10.5703125" customWidth="1"/>
  </cols>
  <sheetData>
    <row r="1" spans="1:19" ht="15.75">
      <c r="A1" s="828" t="s">
        <v>139</v>
      </c>
      <c r="B1" s="828"/>
      <c r="C1" s="828"/>
      <c r="D1" s="828"/>
      <c r="E1" s="828"/>
      <c r="F1" s="828"/>
      <c r="G1" s="828"/>
      <c r="H1" s="828"/>
      <c r="I1" s="828"/>
      <c r="J1" s="828"/>
    </row>
    <row r="2" spans="1:19" ht="15.75">
      <c r="A2" s="826" t="s">
        <v>283</v>
      </c>
      <c r="B2" s="868"/>
      <c r="C2" s="868"/>
      <c r="D2" s="868"/>
      <c r="E2" s="868"/>
      <c r="F2" s="868"/>
      <c r="G2" s="868"/>
      <c r="H2" s="868"/>
      <c r="I2" s="868"/>
      <c r="J2" s="868"/>
    </row>
    <row r="3" spans="1:19" ht="16.5" thickBot="1">
      <c r="A3" s="826" t="s">
        <v>451</v>
      </c>
      <c r="B3" s="868"/>
      <c r="C3" s="868"/>
      <c r="D3" s="868"/>
      <c r="E3" s="868"/>
      <c r="F3" s="868"/>
      <c r="G3" s="868"/>
      <c r="H3" s="868"/>
      <c r="I3" s="868"/>
      <c r="J3" s="868"/>
    </row>
    <row r="4" spans="1:19" ht="36" customHeight="1">
      <c r="A4" s="955" t="s">
        <v>70</v>
      </c>
      <c r="B4" s="957" t="s">
        <v>405</v>
      </c>
      <c r="C4" s="958"/>
      <c r="D4" s="959"/>
      <c r="E4" s="957" t="s">
        <v>406</v>
      </c>
      <c r="F4" s="958"/>
      <c r="G4" s="959"/>
      <c r="H4" s="960" t="s">
        <v>121</v>
      </c>
      <c r="I4" s="958"/>
      <c r="J4" s="959"/>
    </row>
    <row r="5" spans="1:19" ht="16.5" thickBot="1">
      <c r="A5" s="956"/>
      <c r="B5" s="510" t="s">
        <v>72</v>
      </c>
      <c r="C5" s="503" t="s">
        <v>152</v>
      </c>
      <c r="D5" s="506" t="s">
        <v>3</v>
      </c>
      <c r="E5" s="504" t="s">
        <v>72</v>
      </c>
      <c r="F5" s="505" t="s">
        <v>71</v>
      </c>
      <c r="G5" s="506" t="s">
        <v>3</v>
      </c>
      <c r="H5" s="507" t="s">
        <v>72</v>
      </c>
      <c r="I5" s="503" t="s">
        <v>131</v>
      </c>
      <c r="J5" s="506" t="s">
        <v>3</v>
      </c>
    </row>
    <row r="6" spans="1:19">
      <c r="A6" s="508" t="s">
        <v>296</v>
      </c>
      <c r="B6" s="511">
        <v>18049</v>
      </c>
      <c r="C6" s="416">
        <v>0</v>
      </c>
      <c r="D6" s="497">
        <f>SUM(B6:C6)</f>
        <v>18049</v>
      </c>
      <c r="E6" s="496">
        <v>11686</v>
      </c>
      <c r="F6" s="416">
        <v>0</v>
      </c>
      <c r="G6" s="497">
        <f>SUM(E6:F6)</f>
        <v>11686</v>
      </c>
      <c r="H6" s="730">
        <f>E6/B6</f>
        <v>0.64745969305778717</v>
      </c>
      <c r="I6" s="732">
        <v>0</v>
      </c>
      <c r="J6" s="662">
        <f>G6/D6</f>
        <v>0.64745969305778717</v>
      </c>
    </row>
    <row r="7" spans="1:19">
      <c r="A7" s="509" t="s">
        <v>297</v>
      </c>
      <c r="B7" s="512">
        <v>295928</v>
      </c>
      <c r="C7" s="397">
        <v>7346</v>
      </c>
      <c r="D7" s="513">
        <f>SUM(B7:C7)</f>
        <v>303274</v>
      </c>
      <c r="E7" s="498">
        <v>273115</v>
      </c>
      <c r="F7" s="417">
        <v>6056</v>
      </c>
      <c r="G7" s="497">
        <f>SUM(E7:F7)</f>
        <v>279171</v>
      </c>
      <c r="H7" s="730">
        <f t="shared" ref="H7:H8" si="0">E7/B7</f>
        <v>0.92291030250601502</v>
      </c>
      <c r="I7" s="733">
        <f>F7/C7</f>
        <v>0.82439422815137486</v>
      </c>
      <c r="J7" s="663">
        <f t="shared" ref="J7:J8" si="1">G7/D7</f>
        <v>0.9205240145874688</v>
      </c>
    </row>
    <row r="8" spans="1:19" ht="13.5" thickBot="1">
      <c r="A8" s="85" t="s">
        <v>3</v>
      </c>
      <c r="B8" s="514">
        <f t="shared" ref="B8:G8" si="2">SUM(B6:B7)</f>
        <v>313977</v>
      </c>
      <c r="C8" s="499">
        <f t="shared" si="2"/>
        <v>7346</v>
      </c>
      <c r="D8" s="502">
        <f t="shared" si="2"/>
        <v>321323</v>
      </c>
      <c r="E8" s="500">
        <f t="shared" si="2"/>
        <v>284801</v>
      </c>
      <c r="F8" s="501">
        <f t="shared" si="2"/>
        <v>6056</v>
      </c>
      <c r="G8" s="502">
        <f t="shared" si="2"/>
        <v>290857</v>
      </c>
      <c r="H8" s="731">
        <f t="shared" si="0"/>
        <v>0.90707599601244682</v>
      </c>
      <c r="I8" s="734">
        <f>F8/C8</f>
        <v>0.82439422815137486</v>
      </c>
      <c r="J8" s="664">
        <f t="shared" si="1"/>
        <v>0.90518574767445836</v>
      </c>
    </row>
    <row r="10" spans="1:19" s="651" customFormat="1" ht="14.25">
      <c r="A10" s="952" t="s">
        <v>350</v>
      </c>
      <c r="B10" s="953"/>
      <c r="C10" s="953"/>
      <c r="D10" s="953"/>
      <c r="E10" s="953"/>
      <c r="F10" s="953"/>
      <c r="G10" s="953"/>
      <c r="H10" s="953"/>
      <c r="I10" s="953"/>
      <c r="J10" s="953"/>
      <c r="K10" s="214"/>
      <c r="L10" s="214"/>
      <c r="M10" s="151"/>
      <c r="N10" s="214"/>
      <c r="O10" s="214"/>
      <c r="P10" s="214"/>
      <c r="Q10" s="214"/>
      <c r="R10" s="214"/>
      <c r="S10" s="214"/>
    </row>
    <row r="11" spans="1:19" s="655" customFormat="1" ht="14.25">
      <c r="A11" s="953" t="s">
        <v>493</v>
      </c>
      <c r="B11" s="953"/>
      <c r="C11" s="953"/>
      <c r="D11" s="953"/>
      <c r="E11" s="953"/>
      <c r="F11" s="953"/>
      <c r="G11" s="953"/>
      <c r="H11" s="953"/>
      <c r="I11" s="953"/>
      <c r="J11" s="953"/>
      <c r="K11" s="214"/>
      <c r="L11" s="214"/>
      <c r="M11" s="151"/>
      <c r="N11" s="214"/>
      <c r="O11" s="214"/>
      <c r="P11" s="214"/>
      <c r="Q11" s="214"/>
      <c r="R11" s="214"/>
      <c r="S11" s="214"/>
    </row>
    <row r="12" spans="1:19" ht="30.6" customHeight="1">
      <c r="A12" s="954" t="s">
        <v>215</v>
      </c>
      <c r="B12" s="954"/>
      <c r="C12" s="954"/>
      <c r="D12" s="954"/>
      <c r="E12" s="954"/>
      <c r="F12" s="954"/>
      <c r="G12" s="954"/>
      <c r="H12" s="954"/>
      <c r="I12" s="954"/>
      <c r="J12" s="954"/>
    </row>
    <row r="18" spans="1:8">
      <c r="A18" s="47"/>
    </row>
    <row r="19" spans="1:8">
      <c r="H19" t="s">
        <v>248</v>
      </c>
    </row>
  </sheetData>
  <mergeCells count="10">
    <mergeCell ref="A10:J10"/>
    <mergeCell ref="A1:J1"/>
    <mergeCell ref="A3:J3"/>
    <mergeCell ref="A2:J2"/>
    <mergeCell ref="A12:J12"/>
    <mergeCell ref="A4:A5"/>
    <mergeCell ref="B4:D4"/>
    <mergeCell ref="E4:G4"/>
    <mergeCell ref="H4:J4"/>
    <mergeCell ref="A11:J11"/>
  </mergeCells>
  <printOptions horizontalCentered="1" verticalCentered="1" headings="1"/>
  <pageMargins left="0.25" right="0.25" top="0.5" bottom="0.5" header="0.5" footer="0.5"/>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K24"/>
  <sheetViews>
    <sheetView zoomScaleNormal="100" workbookViewId="0">
      <selection activeCell="I24" sqref="I24"/>
    </sheetView>
  </sheetViews>
  <sheetFormatPr defaultRowHeight="12.75"/>
  <cols>
    <col min="1" max="1" width="10.5703125" customWidth="1"/>
    <col min="2" max="5" width="12.5703125" customWidth="1"/>
    <col min="6" max="6" width="13.5703125" customWidth="1"/>
    <col min="7" max="7" width="14.5703125" style="159" customWidth="1"/>
    <col min="8" max="8" width="12.5703125" customWidth="1"/>
    <col min="9" max="11" width="9.42578125" style="164"/>
  </cols>
  <sheetData>
    <row r="1" spans="1:11" ht="15.75">
      <c r="A1" s="828" t="s">
        <v>135</v>
      </c>
      <c r="B1" s="828"/>
      <c r="C1" s="828"/>
      <c r="D1" s="828"/>
      <c r="E1" s="828"/>
      <c r="F1" s="828"/>
      <c r="G1" s="828"/>
      <c r="H1" s="828"/>
    </row>
    <row r="2" spans="1:11" ht="15.75">
      <c r="A2" s="826" t="s">
        <v>283</v>
      </c>
      <c r="B2" s="868"/>
      <c r="C2" s="868"/>
      <c r="D2" s="868"/>
      <c r="E2" s="868"/>
      <c r="F2" s="868"/>
      <c r="G2" s="868"/>
      <c r="H2" s="868"/>
    </row>
    <row r="3" spans="1:11" ht="16.5" thickBot="1">
      <c r="A3" s="826" t="s">
        <v>451</v>
      </c>
      <c r="B3" s="868"/>
      <c r="C3" s="868"/>
      <c r="D3" s="868"/>
      <c r="E3" s="868"/>
      <c r="F3" s="868"/>
      <c r="G3" s="868"/>
      <c r="H3" s="868"/>
    </row>
    <row r="4" spans="1:11" ht="51">
      <c r="A4" s="515" t="s">
        <v>189</v>
      </c>
      <c r="B4" s="516" t="s">
        <v>124</v>
      </c>
      <c r="C4" s="516" t="s">
        <v>495</v>
      </c>
      <c r="D4" s="516" t="s">
        <v>411</v>
      </c>
      <c r="E4" s="516" t="s">
        <v>408</v>
      </c>
      <c r="F4" s="516" t="s">
        <v>407</v>
      </c>
      <c r="G4" s="521" t="s">
        <v>409</v>
      </c>
      <c r="H4" s="517" t="s">
        <v>410</v>
      </c>
      <c r="I4" s="67"/>
      <c r="J4" s="67"/>
    </row>
    <row r="5" spans="1:11" s="23" customFormat="1">
      <c r="A5" s="522" t="s">
        <v>85</v>
      </c>
      <c r="B5" s="394">
        <v>281648</v>
      </c>
      <c r="C5" s="418">
        <v>2970</v>
      </c>
      <c r="D5" s="403">
        <f t="shared" ref="D5:D13" si="0">C5/B5</f>
        <v>1.0545077543600522E-2</v>
      </c>
      <c r="E5" s="419">
        <v>2106</v>
      </c>
      <c r="F5" s="420">
        <v>477</v>
      </c>
      <c r="G5" s="403">
        <f t="shared" ref="G5:G13" si="1">E5/C5</f>
        <v>0.70909090909090911</v>
      </c>
      <c r="H5" s="523">
        <f t="shared" ref="H5:H13" si="2">F5/B5</f>
        <v>1.6936033630631142E-3</v>
      </c>
      <c r="I5" s="164"/>
      <c r="J5" s="162"/>
      <c r="K5" s="164"/>
    </row>
    <row r="6" spans="1:11">
      <c r="A6" s="522" t="s">
        <v>86</v>
      </c>
      <c r="B6" s="394">
        <v>281695</v>
      </c>
      <c r="C6" s="396">
        <v>2174</v>
      </c>
      <c r="D6" s="403">
        <f t="shared" si="0"/>
        <v>7.7175668719714581E-3</v>
      </c>
      <c r="E6" s="419">
        <v>1548</v>
      </c>
      <c r="F6" s="420">
        <v>359</v>
      </c>
      <c r="G6" s="403">
        <f t="shared" si="1"/>
        <v>0.71205151793928245</v>
      </c>
      <c r="H6" s="523">
        <f t="shared" si="2"/>
        <v>1.2744280161167221E-3</v>
      </c>
      <c r="J6" s="162"/>
    </row>
    <row r="7" spans="1:11">
      <c r="A7" s="522" t="s">
        <v>87</v>
      </c>
      <c r="B7" s="394">
        <v>282947</v>
      </c>
      <c r="C7" s="396">
        <v>3299</v>
      </c>
      <c r="D7" s="403">
        <f t="shared" si="0"/>
        <v>1.1659427383927026E-2</v>
      </c>
      <c r="E7" s="419">
        <v>2631</v>
      </c>
      <c r="F7" s="420">
        <v>637</v>
      </c>
      <c r="G7" s="403">
        <f t="shared" si="1"/>
        <v>0.79751439830251591</v>
      </c>
      <c r="H7" s="523">
        <f t="shared" si="2"/>
        <v>2.2513050147200714E-3</v>
      </c>
      <c r="J7" s="162"/>
    </row>
    <row r="8" spans="1:11">
      <c r="A8" s="522" t="s">
        <v>88</v>
      </c>
      <c r="B8" s="396">
        <v>282490</v>
      </c>
      <c r="C8" s="396">
        <v>2832</v>
      </c>
      <c r="D8" s="403">
        <f t="shared" si="0"/>
        <v>1.0025133633048957E-2</v>
      </c>
      <c r="E8" s="419">
        <v>1990</v>
      </c>
      <c r="F8" s="419">
        <v>628</v>
      </c>
      <c r="G8" s="403">
        <f t="shared" si="1"/>
        <v>0.70268361581920902</v>
      </c>
      <c r="H8" s="523">
        <f t="shared" si="2"/>
        <v>2.2230875429218732E-3</v>
      </c>
      <c r="J8" s="162"/>
    </row>
    <row r="9" spans="1:11">
      <c r="A9" s="522" t="s">
        <v>89</v>
      </c>
      <c r="B9" s="421">
        <v>284328</v>
      </c>
      <c r="C9" s="421">
        <v>1954</v>
      </c>
      <c r="D9" s="403">
        <f t="shared" si="0"/>
        <v>6.8723446160772065E-3</v>
      </c>
      <c r="E9" s="419">
        <v>1360</v>
      </c>
      <c r="F9" s="419">
        <v>389</v>
      </c>
      <c r="G9" s="403">
        <f t="shared" si="1"/>
        <v>0.69600818833162748</v>
      </c>
      <c r="H9" s="523">
        <f t="shared" si="2"/>
        <v>1.3681382065783179E-3</v>
      </c>
    </row>
    <row r="10" spans="1:11">
      <c r="A10" s="522" t="s">
        <v>90</v>
      </c>
      <c r="B10" s="394">
        <v>277065</v>
      </c>
      <c r="C10" s="394">
        <v>2402</v>
      </c>
      <c r="D10" s="403">
        <f t="shared" si="0"/>
        <v>8.6694457979174556E-3</v>
      </c>
      <c r="E10" s="394">
        <v>1145</v>
      </c>
      <c r="F10" s="394">
        <v>82</v>
      </c>
      <c r="G10" s="403">
        <f t="shared" si="1"/>
        <v>0.47668609492089925</v>
      </c>
      <c r="H10" s="523">
        <f t="shared" si="2"/>
        <v>2.9595943190226118E-4</v>
      </c>
    </row>
    <row r="11" spans="1:11">
      <c r="A11" s="522" t="s">
        <v>91</v>
      </c>
      <c r="B11" s="394">
        <v>285736</v>
      </c>
      <c r="C11" s="394">
        <v>2917</v>
      </c>
      <c r="D11" s="403">
        <f t="shared" si="0"/>
        <v>1.0208724136965591E-2</v>
      </c>
      <c r="E11" s="394">
        <v>1674</v>
      </c>
      <c r="F11" s="394">
        <v>104</v>
      </c>
      <c r="G11" s="403">
        <f t="shared" si="1"/>
        <v>0.57387727116900922</v>
      </c>
      <c r="H11" s="523">
        <f t="shared" si="2"/>
        <v>3.6397233810230424E-4</v>
      </c>
    </row>
    <row r="12" spans="1:11">
      <c r="A12" s="522" t="s">
        <v>92</v>
      </c>
      <c r="B12" s="394">
        <v>287678</v>
      </c>
      <c r="C12" s="394">
        <v>2730</v>
      </c>
      <c r="D12" s="403">
        <f t="shared" si="0"/>
        <v>9.4897767642989732E-3</v>
      </c>
      <c r="E12" s="394">
        <v>887</v>
      </c>
      <c r="F12" s="394">
        <v>54</v>
      </c>
      <c r="G12" s="403">
        <f t="shared" si="1"/>
        <v>0.32490842490842492</v>
      </c>
      <c r="H12" s="523">
        <f t="shared" si="2"/>
        <v>1.8770987006305661E-4</v>
      </c>
    </row>
    <row r="13" spans="1:11">
      <c r="A13" s="522" t="s">
        <v>93</v>
      </c>
      <c r="B13" s="396">
        <v>290857</v>
      </c>
      <c r="C13" s="396">
        <v>2571</v>
      </c>
      <c r="D13" s="403">
        <f t="shared" si="0"/>
        <v>8.8393953042216616E-3</v>
      </c>
      <c r="E13" s="396">
        <v>134</v>
      </c>
      <c r="F13" s="396">
        <v>17</v>
      </c>
      <c r="G13" s="403">
        <f t="shared" si="1"/>
        <v>5.2119797744068455E-2</v>
      </c>
      <c r="H13" s="523">
        <f t="shared" si="2"/>
        <v>5.8447965838883024E-5</v>
      </c>
    </row>
    <row r="14" spans="1:11">
      <c r="A14" s="522" t="s">
        <v>94</v>
      </c>
      <c r="B14" s="394"/>
      <c r="C14" s="394"/>
      <c r="D14" s="403"/>
      <c r="E14" s="394"/>
      <c r="F14" s="394"/>
      <c r="G14" s="403"/>
      <c r="H14" s="523"/>
    </row>
    <row r="15" spans="1:11">
      <c r="A15" s="522" t="s">
        <v>95</v>
      </c>
      <c r="B15" s="394"/>
      <c r="C15" s="394"/>
      <c r="D15" s="403"/>
      <c r="E15" s="394"/>
      <c r="F15" s="394"/>
      <c r="G15" s="403"/>
      <c r="H15" s="523"/>
    </row>
    <row r="16" spans="1:11" ht="13.5" thickBot="1">
      <c r="A16" s="524" t="s">
        <v>96</v>
      </c>
      <c r="B16" s="397"/>
      <c r="C16" s="397"/>
      <c r="D16" s="404"/>
      <c r="E16" s="397"/>
      <c r="F16" s="397"/>
      <c r="G16" s="404"/>
      <c r="H16" s="523"/>
    </row>
    <row r="17" spans="1:9" ht="13.5" thickBot="1">
      <c r="A17" s="392" t="s">
        <v>84</v>
      </c>
      <c r="B17" s="399">
        <v>290857</v>
      </c>
      <c r="C17" s="399">
        <f>SUM(C5:C16)</f>
        <v>23849</v>
      </c>
      <c r="D17" s="405">
        <f>C17/B17</f>
        <v>8.1995619840677728E-2</v>
      </c>
      <c r="E17" s="399">
        <f>SUM(E5:E16)</f>
        <v>13475</v>
      </c>
      <c r="F17" s="399">
        <f>SUM(F5:F16)</f>
        <v>2747</v>
      </c>
      <c r="G17" s="405">
        <f>E17/C17</f>
        <v>0.56501320810096856</v>
      </c>
      <c r="H17" s="405">
        <f>F17/B17</f>
        <v>9.4445036564359802E-3</v>
      </c>
    </row>
    <row r="19" spans="1:9" ht="12.75" customHeight="1">
      <c r="A19" s="964" t="s">
        <v>195</v>
      </c>
      <c r="B19" s="965"/>
      <c r="C19" s="965"/>
      <c r="D19" s="965"/>
      <c r="E19" s="965"/>
      <c r="F19" s="965"/>
      <c r="G19" s="965"/>
      <c r="H19" s="965"/>
      <c r="I19" s="165"/>
    </row>
    <row r="20" spans="1:9" ht="38.85" customHeight="1">
      <c r="A20" s="966" t="s">
        <v>295</v>
      </c>
      <c r="B20" s="967"/>
      <c r="C20" s="967"/>
      <c r="D20" s="967"/>
      <c r="E20" s="967"/>
      <c r="F20" s="967"/>
      <c r="G20" s="967"/>
      <c r="H20" s="967"/>
      <c r="I20" s="165"/>
    </row>
    <row r="21" spans="1:9" ht="12.75" customHeight="1">
      <c r="A21" s="968" t="s">
        <v>167</v>
      </c>
      <c r="B21" s="963"/>
      <c r="C21" s="963"/>
      <c r="D21" s="963"/>
      <c r="E21" s="963"/>
      <c r="F21" s="963"/>
      <c r="G21" s="963"/>
      <c r="H21" s="963"/>
      <c r="I21" s="166"/>
    </row>
    <row r="22" spans="1:9" ht="12.75" customHeight="1">
      <c r="A22" s="962" t="s">
        <v>200</v>
      </c>
      <c r="B22" s="963"/>
      <c r="C22" s="963"/>
      <c r="D22" s="963"/>
      <c r="E22" s="963"/>
      <c r="F22" s="963"/>
      <c r="G22" s="963"/>
      <c r="H22" s="963"/>
      <c r="I22" s="75"/>
    </row>
    <row r="23" spans="1:9" ht="25.5" customHeight="1">
      <c r="A23" s="961" t="s">
        <v>198</v>
      </c>
      <c r="B23" s="961"/>
      <c r="C23" s="961"/>
      <c r="D23" s="961"/>
      <c r="E23" s="961"/>
      <c r="F23" s="961"/>
      <c r="G23" s="961"/>
      <c r="H23" s="961"/>
      <c r="I23" s="75"/>
    </row>
    <row r="24" spans="1:9">
      <c r="A24" s="161"/>
      <c r="B24" s="160"/>
      <c r="C24" s="160"/>
      <c r="D24" s="160"/>
      <c r="E24" s="160"/>
      <c r="F24" s="160"/>
      <c r="G24" s="391"/>
      <c r="H24" s="160"/>
    </row>
  </sheetData>
  <mergeCells count="8">
    <mergeCell ref="A23:H23"/>
    <mergeCell ref="A22:H22"/>
    <mergeCell ref="A1:H1"/>
    <mergeCell ref="A3:H3"/>
    <mergeCell ref="A2:H2"/>
    <mergeCell ref="A19:H19"/>
    <mergeCell ref="A20:H20"/>
    <mergeCell ref="A21:H21"/>
  </mergeCells>
  <printOptions horizontalCentered="1" verticalCentered="1" headings="1"/>
  <pageMargins left="0.25" right="0.25" top="0.5" bottom="0.5" header="0.5" footer="0.5"/>
  <pageSetup orientation="landscape" r:id="rId1"/>
  <ignoredErrors>
    <ignoredError sqref="D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G28"/>
  <sheetViews>
    <sheetView zoomScaleNormal="100" workbookViewId="0">
      <selection activeCell="A2" sqref="A2:G2"/>
    </sheetView>
  </sheetViews>
  <sheetFormatPr defaultColWidth="9.42578125" defaultRowHeight="12.75"/>
  <cols>
    <col min="1" max="1" width="48.5703125" style="47" customWidth="1"/>
    <col min="2" max="6" width="9.5703125" style="47" customWidth="1"/>
    <col min="7" max="7" width="12.5703125" style="47" customWidth="1"/>
    <col min="8" max="16384" width="9.42578125" style="47"/>
  </cols>
  <sheetData>
    <row r="1" spans="1:7" ht="15.75">
      <c r="A1" s="970" t="s">
        <v>412</v>
      </c>
      <c r="B1" s="828"/>
      <c r="C1" s="828"/>
      <c r="D1" s="828"/>
      <c r="E1" s="828"/>
      <c r="F1" s="828"/>
      <c r="G1" s="771"/>
    </row>
    <row r="2" spans="1:7" ht="15.75">
      <c r="A2" s="971" t="s">
        <v>283</v>
      </c>
      <c r="B2" s="868"/>
      <c r="C2" s="868"/>
      <c r="D2" s="868"/>
      <c r="E2" s="868"/>
      <c r="F2" s="868"/>
      <c r="G2" s="771"/>
    </row>
    <row r="3" spans="1:7" ht="16.5" thickBot="1">
      <c r="A3" s="971" t="s">
        <v>451</v>
      </c>
      <c r="B3" s="868"/>
      <c r="C3" s="868"/>
      <c r="D3" s="868"/>
      <c r="E3" s="868"/>
      <c r="F3" s="868"/>
      <c r="G3" s="771"/>
    </row>
    <row r="4" spans="1:7" ht="13.35" customHeight="1">
      <c r="A4" s="972" t="s">
        <v>168</v>
      </c>
      <c r="B4" s="974" t="s">
        <v>169</v>
      </c>
      <c r="C4" s="975"/>
      <c r="D4" s="975"/>
      <c r="E4" s="976"/>
      <c r="F4" s="974" t="s">
        <v>170</v>
      </c>
      <c r="G4" s="977"/>
    </row>
    <row r="5" spans="1:7" ht="13.35" customHeight="1">
      <c r="A5" s="973"/>
      <c r="B5" s="980" t="s">
        <v>171</v>
      </c>
      <c r="C5" s="981"/>
      <c r="D5" s="981"/>
      <c r="E5" s="982"/>
      <c r="F5" s="978"/>
      <c r="G5" s="979"/>
    </row>
    <row r="6" spans="1:7" ht="24.75" customHeight="1">
      <c r="A6" s="973"/>
      <c r="B6" s="459" t="s">
        <v>172</v>
      </c>
      <c r="C6" s="459" t="s">
        <v>173</v>
      </c>
      <c r="D6" s="459" t="s">
        <v>174</v>
      </c>
      <c r="E6" s="78" t="s">
        <v>175</v>
      </c>
      <c r="F6" s="460" t="s">
        <v>176</v>
      </c>
      <c r="G6" s="526" t="s">
        <v>177</v>
      </c>
    </row>
    <row r="7" spans="1:7">
      <c r="A7" s="634" t="s">
        <v>344</v>
      </c>
      <c r="B7" s="98"/>
      <c r="C7" s="102" t="s">
        <v>452</v>
      </c>
      <c r="D7" s="99"/>
      <c r="E7" s="119"/>
      <c r="F7" s="422">
        <v>186</v>
      </c>
      <c r="G7" s="631">
        <v>1415</v>
      </c>
    </row>
    <row r="8" spans="1:7" ht="14.25">
      <c r="A8" s="634" t="s">
        <v>298</v>
      </c>
      <c r="B8" s="70"/>
      <c r="C8" s="70" t="s">
        <v>452</v>
      </c>
      <c r="D8" s="76"/>
      <c r="E8" s="100"/>
      <c r="F8" s="423">
        <v>0</v>
      </c>
      <c r="G8" s="527">
        <v>9</v>
      </c>
    </row>
    <row r="9" spans="1:7" ht="14.25">
      <c r="A9" s="634" t="s">
        <v>317</v>
      </c>
      <c r="B9" s="70"/>
      <c r="C9" s="70" t="s">
        <v>452</v>
      </c>
      <c r="D9" s="76" t="s">
        <v>452</v>
      </c>
      <c r="E9" s="100"/>
      <c r="F9" s="423">
        <v>5</v>
      </c>
      <c r="G9" s="527">
        <v>46</v>
      </c>
    </row>
    <row r="10" spans="1:7" ht="14.25">
      <c r="A10" s="634" t="s">
        <v>318</v>
      </c>
      <c r="B10" s="70"/>
      <c r="C10" s="70" t="s">
        <v>452</v>
      </c>
      <c r="D10" s="76"/>
      <c r="E10" s="100"/>
      <c r="F10" s="423">
        <v>3</v>
      </c>
      <c r="G10" s="527">
        <v>28</v>
      </c>
    </row>
    <row r="11" spans="1:7" ht="14.25">
      <c r="A11" s="634" t="s">
        <v>319</v>
      </c>
      <c r="B11" s="70"/>
      <c r="C11" s="70" t="s">
        <v>452</v>
      </c>
      <c r="D11" s="76"/>
      <c r="E11" s="100"/>
      <c r="F11" s="423">
        <v>0</v>
      </c>
      <c r="G11" s="527">
        <v>2</v>
      </c>
    </row>
    <row r="12" spans="1:7" ht="14.25">
      <c r="A12" s="634" t="s">
        <v>299</v>
      </c>
      <c r="B12" s="70"/>
      <c r="C12" s="70" t="s">
        <v>453</v>
      </c>
      <c r="D12" s="76"/>
      <c r="E12" s="100"/>
      <c r="F12" s="423">
        <v>0</v>
      </c>
      <c r="G12" s="527">
        <v>0</v>
      </c>
    </row>
    <row r="13" spans="1:7" ht="14.25">
      <c r="A13" s="634" t="s">
        <v>300</v>
      </c>
      <c r="B13" s="71"/>
      <c r="C13" s="72" t="s">
        <v>452</v>
      </c>
      <c r="D13" s="77"/>
      <c r="E13" s="101"/>
      <c r="F13" s="423">
        <v>0</v>
      </c>
      <c r="G13" s="527">
        <v>1</v>
      </c>
    </row>
    <row r="14" spans="1:7" ht="14.25">
      <c r="A14" s="634" t="s">
        <v>320</v>
      </c>
      <c r="B14" s="71"/>
      <c r="C14" s="72" t="s">
        <v>452</v>
      </c>
      <c r="D14" s="77"/>
      <c r="E14" s="101"/>
      <c r="F14" s="423">
        <v>0</v>
      </c>
      <c r="G14" s="527">
        <v>4</v>
      </c>
    </row>
    <row r="15" spans="1:7" ht="14.25">
      <c r="A15" s="634" t="s">
        <v>321</v>
      </c>
      <c r="B15" s="71"/>
      <c r="C15" s="72" t="s">
        <v>452</v>
      </c>
      <c r="D15" s="77"/>
      <c r="E15" s="101"/>
      <c r="F15" s="423">
        <v>8</v>
      </c>
      <c r="G15" s="527">
        <v>40</v>
      </c>
    </row>
    <row r="16" spans="1:7" ht="14.25">
      <c r="A16" s="634" t="s">
        <v>301</v>
      </c>
      <c r="B16" s="71"/>
      <c r="C16" s="72" t="s">
        <v>452</v>
      </c>
      <c r="D16" s="77"/>
      <c r="E16" s="101" t="s">
        <v>452</v>
      </c>
      <c r="F16" s="423">
        <v>4</v>
      </c>
      <c r="G16" s="527">
        <v>47</v>
      </c>
    </row>
    <row r="17" spans="1:7" ht="14.25">
      <c r="A17" s="634" t="s">
        <v>302</v>
      </c>
      <c r="B17" s="73"/>
      <c r="C17" s="70" t="s">
        <v>453</v>
      </c>
      <c r="D17" s="76"/>
      <c r="E17" s="100"/>
      <c r="F17" s="423">
        <v>2</v>
      </c>
      <c r="G17" s="527">
        <v>9</v>
      </c>
    </row>
    <row r="18" spans="1:7" ht="14.25">
      <c r="A18" s="633" t="s">
        <v>343</v>
      </c>
      <c r="B18" s="70" t="s">
        <v>453</v>
      </c>
      <c r="C18" s="70"/>
      <c r="D18" s="76"/>
      <c r="E18" s="100"/>
      <c r="F18" s="423">
        <v>0</v>
      </c>
      <c r="G18" s="527">
        <v>1</v>
      </c>
    </row>
    <row r="19" spans="1:7" ht="14.25">
      <c r="A19" s="632" t="s">
        <v>337</v>
      </c>
      <c r="B19" s="70"/>
      <c r="C19" s="70" t="s">
        <v>452</v>
      </c>
      <c r="D19" s="76"/>
      <c r="E19" s="100"/>
      <c r="F19" s="423">
        <v>4</v>
      </c>
      <c r="G19" s="527">
        <v>70</v>
      </c>
    </row>
    <row r="20" spans="1:7" ht="14.25">
      <c r="A20" s="632" t="s">
        <v>338</v>
      </c>
      <c r="B20" s="70"/>
      <c r="C20" s="70" t="s">
        <v>452</v>
      </c>
      <c r="D20" s="76"/>
      <c r="E20" s="100"/>
      <c r="F20" s="423">
        <v>6</v>
      </c>
      <c r="G20" s="527">
        <v>26</v>
      </c>
    </row>
    <row r="21" spans="1:7" ht="14.25">
      <c r="A21" s="632" t="s">
        <v>339</v>
      </c>
      <c r="B21" s="70"/>
      <c r="C21" s="70" t="s">
        <v>452</v>
      </c>
      <c r="D21" s="76"/>
      <c r="E21" s="101"/>
      <c r="F21" s="423">
        <v>9</v>
      </c>
      <c r="G21" s="527">
        <v>111</v>
      </c>
    </row>
    <row r="22" spans="1:7" ht="14.25">
      <c r="A22" s="633" t="s">
        <v>340</v>
      </c>
      <c r="B22" s="70"/>
      <c r="C22" s="70" t="s">
        <v>452</v>
      </c>
      <c r="D22" s="76"/>
      <c r="E22" s="100"/>
      <c r="F22" s="423">
        <v>4</v>
      </c>
      <c r="G22" s="527">
        <v>13</v>
      </c>
    </row>
    <row r="23" spans="1:7" ht="14.25">
      <c r="A23" s="633" t="s">
        <v>341</v>
      </c>
      <c r="B23" s="70"/>
      <c r="C23" s="70" t="s">
        <v>452</v>
      </c>
      <c r="D23" s="76"/>
      <c r="E23" s="100"/>
      <c r="F23" s="423">
        <v>0</v>
      </c>
      <c r="G23" s="527">
        <v>0</v>
      </c>
    </row>
    <row r="24" spans="1:7" ht="15" thickBot="1">
      <c r="A24" s="633" t="s">
        <v>342</v>
      </c>
      <c r="B24" s="70"/>
      <c r="C24" s="70" t="s">
        <v>452</v>
      </c>
      <c r="D24" s="76"/>
      <c r="E24" s="100"/>
      <c r="F24" s="423">
        <v>0</v>
      </c>
      <c r="G24" s="527">
        <v>7</v>
      </c>
    </row>
    <row r="25" spans="1:7" ht="15.75" thickBot="1">
      <c r="A25" s="528" t="s">
        <v>132</v>
      </c>
      <c r="B25" s="529"/>
      <c r="C25" s="529"/>
      <c r="D25" s="530"/>
      <c r="E25" s="530"/>
      <c r="F25" s="424">
        <f>SUM(F7:F24)</f>
        <v>231</v>
      </c>
      <c r="G25" s="449">
        <f>SUM(G7:G24)</f>
        <v>1829</v>
      </c>
    </row>
    <row r="26" spans="1:7" ht="15">
      <c r="A26" s="58"/>
      <c r="B26" s="59"/>
      <c r="C26" s="59"/>
      <c r="D26" s="59"/>
      <c r="E26" s="59"/>
      <c r="F26" s="525"/>
      <c r="G26" s="525"/>
    </row>
    <row r="27" spans="1:7" ht="28.5" customHeight="1">
      <c r="A27" s="969" t="s">
        <v>199</v>
      </c>
      <c r="B27" s="969"/>
      <c r="C27" s="969"/>
      <c r="D27" s="969"/>
      <c r="E27" s="969"/>
      <c r="F27" s="969"/>
      <c r="G27" s="969"/>
    </row>
    <row r="28" spans="1:7" ht="26.1" customHeight="1">
      <c r="A28" s="961" t="s">
        <v>215</v>
      </c>
      <c r="B28" s="961"/>
      <c r="C28" s="961"/>
      <c r="D28" s="961"/>
      <c r="E28" s="961"/>
      <c r="F28" s="961"/>
      <c r="G28" s="961"/>
    </row>
  </sheetData>
  <mergeCells count="9">
    <mergeCell ref="A28:G28"/>
    <mergeCell ref="A27:G27"/>
    <mergeCell ref="A1:G1"/>
    <mergeCell ref="A2:G2"/>
    <mergeCell ref="A3:G3"/>
    <mergeCell ref="A4:A6"/>
    <mergeCell ref="B4:E4"/>
    <mergeCell ref="F4:G5"/>
    <mergeCell ref="B5:E5"/>
  </mergeCells>
  <printOptions horizontalCentered="1" verticalCentered="1" headings="1"/>
  <pageMargins left="0.25" right="0.25" top="0.5" bottom="0.5" header="0.5" footer="0.5"/>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R22"/>
  <sheetViews>
    <sheetView zoomScaleNormal="100" workbookViewId="0">
      <selection activeCell="J22" sqref="J22"/>
    </sheetView>
  </sheetViews>
  <sheetFormatPr defaultRowHeight="12.75"/>
  <cols>
    <col min="1" max="1" width="10.5703125" customWidth="1"/>
    <col min="2" max="6" width="12.5703125" style="401" customWidth="1"/>
    <col min="7" max="7" width="12.5703125" style="463" customWidth="1"/>
    <col min="8" max="9" width="12.5703125" style="401" customWidth="1"/>
  </cols>
  <sheetData>
    <row r="1" spans="1:10" ht="15.75">
      <c r="A1" s="828" t="s">
        <v>243</v>
      </c>
      <c r="B1" s="828"/>
      <c r="C1" s="828"/>
      <c r="D1" s="828"/>
      <c r="E1" s="828"/>
      <c r="F1" s="828"/>
      <c r="G1" s="828"/>
      <c r="H1" s="828"/>
      <c r="I1" s="828"/>
    </row>
    <row r="2" spans="1:10" ht="15.75">
      <c r="A2" s="826" t="s">
        <v>283</v>
      </c>
      <c r="B2" s="868"/>
      <c r="C2" s="868"/>
      <c r="D2" s="868"/>
      <c r="E2" s="868"/>
      <c r="F2" s="868"/>
      <c r="G2" s="868"/>
      <c r="H2" s="868"/>
      <c r="I2" s="868"/>
    </row>
    <row r="3" spans="1:10" ht="16.5" thickBot="1">
      <c r="A3" s="826" t="s">
        <v>451</v>
      </c>
      <c r="B3" s="868"/>
      <c r="C3" s="868"/>
      <c r="D3" s="868"/>
      <c r="E3" s="868"/>
      <c r="F3" s="868"/>
      <c r="G3" s="868"/>
      <c r="H3" s="868"/>
      <c r="I3" s="868"/>
    </row>
    <row r="4" spans="1:10" ht="39.75">
      <c r="A4" s="515" t="s">
        <v>189</v>
      </c>
      <c r="B4" s="516" t="s">
        <v>122</v>
      </c>
      <c r="C4" s="516" t="s">
        <v>77</v>
      </c>
      <c r="D4" s="516" t="s">
        <v>78</v>
      </c>
      <c r="E4" s="516" t="s">
        <v>3</v>
      </c>
      <c r="F4" s="516" t="s">
        <v>413</v>
      </c>
      <c r="G4" s="531" t="s">
        <v>123</v>
      </c>
      <c r="H4" s="516" t="s">
        <v>133</v>
      </c>
      <c r="I4" s="517" t="s">
        <v>414</v>
      </c>
    </row>
    <row r="5" spans="1:10">
      <c r="A5" s="522" t="s">
        <v>85</v>
      </c>
      <c r="B5" s="393">
        <v>182376</v>
      </c>
      <c r="C5" s="393" t="s">
        <v>151</v>
      </c>
      <c r="D5" s="393">
        <v>99272</v>
      </c>
      <c r="E5" s="394">
        <f t="shared" ref="E5:E13" si="0">SUM(B5:D5)</f>
        <v>281648</v>
      </c>
      <c r="F5" s="396">
        <v>321323</v>
      </c>
      <c r="G5" s="657">
        <f t="shared" ref="G5:G13" si="1">E5/F5</f>
        <v>0.8765261123542355</v>
      </c>
      <c r="H5" s="403">
        <f>(E5-281274)/281274</f>
        <v>1.3296643130897275E-3</v>
      </c>
      <c r="I5" s="536">
        <v>1287352</v>
      </c>
    </row>
    <row r="6" spans="1:10">
      <c r="A6" s="522" t="s">
        <v>86</v>
      </c>
      <c r="B6" s="394">
        <v>181926</v>
      </c>
      <c r="C6" s="393" t="s">
        <v>151</v>
      </c>
      <c r="D6" s="393">
        <v>99769</v>
      </c>
      <c r="E6" s="394">
        <f t="shared" si="0"/>
        <v>281695</v>
      </c>
      <c r="F6" s="396">
        <v>321323</v>
      </c>
      <c r="G6" s="657">
        <f t="shared" si="1"/>
        <v>0.8766723826181132</v>
      </c>
      <c r="H6" s="403">
        <f t="shared" ref="H6:H13" si="2">G6-G5</f>
        <v>1.4627026387770137E-4</v>
      </c>
      <c r="I6" s="532">
        <v>1288509</v>
      </c>
    </row>
    <row r="7" spans="1:10">
      <c r="A7" s="522" t="s">
        <v>87</v>
      </c>
      <c r="B7" s="394">
        <v>182776</v>
      </c>
      <c r="C7" s="393" t="s">
        <v>151</v>
      </c>
      <c r="D7" s="394">
        <v>100171</v>
      </c>
      <c r="E7" s="394">
        <f t="shared" si="0"/>
        <v>282947</v>
      </c>
      <c r="F7" s="396">
        <v>321323</v>
      </c>
      <c r="G7" s="657">
        <f t="shared" si="1"/>
        <v>0.88056877347715534</v>
      </c>
      <c r="H7" s="403">
        <f t="shared" si="2"/>
        <v>3.8963908590421426E-3</v>
      </c>
      <c r="I7" s="643">
        <v>1289393</v>
      </c>
    </row>
    <row r="8" spans="1:10">
      <c r="A8" s="522" t="s">
        <v>88</v>
      </c>
      <c r="B8" s="394">
        <v>182038</v>
      </c>
      <c r="C8" s="393" t="s">
        <v>151</v>
      </c>
      <c r="D8" s="394">
        <v>100452</v>
      </c>
      <c r="E8" s="394">
        <f t="shared" si="0"/>
        <v>282490</v>
      </c>
      <c r="F8" s="396">
        <v>321323</v>
      </c>
      <c r="G8" s="657">
        <f t="shared" si="1"/>
        <v>0.87914652857093956</v>
      </c>
      <c r="H8" s="403">
        <f t="shared" si="2"/>
        <v>-1.422244906215786E-3</v>
      </c>
      <c r="I8" s="643">
        <v>1291259</v>
      </c>
      <c r="J8" s="656"/>
    </row>
    <row r="9" spans="1:10">
      <c r="A9" s="522" t="s">
        <v>89</v>
      </c>
      <c r="B9" s="395">
        <v>183734</v>
      </c>
      <c r="C9" s="393" t="s">
        <v>151</v>
      </c>
      <c r="D9" s="395">
        <v>100594</v>
      </c>
      <c r="E9" s="394">
        <f t="shared" si="0"/>
        <v>284328</v>
      </c>
      <c r="F9" s="396">
        <v>321323</v>
      </c>
      <c r="G9" s="657">
        <f t="shared" si="1"/>
        <v>0.88486662952854289</v>
      </c>
      <c r="H9" s="403">
        <f t="shared" si="2"/>
        <v>5.7201009576033357E-3</v>
      </c>
      <c r="I9" s="532">
        <v>1292452</v>
      </c>
      <c r="J9" s="656"/>
    </row>
    <row r="10" spans="1:10">
      <c r="A10" s="522" t="s">
        <v>90</v>
      </c>
      <c r="B10" s="394">
        <v>184136</v>
      </c>
      <c r="C10" s="393" t="s">
        <v>151</v>
      </c>
      <c r="D10" s="394">
        <v>92929</v>
      </c>
      <c r="E10" s="394">
        <f t="shared" si="0"/>
        <v>277065</v>
      </c>
      <c r="F10" s="396">
        <v>321323</v>
      </c>
      <c r="G10" s="657">
        <f t="shared" si="1"/>
        <v>0.86226320555951486</v>
      </c>
      <c r="H10" s="403">
        <f t="shared" si="2"/>
        <v>-2.2603423969028036E-2</v>
      </c>
      <c r="I10" s="532">
        <v>1293419</v>
      </c>
      <c r="J10" s="656"/>
    </row>
    <row r="11" spans="1:10">
      <c r="A11" s="522" t="s">
        <v>91</v>
      </c>
      <c r="B11" s="394">
        <v>183967</v>
      </c>
      <c r="C11" s="393" t="s">
        <v>151</v>
      </c>
      <c r="D11" s="394">
        <v>101769</v>
      </c>
      <c r="E11" s="394">
        <f t="shared" si="0"/>
        <v>285736</v>
      </c>
      <c r="F11" s="396">
        <v>321323</v>
      </c>
      <c r="G11" s="657">
        <f t="shared" si="1"/>
        <v>0.88924851317832831</v>
      </c>
      <c r="H11" s="403">
        <f t="shared" si="2"/>
        <v>2.6985307618813459E-2</v>
      </c>
      <c r="I11" s="533">
        <v>1288593</v>
      </c>
    </row>
    <row r="12" spans="1:10">
      <c r="A12" s="522" t="s">
        <v>92</v>
      </c>
      <c r="B12" s="394">
        <v>184839</v>
      </c>
      <c r="C12" s="393" t="s">
        <v>151</v>
      </c>
      <c r="D12" s="394">
        <v>102839</v>
      </c>
      <c r="E12" s="394">
        <f t="shared" si="0"/>
        <v>287678</v>
      </c>
      <c r="F12" s="396">
        <v>321323</v>
      </c>
      <c r="G12" s="657">
        <f t="shared" si="1"/>
        <v>0.89529227599642724</v>
      </c>
      <c r="H12" s="403">
        <f t="shared" si="2"/>
        <v>6.04376281809893E-3</v>
      </c>
      <c r="I12" s="533">
        <v>1289272</v>
      </c>
    </row>
    <row r="13" spans="1:10">
      <c r="A13" s="522" t="s">
        <v>93</v>
      </c>
      <c r="B13" s="396">
        <v>187148</v>
      </c>
      <c r="C13" s="393" t="s">
        <v>151</v>
      </c>
      <c r="D13" s="396">
        <v>103709</v>
      </c>
      <c r="E13" s="394">
        <f t="shared" si="0"/>
        <v>290857</v>
      </c>
      <c r="F13" s="396">
        <v>321323</v>
      </c>
      <c r="G13" s="657">
        <f t="shared" si="1"/>
        <v>0.90518574767445836</v>
      </c>
      <c r="H13" s="403">
        <f t="shared" si="2"/>
        <v>9.8934716780311183E-3</v>
      </c>
      <c r="I13" s="533">
        <v>1290427</v>
      </c>
    </row>
    <row r="14" spans="1:10">
      <c r="A14" s="522" t="s">
        <v>94</v>
      </c>
      <c r="B14" s="394"/>
      <c r="C14" s="393"/>
      <c r="D14" s="394"/>
      <c r="E14" s="394"/>
      <c r="F14" s="396"/>
      <c r="G14" s="657"/>
      <c r="H14" s="657"/>
      <c r="I14" s="533"/>
    </row>
    <row r="15" spans="1:10">
      <c r="A15" s="522" t="s">
        <v>95</v>
      </c>
      <c r="B15" s="394"/>
      <c r="C15" s="393"/>
      <c r="D15" s="394"/>
      <c r="E15" s="394"/>
      <c r="F15" s="396"/>
      <c r="G15" s="657"/>
      <c r="H15" s="657"/>
      <c r="I15" s="533"/>
    </row>
    <row r="16" spans="1:10" ht="13.5" thickBot="1">
      <c r="A16" s="524" t="s">
        <v>96</v>
      </c>
      <c r="B16" s="397"/>
      <c r="C16" s="398"/>
      <c r="D16" s="397"/>
      <c r="E16" s="397"/>
      <c r="F16" s="402"/>
      <c r="G16" s="658"/>
      <c r="H16" s="658"/>
      <c r="I16" s="534"/>
    </row>
    <row r="17" spans="1:18" ht="13.5" thickBot="1">
      <c r="A17" s="392" t="s">
        <v>84</v>
      </c>
      <c r="B17" s="399">
        <v>187148</v>
      </c>
      <c r="C17" s="399" t="s">
        <v>151</v>
      </c>
      <c r="D17" s="399">
        <v>103709</v>
      </c>
      <c r="E17" s="399">
        <v>290857</v>
      </c>
      <c r="F17" s="399">
        <v>321323</v>
      </c>
      <c r="G17" s="659">
        <f>E17/F17</f>
        <v>0.90518574767445836</v>
      </c>
      <c r="H17" s="405">
        <f>H13</f>
        <v>9.8934716780311183E-3</v>
      </c>
      <c r="I17" s="644">
        <v>1290427</v>
      </c>
    </row>
    <row r="18" spans="1:18" s="47" customFormat="1">
      <c r="A18" s="240"/>
      <c r="B18" s="400"/>
      <c r="C18" s="400"/>
      <c r="D18" s="400"/>
      <c r="E18" s="400"/>
      <c r="F18" s="400"/>
      <c r="G18" s="462"/>
      <c r="H18" s="406"/>
      <c r="I18" s="407"/>
    </row>
    <row r="19" spans="1:18" s="651" customFormat="1" ht="14.25">
      <c r="A19" s="952" t="s">
        <v>350</v>
      </c>
      <c r="B19" s="953"/>
      <c r="C19" s="953"/>
      <c r="D19" s="953"/>
      <c r="E19" s="953"/>
      <c r="F19" s="953"/>
      <c r="G19" s="953"/>
      <c r="H19" s="953"/>
      <c r="I19" s="953"/>
      <c r="J19" s="214"/>
      <c r="K19" s="214"/>
      <c r="L19" s="151"/>
      <c r="M19" s="214"/>
      <c r="N19" s="214"/>
      <c r="O19" s="214"/>
      <c r="P19" s="214"/>
      <c r="Q19" s="214"/>
      <c r="R19" s="214"/>
    </row>
    <row r="20" spans="1:18" s="47" customFormat="1" ht="14.25">
      <c r="A20" s="983" t="s">
        <v>349</v>
      </c>
      <c r="B20" s="983"/>
      <c r="C20" s="983"/>
      <c r="D20" s="983"/>
      <c r="E20" s="983"/>
      <c r="F20" s="983"/>
      <c r="G20" s="983"/>
      <c r="H20" s="983"/>
      <c r="I20" s="983"/>
    </row>
    <row r="22" spans="1:18" ht="25.5" customHeight="1">
      <c r="A22" s="961" t="s">
        <v>196</v>
      </c>
      <c r="B22" s="961"/>
      <c r="C22" s="961"/>
      <c r="D22" s="961"/>
      <c r="E22" s="961"/>
      <c r="F22" s="961"/>
      <c r="G22" s="961"/>
      <c r="H22" s="961"/>
      <c r="I22" s="961"/>
    </row>
  </sheetData>
  <mergeCells count="6">
    <mergeCell ref="A1:I1"/>
    <mergeCell ref="A3:I3"/>
    <mergeCell ref="A2:I2"/>
    <mergeCell ref="A22:I22"/>
    <mergeCell ref="A20:I20"/>
    <mergeCell ref="A19:I19"/>
  </mergeCells>
  <printOptions horizontalCentered="1" verticalCentered="1" headings="1"/>
  <pageMargins left="0.25" right="0.25" top="0.5" bottom="0.5" header="0.5" footer="0.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P34"/>
  <sheetViews>
    <sheetView zoomScaleNormal="100" workbookViewId="0">
      <selection activeCell="E32" sqref="E32"/>
    </sheetView>
  </sheetViews>
  <sheetFormatPr defaultRowHeight="12.75"/>
  <cols>
    <col min="1" max="1" width="46.5703125" style="47" customWidth="1"/>
    <col min="2" max="2" width="14.42578125" style="47" customWidth="1"/>
    <col min="3" max="3" width="15.5703125" style="47" bestFit="1" customWidth="1"/>
    <col min="4" max="4" width="13.42578125" style="47" bestFit="1" customWidth="1"/>
    <col min="5" max="5" width="15.42578125" style="47" bestFit="1" customWidth="1"/>
    <col min="6" max="6" width="15.5703125" style="47" bestFit="1" customWidth="1"/>
    <col min="7" max="9" width="12.42578125" style="47" bestFit="1" customWidth="1"/>
    <col min="10" max="10" width="13.42578125" style="47" bestFit="1" customWidth="1"/>
    <col min="11" max="11" width="7.5703125" style="47" bestFit="1" customWidth="1"/>
    <col min="12" max="12" width="7.42578125" style="47" bestFit="1" customWidth="1"/>
    <col min="13" max="13" width="10.5703125" style="47" customWidth="1"/>
    <col min="14" max="14" width="9.140625" style="47"/>
  </cols>
  <sheetData>
    <row r="1" spans="1:13" ht="15.75">
      <c r="A1" s="773" t="s">
        <v>273</v>
      </c>
      <c r="B1" s="773"/>
      <c r="C1" s="773"/>
      <c r="D1" s="773"/>
      <c r="E1" s="773"/>
      <c r="F1" s="773"/>
      <c r="G1" s="773"/>
      <c r="H1" s="773"/>
      <c r="I1" s="773"/>
      <c r="J1" s="773"/>
      <c r="K1" s="773"/>
      <c r="L1" s="773"/>
      <c r="M1" s="773"/>
    </row>
    <row r="2" spans="1:13" ht="15.75">
      <c r="A2" s="773" t="s">
        <v>283</v>
      </c>
      <c r="B2" s="774"/>
      <c r="C2" s="774"/>
      <c r="D2" s="774"/>
      <c r="E2" s="774"/>
      <c r="F2" s="774"/>
      <c r="G2" s="774"/>
      <c r="H2" s="774"/>
      <c r="I2" s="774"/>
      <c r="J2" s="774"/>
      <c r="K2" s="774"/>
      <c r="L2" s="774"/>
      <c r="M2" s="774"/>
    </row>
    <row r="3" spans="1:13" ht="16.5" thickBot="1">
      <c r="A3" s="775" t="s">
        <v>451</v>
      </c>
      <c r="B3" s="776"/>
      <c r="C3" s="776"/>
      <c r="D3" s="776"/>
      <c r="E3" s="776"/>
      <c r="F3" s="776"/>
      <c r="G3" s="776"/>
      <c r="H3" s="776"/>
      <c r="I3" s="776"/>
      <c r="J3" s="776"/>
      <c r="K3" s="776"/>
      <c r="L3" s="776"/>
      <c r="M3" s="776"/>
    </row>
    <row r="4" spans="1:13">
      <c r="A4" s="224"/>
      <c r="B4" s="777" t="s">
        <v>204</v>
      </c>
      <c r="C4" s="778"/>
      <c r="D4" s="779"/>
      <c r="E4" s="777" t="s">
        <v>4</v>
      </c>
      <c r="F4" s="778"/>
      <c r="G4" s="779"/>
      <c r="H4" s="777" t="s">
        <v>5</v>
      </c>
      <c r="I4" s="778"/>
      <c r="J4" s="779"/>
      <c r="K4" s="780" t="s">
        <v>6</v>
      </c>
      <c r="L4" s="778"/>
      <c r="M4" s="779"/>
    </row>
    <row r="5" spans="1:13" ht="13.5" thickBot="1">
      <c r="A5" s="225" t="s">
        <v>0</v>
      </c>
      <c r="B5" s="30" t="s">
        <v>1</v>
      </c>
      <c r="C5" s="31" t="s">
        <v>2</v>
      </c>
      <c r="D5" s="32" t="s">
        <v>3</v>
      </c>
      <c r="E5" s="30" t="s">
        <v>1</v>
      </c>
      <c r="F5" s="31" t="s">
        <v>2</v>
      </c>
      <c r="G5" s="32" t="s">
        <v>3</v>
      </c>
      <c r="H5" s="30" t="s">
        <v>1</v>
      </c>
      <c r="I5" s="31" t="s">
        <v>2</v>
      </c>
      <c r="J5" s="32" t="s">
        <v>3</v>
      </c>
      <c r="K5" s="30" t="s">
        <v>1</v>
      </c>
      <c r="L5" s="31" t="s">
        <v>2</v>
      </c>
      <c r="M5" s="32" t="s">
        <v>3</v>
      </c>
    </row>
    <row r="6" spans="1:13">
      <c r="A6" s="257" t="s">
        <v>7</v>
      </c>
      <c r="B6" s="96"/>
      <c r="C6" s="34"/>
      <c r="D6" s="97"/>
      <c r="E6" s="96"/>
      <c r="F6" s="34"/>
      <c r="G6" s="97"/>
      <c r="H6" s="96"/>
      <c r="I6" s="34"/>
      <c r="J6" s="97"/>
      <c r="K6" s="96"/>
      <c r="L6" s="34"/>
      <c r="M6" s="97"/>
    </row>
    <row r="7" spans="1:13" s="47" customFormat="1">
      <c r="A7" s="258"/>
      <c r="B7" s="259"/>
      <c r="C7" s="259"/>
      <c r="D7" s="259"/>
      <c r="E7" s="259"/>
      <c r="F7" s="259"/>
      <c r="G7" s="259"/>
      <c r="H7" s="259"/>
      <c r="I7" s="259"/>
      <c r="J7" s="259"/>
      <c r="K7" s="259"/>
      <c r="L7" s="259"/>
      <c r="M7" s="259"/>
    </row>
    <row r="8" spans="1:13" s="47" customFormat="1">
      <c r="A8" s="258"/>
      <c r="B8" s="266"/>
      <c r="C8" s="266"/>
      <c r="D8" s="266"/>
      <c r="E8" s="266"/>
      <c r="F8" s="266"/>
      <c r="G8" s="266"/>
      <c r="H8" s="266"/>
      <c r="I8" s="266"/>
      <c r="J8" s="266"/>
      <c r="K8" s="266"/>
      <c r="L8" s="266"/>
      <c r="M8" s="266"/>
    </row>
    <row r="9" spans="1:13">
      <c r="A9" s="458" t="s">
        <v>423</v>
      </c>
      <c r="B9" s="451">
        <f>2000000*0.4949375</f>
        <v>989875</v>
      </c>
      <c r="C9" s="451">
        <f>2000000*0.5050625</f>
        <v>1010124.9999999999</v>
      </c>
      <c r="D9" s="230">
        <f>B9+C9</f>
        <v>2000000</v>
      </c>
      <c r="E9" s="645"/>
      <c r="F9" s="646"/>
      <c r="G9" s="230">
        <f>E9+F9</f>
        <v>0</v>
      </c>
      <c r="H9" s="451">
        <v>-47219.46</v>
      </c>
      <c r="I9" s="451">
        <v>-47219.360000000001</v>
      </c>
      <c r="J9" s="230">
        <f t="shared" ref="J9:J15" si="0">H9+I9</f>
        <v>-94438.82</v>
      </c>
      <c r="K9" s="452">
        <f>H9/B9</f>
        <v>-4.7702447278696804E-2</v>
      </c>
      <c r="L9" s="452">
        <f>I9/C9</f>
        <v>-4.6746056181165702E-2</v>
      </c>
      <c r="M9" s="677">
        <f>J9/D9</f>
        <v>-4.7219410000000003E-2</v>
      </c>
    </row>
    <row r="10" spans="1:13">
      <c r="A10" s="458" t="s">
        <v>53</v>
      </c>
      <c r="B10" s="451">
        <f>337256/2</f>
        <v>168628</v>
      </c>
      <c r="C10" s="451">
        <f>337256/2</f>
        <v>168628</v>
      </c>
      <c r="D10" s="230">
        <f t="shared" ref="D10:D15" si="1">B10+C10</f>
        <v>337256</v>
      </c>
      <c r="E10" s="646"/>
      <c r="F10" s="646"/>
      <c r="G10" s="230">
        <f t="shared" ref="G10:G15" si="2">E10+F10</f>
        <v>0</v>
      </c>
      <c r="H10" s="451">
        <v>23438.37</v>
      </c>
      <c r="I10" s="451">
        <v>23438.37</v>
      </c>
      <c r="J10" s="230">
        <f t="shared" si="0"/>
        <v>46876.74</v>
      </c>
      <c r="K10" s="452">
        <f t="shared" ref="K10:K15" si="3">H10/B10</f>
        <v>0.13899453234338305</v>
      </c>
      <c r="L10" s="452">
        <f t="shared" ref="L10:L15" si="4">I10/C10</f>
        <v>0.13899453234338305</v>
      </c>
      <c r="M10" s="260">
        <f t="shared" ref="M10:M15" si="5">J10/D10</f>
        <v>0.13899453234338305</v>
      </c>
    </row>
    <row r="11" spans="1:13">
      <c r="A11" s="267" t="s">
        <v>236</v>
      </c>
      <c r="B11" s="451">
        <f>482431/2</f>
        <v>241215.5</v>
      </c>
      <c r="C11" s="451">
        <f>482431/2</f>
        <v>241215.5</v>
      </c>
      <c r="D11" s="230">
        <f t="shared" si="1"/>
        <v>482431</v>
      </c>
      <c r="E11" s="451"/>
      <c r="F11" s="451"/>
      <c r="G11" s="230">
        <f t="shared" si="2"/>
        <v>0</v>
      </c>
      <c r="H11" s="451"/>
      <c r="I11" s="451"/>
      <c r="J11" s="230">
        <f t="shared" si="0"/>
        <v>0</v>
      </c>
      <c r="K11" s="452">
        <f t="shared" si="3"/>
        <v>0</v>
      </c>
      <c r="L11" s="452">
        <f t="shared" si="4"/>
        <v>0</v>
      </c>
      <c r="M11" s="260">
        <f t="shared" si="5"/>
        <v>0</v>
      </c>
    </row>
    <row r="12" spans="1:13">
      <c r="A12" s="672" t="s">
        <v>425</v>
      </c>
      <c r="B12" s="451">
        <v>112500</v>
      </c>
      <c r="C12" s="451">
        <v>112500</v>
      </c>
      <c r="D12" s="230">
        <f t="shared" si="1"/>
        <v>225000</v>
      </c>
      <c r="E12" s="451"/>
      <c r="F12" s="451"/>
      <c r="G12" s="230">
        <f t="shared" si="2"/>
        <v>0</v>
      </c>
      <c r="H12" s="451"/>
      <c r="I12" s="451"/>
      <c r="J12" s="230">
        <f t="shared" si="0"/>
        <v>0</v>
      </c>
      <c r="K12" s="452">
        <v>0</v>
      </c>
      <c r="L12" s="452">
        <v>0</v>
      </c>
      <c r="M12" s="260">
        <f t="shared" si="5"/>
        <v>0</v>
      </c>
    </row>
    <row r="13" spans="1:13">
      <c r="A13" s="705" t="s">
        <v>426</v>
      </c>
      <c r="B13" s="451">
        <f>61250/2</f>
        <v>30625</v>
      </c>
      <c r="C13" s="451">
        <f>61250/2</f>
        <v>30625</v>
      </c>
      <c r="D13" s="230">
        <f t="shared" si="1"/>
        <v>61250</v>
      </c>
      <c r="E13" s="451"/>
      <c r="F13" s="451"/>
      <c r="G13" s="230">
        <f t="shared" si="2"/>
        <v>0</v>
      </c>
      <c r="H13" s="451"/>
      <c r="I13" s="451"/>
      <c r="J13" s="230">
        <f t="shared" si="0"/>
        <v>0</v>
      </c>
      <c r="K13" s="452">
        <f t="shared" si="3"/>
        <v>0</v>
      </c>
      <c r="L13" s="452">
        <f t="shared" si="4"/>
        <v>0</v>
      </c>
      <c r="M13" s="260">
        <f t="shared" si="5"/>
        <v>0</v>
      </c>
    </row>
    <row r="14" spans="1:13" s="153" customFormat="1">
      <c r="A14" s="716" t="s">
        <v>19</v>
      </c>
      <c r="B14" s="717">
        <v>0</v>
      </c>
      <c r="C14" s="717">
        <v>0</v>
      </c>
      <c r="D14" s="230">
        <f t="shared" si="1"/>
        <v>0</v>
      </c>
      <c r="E14" s="717"/>
      <c r="F14" s="717"/>
      <c r="G14" s="230">
        <f t="shared" si="2"/>
        <v>0</v>
      </c>
      <c r="H14" s="717"/>
      <c r="I14" s="717"/>
      <c r="J14" s="230">
        <f t="shared" si="0"/>
        <v>0</v>
      </c>
      <c r="K14" s="718">
        <v>0</v>
      </c>
      <c r="L14" s="718">
        <v>0</v>
      </c>
      <c r="M14" s="447">
        <v>0</v>
      </c>
    </row>
    <row r="15" spans="1:13" s="153" customFormat="1" ht="13.5" thickBot="1">
      <c r="A15" s="719" t="s">
        <v>20</v>
      </c>
      <c r="B15" s="717">
        <f>101365/2</f>
        <v>50682.5</v>
      </c>
      <c r="C15" s="717">
        <f>101365/2</f>
        <v>50682.5</v>
      </c>
      <c r="D15" s="230">
        <f t="shared" si="1"/>
        <v>101365</v>
      </c>
      <c r="E15" s="645">
        <v>290.57999999999993</v>
      </c>
      <c r="F15" s="646">
        <v>290.58</v>
      </c>
      <c r="G15" s="230">
        <f t="shared" si="2"/>
        <v>581.15999999999985</v>
      </c>
      <c r="H15" s="717">
        <v>2752.8500000000004</v>
      </c>
      <c r="I15" s="717">
        <v>2752.99</v>
      </c>
      <c r="J15" s="230">
        <f t="shared" si="0"/>
        <v>5505.84</v>
      </c>
      <c r="K15" s="718">
        <f t="shared" si="3"/>
        <v>5.4315592166921528E-2</v>
      </c>
      <c r="L15" s="718">
        <f t="shared" si="4"/>
        <v>5.4318354461599168E-2</v>
      </c>
      <c r="M15" s="447">
        <f t="shared" si="5"/>
        <v>5.4316973314260344E-2</v>
      </c>
    </row>
    <row r="16" spans="1:13" ht="13.5" thickBot="1">
      <c r="A16" s="223"/>
      <c r="B16" s="228"/>
      <c r="C16" s="228"/>
      <c r="D16" s="228"/>
      <c r="E16" s="228"/>
      <c r="F16" s="228"/>
      <c r="G16" s="228"/>
      <c r="H16" s="228"/>
      <c r="I16" s="228"/>
      <c r="J16" s="228"/>
      <c r="K16" s="429"/>
      <c r="L16" s="429"/>
      <c r="M16" s="229"/>
    </row>
    <row r="17" spans="1:16" ht="13.5" thickBot="1">
      <c r="A17" s="667" t="s">
        <v>364</v>
      </c>
      <c r="B17" s="453">
        <f>SUM(B9:B15)</f>
        <v>1593526</v>
      </c>
      <c r="C17" s="453">
        <f t="shared" ref="C17:M17" si="6">SUM(C9:C15)</f>
        <v>1613776</v>
      </c>
      <c r="D17" s="453">
        <f t="shared" si="6"/>
        <v>3207302</v>
      </c>
      <c r="E17" s="453">
        <f t="shared" si="6"/>
        <v>290.57999999999993</v>
      </c>
      <c r="F17" s="453">
        <f t="shared" si="6"/>
        <v>290.58</v>
      </c>
      <c r="G17" s="453">
        <f t="shared" si="6"/>
        <v>581.15999999999985</v>
      </c>
      <c r="H17" s="453">
        <f t="shared" si="6"/>
        <v>-21028.239999999998</v>
      </c>
      <c r="I17" s="453">
        <f t="shared" si="6"/>
        <v>-21028</v>
      </c>
      <c r="J17" s="453">
        <f t="shared" si="6"/>
        <v>-42056.240000000005</v>
      </c>
      <c r="K17" s="454">
        <f t="shared" si="6"/>
        <v>0.14560767723160778</v>
      </c>
      <c r="L17" s="454">
        <f t="shared" si="6"/>
        <v>0.14656683062381651</v>
      </c>
      <c r="M17" s="455">
        <f t="shared" si="6"/>
        <v>0.14609209565764339</v>
      </c>
    </row>
    <row r="18" spans="1:16">
      <c r="A18" s="265"/>
      <c r="B18" s="265"/>
      <c r="C18" s="265"/>
      <c r="D18" s="265"/>
      <c r="E18" s="265"/>
      <c r="F18" s="265"/>
      <c r="G18" s="265"/>
      <c r="H18" s="265"/>
      <c r="I18" s="265"/>
      <c r="J18" s="265"/>
      <c r="K18" s="265"/>
      <c r="L18" s="265"/>
      <c r="M18" s="265"/>
    </row>
    <row r="19" spans="1:16">
      <c r="A19" s="781"/>
      <c r="B19" s="781"/>
      <c r="C19" s="781"/>
      <c r="D19" s="781"/>
      <c r="E19" s="781"/>
      <c r="F19" s="781"/>
      <c r="G19" s="781"/>
      <c r="H19" s="781"/>
      <c r="I19" s="781"/>
      <c r="J19" s="781"/>
      <c r="K19" s="781"/>
      <c r="L19" s="781"/>
      <c r="M19" s="781"/>
    </row>
    <row r="20" spans="1:16" ht="12.75" customHeight="1">
      <c r="A20" s="767" t="s">
        <v>366</v>
      </c>
      <c r="B20" s="782"/>
      <c r="C20" s="782"/>
      <c r="D20" s="782"/>
      <c r="E20" s="782"/>
      <c r="F20" s="782"/>
      <c r="G20" s="782"/>
      <c r="H20" s="782"/>
      <c r="I20" s="261"/>
      <c r="J20" s="261"/>
      <c r="K20" s="261"/>
      <c r="L20" s="261"/>
      <c r="M20" s="261"/>
    </row>
    <row r="21" spans="1:16" s="47" customFormat="1">
      <c r="A21" s="767" t="s">
        <v>486</v>
      </c>
      <c r="B21" s="768"/>
      <c r="C21" s="768"/>
      <c r="D21" s="768"/>
      <c r="E21" s="768"/>
      <c r="F21" s="768"/>
      <c r="G21" s="768"/>
      <c r="H21" s="768"/>
      <c r="I21" s="768"/>
      <c r="J21" s="768"/>
      <c r="K21" s="768"/>
      <c r="L21" s="768"/>
      <c r="M21" s="768"/>
    </row>
    <row r="22" spans="1:16" s="713" customFormat="1" ht="24.95" customHeight="1">
      <c r="A22" s="767" t="s">
        <v>436</v>
      </c>
      <c r="B22" s="768"/>
      <c r="C22" s="768"/>
      <c r="D22" s="768"/>
      <c r="E22" s="768"/>
      <c r="F22" s="768"/>
      <c r="G22" s="768"/>
      <c r="H22" s="768"/>
      <c r="I22" s="768"/>
      <c r="J22" s="768"/>
      <c r="K22" s="768"/>
      <c r="L22" s="768"/>
      <c r="M22" s="768"/>
      <c r="N22" s="757"/>
      <c r="O22" s="757"/>
      <c r="P22" s="757"/>
    </row>
    <row r="23" spans="1:16" s="47" customFormat="1" ht="12.75" customHeight="1">
      <c r="A23" s="767" t="s">
        <v>424</v>
      </c>
      <c r="B23" s="783"/>
      <c r="C23" s="783"/>
      <c r="D23" s="783"/>
      <c r="E23" s="670"/>
      <c r="F23" s="670"/>
      <c r="G23" s="670"/>
      <c r="H23" s="670"/>
      <c r="I23" s="669"/>
      <c r="J23" s="669"/>
      <c r="K23" s="669"/>
      <c r="L23" s="669"/>
      <c r="M23" s="669"/>
    </row>
    <row r="24" spans="1:16" s="47" customFormat="1" ht="12.75" customHeight="1">
      <c r="A24" s="565"/>
      <c r="B24" s="565"/>
      <c r="C24" s="565"/>
      <c r="D24" s="565"/>
      <c r="E24" s="565"/>
      <c r="F24" s="565"/>
      <c r="G24" s="565"/>
      <c r="H24" s="565"/>
      <c r="I24" s="564"/>
      <c r="J24" s="564"/>
      <c r="K24" s="564"/>
      <c r="L24" s="564"/>
      <c r="M24" s="564"/>
    </row>
    <row r="25" spans="1:16" ht="12.75" customHeight="1">
      <c r="A25" s="763" t="s">
        <v>215</v>
      </c>
      <c r="B25" s="763"/>
      <c r="C25" s="763"/>
      <c r="D25" s="763"/>
      <c r="E25" s="763"/>
      <c r="F25" s="763"/>
      <c r="G25" s="763"/>
      <c r="H25" s="763"/>
      <c r="I25" s="149"/>
      <c r="J25" s="149"/>
      <c r="K25" s="149"/>
      <c r="L25" s="149"/>
      <c r="M25" s="149"/>
    </row>
    <row r="34" spans="8:8">
      <c r="H34" s="247"/>
    </row>
  </sheetData>
  <mergeCells count="13">
    <mergeCell ref="A19:M19"/>
    <mergeCell ref="A20:H20"/>
    <mergeCell ref="A25:H25"/>
    <mergeCell ref="A1:M1"/>
    <mergeCell ref="A2:M2"/>
    <mergeCell ref="A3:M3"/>
    <mergeCell ref="B4:D4"/>
    <mergeCell ref="E4:G4"/>
    <mergeCell ref="H4:J4"/>
    <mergeCell ref="K4:M4"/>
    <mergeCell ref="A23:D23"/>
    <mergeCell ref="A22:M22"/>
    <mergeCell ref="A21:M21"/>
  </mergeCells>
  <printOptions horizontalCentered="1" verticalCentered="1"/>
  <pageMargins left="0.25" right="0.25" top="0.5" bottom="0.5" header="0.5" footer="0.5"/>
  <pageSetup scale="6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N17"/>
  <sheetViews>
    <sheetView zoomScaleNormal="100" workbookViewId="0">
      <selection activeCell="D8" sqref="D8"/>
    </sheetView>
  </sheetViews>
  <sheetFormatPr defaultRowHeight="12.75"/>
  <cols>
    <col min="1" max="1" width="17.5703125" customWidth="1"/>
    <col min="2" max="5" width="28.5703125" customWidth="1"/>
    <col min="6" max="12" width="9.5703125" customWidth="1"/>
    <col min="13" max="13" width="13.5703125" customWidth="1"/>
  </cols>
  <sheetData>
    <row r="1" spans="1:14" s="47" customFormat="1" ht="15.75">
      <c r="A1" s="828" t="s">
        <v>313</v>
      </c>
      <c r="B1" s="828"/>
      <c r="C1" s="828"/>
      <c r="D1" s="828"/>
      <c r="E1" s="828"/>
    </row>
    <row r="2" spans="1:14" s="47" customFormat="1" ht="15.75">
      <c r="A2" s="828" t="s">
        <v>283</v>
      </c>
      <c r="B2" s="828"/>
      <c r="C2" s="828"/>
      <c r="D2" s="828"/>
      <c r="E2" s="828"/>
    </row>
    <row r="3" spans="1:14" ht="15.75">
      <c r="A3" s="984" t="s">
        <v>451</v>
      </c>
      <c r="B3" s="984"/>
      <c r="C3" s="984"/>
      <c r="D3" s="984"/>
      <c r="E3" s="984"/>
    </row>
    <row r="4" spans="1:14">
      <c r="A4" s="987">
        <v>2018</v>
      </c>
      <c r="B4" s="39" t="s">
        <v>314</v>
      </c>
      <c r="C4" s="38" t="s">
        <v>4</v>
      </c>
      <c r="D4" s="147" t="s">
        <v>315</v>
      </c>
      <c r="E4" s="147" t="s">
        <v>316</v>
      </c>
    </row>
    <row r="5" spans="1:14">
      <c r="A5" s="988"/>
      <c r="B5" s="38" t="s">
        <v>3</v>
      </c>
      <c r="C5" s="147" t="s">
        <v>3</v>
      </c>
      <c r="D5" s="38" t="s">
        <v>3</v>
      </c>
      <c r="E5" s="38" t="s">
        <v>202</v>
      </c>
    </row>
    <row r="6" spans="1:14">
      <c r="A6" s="3"/>
      <c r="B6" s="1"/>
      <c r="C6" s="1"/>
      <c r="D6" s="1"/>
      <c r="E6" s="1"/>
    </row>
    <row r="7" spans="1:14" s="47" customFormat="1">
      <c r="A7" s="241"/>
      <c r="B7" s="37"/>
      <c r="C7" s="132"/>
      <c r="D7" s="696"/>
      <c r="E7" s="36"/>
    </row>
    <row r="8" spans="1:14" s="47" customFormat="1">
      <c r="A8" s="2" t="s">
        <v>268</v>
      </c>
      <c r="B8" s="37">
        <v>262500.22499999998</v>
      </c>
      <c r="C8" s="132">
        <v>21875</v>
      </c>
      <c r="D8" s="695">
        <v>176551.72</v>
      </c>
      <c r="E8" s="36">
        <f>D8/B8</f>
        <v>0.67257740445746295</v>
      </c>
    </row>
    <row r="9" spans="1:14" s="47" customFormat="1">
      <c r="A9" s="242"/>
      <c r="B9" s="107"/>
      <c r="C9" s="209"/>
      <c r="D9" s="107"/>
      <c r="E9" s="36"/>
    </row>
    <row r="10" spans="1:14" s="12" customFormat="1">
      <c r="A10" s="232"/>
      <c r="B10" s="37"/>
      <c r="C10" s="131"/>
      <c r="D10" s="695"/>
      <c r="E10" s="36"/>
    </row>
    <row r="11" spans="1:14" s="12" customFormat="1">
      <c r="A11" s="561" t="s">
        <v>202</v>
      </c>
      <c r="B11" s="562">
        <f>SUM(B7:B10)</f>
        <v>262500.22499999998</v>
      </c>
      <c r="C11" s="562">
        <f t="shared" ref="C11:D11" si="0">SUM(C7:C10)</f>
        <v>21875</v>
      </c>
      <c r="D11" s="562">
        <f t="shared" si="0"/>
        <v>176551.72</v>
      </c>
      <c r="E11" s="563">
        <f>SUM(E7:E10)</f>
        <v>0.67257740445746295</v>
      </c>
    </row>
    <row r="12" spans="1:14">
      <c r="A12" s="4"/>
    </row>
    <row r="13" spans="1:14" s="47" customFormat="1">
      <c r="A13" s="985" t="s">
        <v>267</v>
      </c>
      <c r="B13" s="985"/>
      <c r="C13" s="985"/>
      <c r="D13" s="985"/>
      <c r="E13" s="985"/>
    </row>
    <row r="14" spans="1:14" s="47" customFormat="1">
      <c r="A14" s="4"/>
    </row>
    <row r="15" spans="1:14">
      <c r="A15" s="986" t="s">
        <v>197</v>
      </c>
      <c r="B15" s="986"/>
      <c r="C15" s="986"/>
      <c r="D15" s="986"/>
      <c r="E15" s="986"/>
      <c r="F15" s="9"/>
      <c r="G15" s="9"/>
      <c r="H15" s="9"/>
      <c r="I15" s="9"/>
      <c r="J15" s="9"/>
      <c r="K15" s="9"/>
      <c r="L15" s="9"/>
      <c r="M15" s="9"/>
      <c r="N15" s="9"/>
    </row>
    <row r="16" spans="1:14">
      <c r="B16" s="256"/>
      <c r="C16" s="153"/>
      <c r="D16" s="153"/>
      <c r="E16" s="153"/>
    </row>
    <row r="17" spans="2:5">
      <c r="B17" s="256"/>
      <c r="C17" s="153"/>
      <c r="D17" s="153"/>
      <c r="E17" s="153"/>
    </row>
  </sheetData>
  <mergeCells count="6">
    <mergeCell ref="A1:E1"/>
    <mergeCell ref="A2:E2"/>
    <mergeCell ref="A3:E3"/>
    <mergeCell ref="A13:E13"/>
    <mergeCell ref="A15:E15"/>
    <mergeCell ref="A4:A5"/>
  </mergeCells>
  <printOptions horizontalCentered="1" verticalCentered="1" headings="1"/>
  <pageMargins left="0.25" right="0.25" top="0.5" bottom="0.5" header="0.5" footer="0.5"/>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30"/>
  <sheetViews>
    <sheetView zoomScale="90" zoomScaleNormal="90" workbookViewId="0">
      <selection activeCell="C1" sqref="C1"/>
    </sheetView>
  </sheetViews>
  <sheetFormatPr defaultColWidth="9.42578125" defaultRowHeight="12.75"/>
  <cols>
    <col min="1" max="1" width="52" style="47" customWidth="1"/>
    <col min="2" max="2" width="14.42578125" style="47" customWidth="1"/>
    <col min="3" max="16384" width="9.42578125" style="47"/>
  </cols>
  <sheetData>
    <row r="1" spans="1:2" ht="18" customHeight="1">
      <c r="A1" s="989" t="s">
        <v>178</v>
      </c>
      <c r="B1" s="990"/>
    </row>
    <row r="2" spans="1:2" ht="18" customHeight="1">
      <c r="A2" s="991" t="s">
        <v>283</v>
      </c>
      <c r="B2" s="992"/>
    </row>
    <row r="3" spans="1:2" ht="18" customHeight="1" thickBot="1">
      <c r="A3" s="989" t="s">
        <v>481</v>
      </c>
      <c r="B3" s="990"/>
    </row>
    <row r="4" spans="1:2" ht="17.25" thickBot="1">
      <c r="A4" s="749" t="s">
        <v>458</v>
      </c>
      <c r="B4" s="750">
        <v>198</v>
      </c>
    </row>
    <row r="5" spans="1:2" ht="17.25" thickBot="1">
      <c r="A5" s="995" t="s">
        <v>459</v>
      </c>
      <c r="B5" s="996"/>
    </row>
    <row r="6" spans="1:2" ht="17.25" thickBot="1">
      <c r="A6" s="753" t="s">
        <v>460</v>
      </c>
      <c r="B6" s="751">
        <v>0</v>
      </c>
    </row>
    <row r="7" spans="1:2" ht="17.25" thickBot="1">
      <c r="A7" s="754" t="s">
        <v>461</v>
      </c>
      <c r="B7" s="752">
        <v>0</v>
      </c>
    </row>
    <row r="8" spans="1:2" ht="20.25" thickBot="1">
      <c r="A8" s="754" t="s">
        <v>476</v>
      </c>
      <c r="B8" s="752">
        <v>0</v>
      </c>
    </row>
    <row r="9" spans="1:2" ht="20.25" thickBot="1">
      <c r="A9" s="754" t="s">
        <v>477</v>
      </c>
      <c r="B9" s="752">
        <v>0</v>
      </c>
    </row>
    <row r="10" spans="1:2" ht="17.25" thickBot="1">
      <c r="A10" s="754" t="s">
        <v>462</v>
      </c>
      <c r="B10" s="752">
        <v>1</v>
      </c>
    </row>
    <row r="11" spans="1:2" ht="17.25" thickBot="1">
      <c r="A11" s="754" t="s">
        <v>463</v>
      </c>
      <c r="B11" s="752">
        <v>1</v>
      </c>
    </row>
    <row r="12" spans="1:2" ht="17.25" thickBot="1">
      <c r="A12" s="754" t="s">
        <v>464</v>
      </c>
      <c r="B12" s="752">
        <v>0</v>
      </c>
    </row>
    <row r="13" spans="1:2" ht="17.25" thickBot="1">
      <c r="A13" s="754" t="s">
        <v>465</v>
      </c>
      <c r="B13" s="752">
        <v>0</v>
      </c>
    </row>
    <row r="14" spans="1:2" ht="17.25" thickBot="1">
      <c r="A14" s="754" t="s">
        <v>466</v>
      </c>
      <c r="B14" s="752">
        <v>0</v>
      </c>
    </row>
    <row r="15" spans="1:2" ht="17.25" thickBot="1">
      <c r="A15" s="754" t="s">
        <v>467</v>
      </c>
      <c r="B15" s="752">
        <v>0</v>
      </c>
    </row>
    <row r="16" spans="1:2" ht="17.25" thickBot="1">
      <c r="A16" s="754" t="s">
        <v>468</v>
      </c>
      <c r="B16" s="752">
        <v>0</v>
      </c>
    </row>
    <row r="17" spans="1:2" ht="17.25" thickBot="1">
      <c r="A17" s="754" t="s">
        <v>469</v>
      </c>
      <c r="B17" s="752">
        <v>0</v>
      </c>
    </row>
    <row r="18" spans="1:2" ht="17.25" thickBot="1">
      <c r="A18" s="754" t="s">
        <v>470</v>
      </c>
      <c r="B18" s="752">
        <v>0</v>
      </c>
    </row>
    <row r="19" spans="1:2" ht="17.25" thickBot="1">
      <c r="A19" s="754" t="s">
        <v>471</v>
      </c>
      <c r="B19" s="752">
        <v>1</v>
      </c>
    </row>
    <row r="20" spans="1:2" ht="17.25" thickBot="1">
      <c r="A20" s="754" t="s">
        <v>472</v>
      </c>
      <c r="B20" s="752">
        <v>0</v>
      </c>
    </row>
    <row r="21" spans="1:2" ht="17.25" thickBot="1">
      <c r="A21" s="754" t="s">
        <v>473</v>
      </c>
      <c r="B21" s="752">
        <v>0</v>
      </c>
    </row>
    <row r="22" spans="1:2" ht="17.25" thickBot="1">
      <c r="A22" s="743" t="s">
        <v>474</v>
      </c>
      <c r="B22" s="744">
        <v>3</v>
      </c>
    </row>
    <row r="23" spans="1:2" ht="41.25" customHeight="1" thickBot="1">
      <c r="A23" s="743" t="s">
        <v>488</v>
      </c>
      <c r="B23" s="745">
        <v>10</v>
      </c>
    </row>
    <row r="24" spans="1:2" ht="14.25">
      <c r="A24" s="746"/>
      <c r="B24" s="746"/>
    </row>
    <row r="25" spans="1:2" ht="66.75" customHeight="1">
      <c r="A25" s="993" t="s">
        <v>478</v>
      </c>
      <c r="B25" s="993"/>
    </row>
    <row r="26" spans="1:2" ht="15">
      <c r="A26" s="747"/>
      <c r="B26" s="746"/>
    </row>
    <row r="27" spans="1:2" ht="50.25" customHeight="1">
      <c r="A27" s="993" t="s">
        <v>479</v>
      </c>
      <c r="B27" s="993"/>
    </row>
    <row r="28" spans="1:2" ht="14.25">
      <c r="A28" s="748"/>
      <c r="B28" s="746"/>
    </row>
    <row r="29" spans="1:2" s="741" customFormat="1" ht="39" customHeight="1">
      <c r="A29" s="759" t="s">
        <v>490</v>
      </c>
      <c r="B29" s="759"/>
    </row>
    <row r="30" spans="1:2" s="741" customFormat="1" ht="26.25" customHeight="1">
      <c r="A30" s="994" t="s">
        <v>190</v>
      </c>
      <c r="B30" s="994"/>
    </row>
  </sheetData>
  <mergeCells count="7">
    <mergeCell ref="A1:B1"/>
    <mergeCell ref="A2:B2"/>
    <mergeCell ref="A3:B3"/>
    <mergeCell ref="A25:B25"/>
    <mergeCell ref="A30:B30"/>
    <mergeCell ref="A27:B27"/>
    <mergeCell ref="A5:B5"/>
  </mergeCells>
  <printOptions horizontalCentered="1" verticalCentered="1"/>
  <pageMargins left="0.25" right="0.25" top="0.5" bottom="0.5" header="0.5" footer="0.5"/>
  <pageSetup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30"/>
  <sheetViews>
    <sheetView zoomScale="90" zoomScaleNormal="90" workbookViewId="0">
      <selection activeCell="A23" sqref="A23"/>
    </sheetView>
  </sheetViews>
  <sheetFormatPr defaultColWidth="9.42578125" defaultRowHeight="12.75"/>
  <cols>
    <col min="1" max="1" width="52" style="47" customWidth="1"/>
    <col min="2" max="2" width="14.42578125" style="47" customWidth="1"/>
    <col min="3" max="16384" width="9.42578125" style="47"/>
  </cols>
  <sheetData>
    <row r="1" spans="1:2" ht="18" customHeight="1">
      <c r="A1" s="989" t="s">
        <v>178</v>
      </c>
      <c r="B1" s="990"/>
    </row>
    <row r="2" spans="1:2" ht="18" customHeight="1">
      <c r="A2" s="991" t="s">
        <v>283</v>
      </c>
      <c r="B2" s="992"/>
    </row>
    <row r="3" spans="1:2" ht="18" customHeight="1" thickBot="1">
      <c r="A3" s="989" t="s">
        <v>484</v>
      </c>
      <c r="B3" s="990"/>
    </row>
    <row r="4" spans="1:2" ht="17.25" thickBot="1">
      <c r="A4" s="749" t="s">
        <v>458</v>
      </c>
      <c r="B4" s="750">
        <v>208</v>
      </c>
    </row>
    <row r="5" spans="1:2" ht="17.25" thickBot="1">
      <c r="A5" s="995" t="s">
        <v>459</v>
      </c>
      <c r="B5" s="996"/>
    </row>
    <row r="6" spans="1:2" ht="17.25" thickBot="1">
      <c r="A6" s="753" t="s">
        <v>460</v>
      </c>
      <c r="B6" s="751">
        <v>0</v>
      </c>
    </row>
    <row r="7" spans="1:2" ht="17.25" thickBot="1">
      <c r="A7" s="754" t="s">
        <v>461</v>
      </c>
      <c r="B7" s="752">
        <v>0</v>
      </c>
    </row>
    <row r="8" spans="1:2" ht="20.25" thickBot="1">
      <c r="A8" s="754" t="s">
        <v>476</v>
      </c>
      <c r="B8" s="752">
        <v>0</v>
      </c>
    </row>
    <row r="9" spans="1:2" ht="20.25" thickBot="1">
      <c r="A9" s="754" t="s">
        <v>477</v>
      </c>
      <c r="B9" s="752">
        <v>0</v>
      </c>
    </row>
    <row r="10" spans="1:2" ht="17.25" thickBot="1">
      <c r="A10" s="754" t="s">
        <v>462</v>
      </c>
      <c r="B10" s="752">
        <v>0</v>
      </c>
    </row>
    <row r="11" spans="1:2" ht="17.25" thickBot="1">
      <c r="A11" s="754" t="s">
        <v>463</v>
      </c>
      <c r="B11" s="752">
        <v>0</v>
      </c>
    </row>
    <row r="12" spans="1:2" ht="17.25" thickBot="1">
      <c r="A12" s="754" t="s">
        <v>464</v>
      </c>
      <c r="B12" s="752">
        <v>0</v>
      </c>
    </row>
    <row r="13" spans="1:2" ht="17.25" thickBot="1">
      <c r="A13" s="754" t="s">
        <v>465</v>
      </c>
      <c r="B13" s="752">
        <v>0</v>
      </c>
    </row>
    <row r="14" spans="1:2" ht="17.25" thickBot="1">
      <c r="A14" s="754" t="s">
        <v>466</v>
      </c>
      <c r="B14" s="752">
        <v>0</v>
      </c>
    </row>
    <row r="15" spans="1:2" ht="17.25" thickBot="1">
      <c r="A15" s="754" t="s">
        <v>467</v>
      </c>
      <c r="B15" s="752">
        <v>0</v>
      </c>
    </row>
    <row r="16" spans="1:2" ht="17.25" thickBot="1">
      <c r="A16" s="754" t="s">
        <v>468</v>
      </c>
      <c r="B16" s="752">
        <v>0</v>
      </c>
    </row>
    <row r="17" spans="1:2" ht="17.25" thickBot="1">
      <c r="A17" s="754" t="s">
        <v>469</v>
      </c>
      <c r="B17" s="752">
        <v>0</v>
      </c>
    </row>
    <row r="18" spans="1:2" ht="17.25" thickBot="1">
      <c r="A18" s="754" t="s">
        <v>470</v>
      </c>
      <c r="B18" s="752">
        <v>0</v>
      </c>
    </row>
    <row r="19" spans="1:2" ht="17.25" thickBot="1">
      <c r="A19" s="754" t="s">
        <v>471</v>
      </c>
      <c r="B19" s="752">
        <v>1</v>
      </c>
    </row>
    <row r="20" spans="1:2" ht="17.25" thickBot="1">
      <c r="A20" s="754" t="s">
        <v>472</v>
      </c>
      <c r="B20" s="752">
        <v>0</v>
      </c>
    </row>
    <row r="21" spans="1:2" ht="17.25" thickBot="1">
      <c r="A21" s="754" t="s">
        <v>473</v>
      </c>
      <c r="B21" s="752">
        <v>0</v>
      </c>
    </row>
    <row r="22" spans="1:2" ht="17.25" thickBot="1">
      <c r="A22" s="743" t="s">
        <v>474</v>
      </c>
      <c r="B22" s="744">
        <v>1</v>
      </c>
    </row>
    <row r="23" spans="1:2" ht="37.5" customHeight="1" thickBot="1">
      <c r="A23" s="743" t="s">
        <v>488</v>
      </c>
      <c r="B23" s="745">
        <v>9</v>
      </c>
    </row>
    <row r="24" spans="1:2" ht="14.25">
      <c r="A24" s="746"/>
      <c r="B24" s="746"/>
    </row>
    <row r="25" spans="1:2" ht="66.75" customHeight="1">
      <c r="A25" s="993" t="s">
        <v>478</v>
      </c>
      <c r="B25" s="993"/>
    </row>
    <row r="26" spans="1:2" ht="15">
      <c r="A26" s="747"/>
      <c r="B26" s="746"/>
    </row>
    <row r="27" spans="1:2" ht="50.25" customHeight="1">
      <c r="A27" s="993" t="s">
        <v>480</v>
      </c>
      <c r="B27" s="993"/>
    </row>
    <row r="28" spans="1:2" ht="14.25">
      <c r="A28" s="748"/>
      <c r="B28" s="746"/>
    </row>
    <row r="29" spans="1:2" s="742" customFormat="1" ht="39" customHeight="1">
      <c r="A29" s="763" t="s">
        <v>490</v>
      </c>
      <c r="B29" s="763"/>
    </row>
    <row r="30" spans="1:2" s="742" customFormat="1" ht="26.25" customHeight="1">
      <c r="A30" s="994" t="s">
        <v>190</v>
      </c>
      <c r="B30" s="994"/>
    </row>
  </sheetData>
  <mergeCells count="8">
    <mergeCell ref="A29:B29"/>
    <mergeCell ref="A30:B30"/>
    <mergeCell ref="A1:B1"/>
    <mergeCell ref="A2:B2"/>
    <mergeCell ref="A3:B3"/>
    <mergeCell ref="A5:B5"/>
    <mergeCell ref="A25:B25"/>
    <mergeCell ref="A27:B27"/>
  </mergeCells>
  <printOptions horizontalCentered="1" verticalCentered="1"/>
  <pageMargins left="0.25" right="0.25" top="0.5" bottom="0.5" header="0.5" footer="0.5"/>
  <pageSetup scale="5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32"/>
  <sheetViews>
    <sheetView zoomScale="90" zoomScaleNormal="90" workbookViewId="0">
      <selection activeCell="C1" sqref="C1"/>
    </sheetView>
  </sheetViews>
  <sheetFormatPr defaultColWidth="9.42578125" defaultRowHeight="12.75"/>
  <cols>
    <col min="1" max="1" width="52" style="47" customWidth="1"/>
    <col min="2" max="2" width="14.42578125" style="47" customWidth="1"/>
    <col min="3" max="16384" width="9.42578125" style="47"/>
  </cols>
  <sheetData>
    <row r="1" spans="1:2" ht="18" customHeight="1">
      <c r="A1" s="989" t="s">
        <v>178</v>
      </c>
      <c r="B1" s="990"/>
    </row>
    <row r="2" spans="1:2" ht="18" customHeight="1">
      <c r="A2" s="991" t="s">
        <v>283</v>
      </c>
      <c r="B2" s="992"/>
    </row>
    <row r="3" spans="1:2" ht="18" customHeight="1" thickBot="1">
      <c r="A3" s="989" t="s">
        <v>482</v>
      </c>
      <c r="B3" s="990"/>
    </row>
    <row r="4" spans="1:2" ht="17.25" thickBot="1">
      <c r="A4" s="749" t="s">
        <v>458</v>
      </c>
      <c r="B4" s="750">
        <v>407</v>
      </c>
    </row>
    <row r="5" spans="1:2" ht="17.25" thickBot="1">
      <c r="A5" s="995" t="s">
        <v>459</v>
      </c>
      <c r="B5" s="996"/>
    </row>
    <row r="6" spans="1:2" ht="17.25" thickBot="1">
      <c r="A6" s="753" t="s">
        <v>460</v>
      </c>
      <c r="B6" s="751">
        <v>0</v>
      </c>
    </row>
    <row r="7" spans="1:2" ht="17.25" thickBot="1">
      <c r="A7" s="754" t="s">
        <v>461</v>
      </c>
      <c r="B7" s="752">
        <v>0</v>
      </c>
    </row>
    <row r="8" spans="1:2" ht="20.25" thickBot="1">
      <c r="A8" s="754" t="s">
        <v>476</v>
      </c>
      <c r="B8" s="752">
        <v>0</v>
      </c>
    </row>
    <row r="9" spans="1:2" ht="20.25" thickBot="1">
      <c r="A9" s="754" t="s">
        <v>477</v>
      </c>
      <c r="B9" s="752">
        <v>0</v>
      </c>
    </row>
    <row r="10" spans="1:2" ht="17.25" thickBot="1">
      <c r="A10" s="754" t="s">
        <v>462</v>
      </c>
      <c r="B10" s="752">
        <v>0</v>
      </c>
    </row>
    <row r="11" spans="1:2" ht="17.25" thickBot="1">
      <c r="A11" s="754" t="s">
        <v>463</v>
      </c>
      <c r="B11" s="752">
        <v>1</v>
      </c>
    </row>
    <row r="12" spans="1:2" ht="17.25" thickBot="1">
      <c r="A12" s="754" t="s">
        <v>464</v>
      </c>
      <c r="B12" s="752">
        <v>1</v>
      </c>
    </row>
    <row r="13" spans="1:2" ht="17.25" thickBot="1">
      <c r="A13" s="754" t="s">
        <v>465</v>
      </c>
      <c r="B13" s="752">
        <v>0</v>
      </c>
    </row>
    <row r="14" spans="1:2" ht="17.25" thickBot="1">
      <c r="A14" s="754" t="s">
        <v>466</v>
      </c>
      <c r="B14" s="752">
        <v>0</v>
      </c>
    </row>
    <row r="15" spans="1:2" ht="17.25" thickBot="1">
      <c r="A15" s="754" t="s">
        <v>467</v>
      </c>
      <c r="B15" s="752">
        <v>0</v>
      </c>
    </row>
    <row r="16" spans="1:2" ht="17.25" thickBot="1">
      <c r="A16" s="754" t="s">
        <v>468</v>
      </c>
      <c r="B16" s="752">
        <v>0</v>
      </c>
    </row>
    <row r="17" spans="1:2" ht="17.25" thickBot="1">
      <c r="A17" s="754" t="s">
        <v>469</v>
      </c>
      <c r="B17" s="752">
        <v>0</v>
      </c>
    </row>
    <row r="18" spans="1:2" ht="17.25" thickBot="1">
      <c r="A18" s="754" t="s">
        <v>470</v>
      </c>
      <c r="B18" s="752">
        <v>0</v>
      </c>
    </row>
    <row r="19" spans="1:2" ht="17.25" thickBot="1">
      <c r="A19" s="754" t="s">
        <v>471</v>
      </c>
      <c r="B19" s="752">
        <v>2</v>
      </c>
    </row>
    <row r="20" spans="1:2" ht="17.25" thickBot="1">
      <c r="A20" s="754" t="s">
        <v>472</v>
      </c>
      <c r="B20" s="752">
        <v>0</v>
      </c>
    </row>
    <row r="21" spans="1:2" ht="17.25" thickBot="1">
      <c r="A21" s="754" t="s">
        <v>473</v>
      </c>
      <c r="B21" s="752">
        <v>0</v>
      </c>
    </row>
    <row r="22" spans="1:2" ht="17.25" thickBot="1">
      <c r="A22" s="743" t="s">
        <v>474</v>
      </c>
      <c r="B22" s="744">
        <v>4</v>
      </c>
    </row>
    <row r="23" spans="1:2" ht="36.75" customHeight="1" thickBot="1">
      <c r="A23" s="743" t="s">
        <v>491</v>
      </c>
      <c r="B23" s="745">
        <v>15</v>
      </c>
    </row>
    <row r="24" spans="1:2" ht="14.25">
      <c r="A24" s="746"/>
      <c r="B24" s="746"/>
    </row>
    <row r="25" spans="1:2" ht="66.75" customHeight="1">
      <c r="A25" s="993" t="s">
        <v>478</v>
      </c>
      <c r="B25" s="993"/>
    </row>
    <row r="26" spans="1:2" ht="15">
      <c r="A26" s="747"/>
      <c r="B26" s="746"/>
    </row>
    <row r="27" spans="1:2" ht="50.25" customHeight="1">
      <c r="A27" s="993" t="s">
        <v>483</v>
      </c>
      <c r="B27" s="993"/>
    </row>
    <row r="28" spans="1:2" ht="14.25">
      <c r="A28" s="748"/>
      <c r="B28" s="746"/>
    </row>
    <row r="29" spans="1:2" s="742" customFormat="1" ht="12.75" customHeight="1">
      <c r="A29" s="763" t="s">
        <v>475</v>
      </c>
      <c r="B29" s="763"/>
    </row>
    <row r="30" spans="1:2" s="760" customFormat="1" ht="37.700000000000003" customHeight="1">
      <c r="A30" s="763" t="s">
        <v>489</v>
      </c>
      <c r="B30" s="763"/>
    </row>
    <row r="31" spans="1:2" s="760" customFormat="1" ht="12.75" customHeight="1">
      <c r="A31" s="759"/>
      <c r="B31" s="759"/>
    </row>
    <row r="32" spans="1:2" s="742" customFormat="1" ht="26.25" customHeight="1">
      <c r="A32" s="994" t="s">
        <v>190</v>
      </c>
      <c r="B32" s="994"/>
    </row>
  </sheetData>
  <mergeCells count="9">
    <mergeCell ref="A29:B29"/>
    <mergeCell ref="A32:B32"/>
    <mergeCell ref="A1:B1"/>
    <mergeCell ref="A2:B2"/>
    <mergeCell ref="A3:B3"/>
    <mergeCell ref="A5:B5"/>
    <mergeCell ref="A25:B25"/>
    <mergeCell ref="A27:B27"/>
    <mergeCell ref="A30:B30"/>
  </mergeCells>
  <printOptions horizontalCentered="1" verticalCentered="1"/>
  <pageMargins left="0.25" right="0.25" top="0.5" bottom="0.5" header="0.5" footer="0.5"/>
  <pageSetup scale="5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XFD29"/>
  <sheetViews>
    <sheetView workbookViewId="0">
      <selection activeCell="A2" sqref="A2:G2"/>
    </sheetView>
  </sheetViews>
  <sheetFormatPr defaultColWidth="8.5703125" defaultRowHeight="12.75"/>
  <cols>
    <col min="1" max="1" width="8.5703125" style="67" customWidth="1"/>
    <col min="2" max="2" width="11.5703125" style="164" customWidth="1"/>
    <col min="3" max="3" width="38.85546875" style="164" customWidth="1"/>
    <col min="4" max="4" width="10.5703125" style="164" customWidth="1"/>
    <col min="5" max="5" width="9.5703125" style="164" customWidth="1"/>
    <col min="6" max="6" width="11.5703125" style="164" customWidth="1"/>
    <col min="7" max="7" width="24.5703125" style="164" customWidth="1"/>
    <col min="8" max="16384" width="8.5703125" style="47"/>
  </cols>
  <sheetData>
    <row r="1" spans="1:7" ht="30" customHeight="1">
      <c r="A1" s="1003" t="s">
        <v>235</v>
      </c>
      <c r="B1" s="1004"/>
      <c r="C1" s="1004"/>
      <c r="D1" s="1004"/>
      <c r="E1" s="1004"/>
      <c r="F1" s="1004"/>
      <c r="G1" s="1005"/>
    </row>
    <row r="2" spans="1:7" ht="31.35" customHeight="1">
      <c r="A2" s="1006" t="s">
        <v>283</v>
      </c>
      <c r="B2" s="1007"/>
      <c r="C2" s="1007"/>
      <c r="D2" s="1007"/>
      <c r="E2" s="1007"/>
      <c r="F2" s="1007"/>
      <c r="G2" s="1008"/>
    </row>
    <row r="3" spans="1:7" ht="27.6" customHeight="1">
      <c r="A3" s="1009" t="s">
        <v>448</v>
      </c>
      <c r="B3" s="1010"/>
      <c r="C3" s="1010"/>
      <c r="D3" s="1010"/>
      <c r="E3" s="1010"/>
      <c r="F3" s="1010"/>
      <c r="G3" s="1011"/>
    </row>
    <row r="4" spans="1:7" s="66" customFormat="1" ht="15">
      <c r="A4" s="1012" t="s">
        <v>415</v>
      </c>
      <c r="B4" s="1012" t="s">
        <v>418</v>
      </c>
      <c r="C4" s="1012" t="s">
        <v>180</v>
      </c>
      <c r="D4" s="1015" t="s">
        <v>181</v>
      </c>
      <c r="E4" s="1016"/>
      <c r="F4" s="1016"/>
      <c r="G4" s="1017"/>
    </row>
    <row r="5" spans="1:7" s="157" customFormat="1" ht="46.5" customHeight="1">
      <c r="A5" s="1013"/>
      <c r="B5" s="1014"/>
      <c r="C5" s="1014"/>
      <c r="D5" s="698" t="s">
        <v>182</v>
      </c>
      <c r="E5" s="699" t="s">
        <v>416</v>
      </c>
      <c r="F5" s="699" t="s">
        <v>417</v>
      </c>
      <c r="G5" s="699" t="s">
        <v>183</v>
      </c>
    </row>
    <row r="6" spans="1:7" s="19" customFormat="1">
      <c r="A6" s="154" t="s">
        <v>151</v>
      </c>
      <c r="B6" s="697"/>
      <c r="C6" s="697"/>
      <c r="D6" s="697"/>
      <c r="E6" s="697" t="s">
        <v>151</v>
      </c>
      <c r="F6" s="697"/>
      <c r="G6" s="697"/>
    </row>
    <row r="7" spans="1:7" s="19" customFormat="1" ht="12.75" customHeight="1">
      <c r="A7" s="154" t="s">
        <v>151</v>
      </c>
      <c r="B7" s="697"/>
      <c r="C7" s="697"/>
      <c r="D7" s="697"/>
      <c r="E7" s="697" t="s">
        <v>151</v>
      </c>
      <c r="F7" s="697"/>
      <c r="G7" s="697"/>
    </row>
    <row r="8" spans="1:7" s="19" customFormat="1" ht="12.75" customHeight="1">
      <c r="A8" s="154" t="s">
        <v>151</v>
      </c>
      <c r="B8" s="697"/>
      <c r="C8" s="697"/>
      <c r="D8" s="697"/>
      <c r="E8" s="697" t="s">
        <v>151</v>
      </c>
      <c r="F8" s="697"/>
      <c r="G8" s="697"/>
    </row>
    <row r="9" spans="1:7" s="19" customFormat="1" ht="12.75" customHeight="1">
      <c r="A9" s="154" t="s">
        <v>151</v>
      </c>
      <c r="B9" s="697"/>
      <c r="C9" s="697"/>
      <c r="D9" s="697"/>
      <c r="E9" s="697" t="s">
        <v>151</v>
      </c>
      <c r="F9" s="697"/>
      <c r="G9" s="697"/>
    </row>
    <row r="10" spans="1:7" s="19" customFormat="1" ht="12.75" customHeight="1">
      <c r="A10" s="154" t="s">
        <v>151</v>
      </c>
      <c r="B10" s="697"/>
      <c r="C10" s="697"/>
      <c r="D10" s="697"/>
      <c r="E10" s="697" t="s">
        <v>151</v>
      </c>
      <c r="F10" s="697"/>
      <c r="G10" s="697"/>
    </row>
    <row r="11" spans="1:7" s="19" customFormat="1" ht="12.75" customHeight="1">
      <c r="A11" s="154" t="s">
        <v>151</v>
      </c>
      <c r="B11" s="697"/>
      <c r="C11" s="697"/>
      <c r="D11" s="697"/>
      <c r="E11" s="697" t="s">
        <v>151</v>
      </c>
      <c r="F11" s="697"/>
      <c r="G11" s="697"/>
    </row>
    <row r="12" spans="1:7" s="19" customFormat="1" ht="12.75" customHeight="1">
      <c r="A12" s="154" t="s">
        <v>151</v>
      </c>
      <c r="B12" s="697"/>
      <c r="C12" s="697"/>
      <c r="D12" s="697"/>
      <c r="E12" s="697" t="s">
        <v>151</v>
      </c>
      <c r="F12" s="697"/>
      <c r="G12" s="697"/>
    </row>
    <row r="13" spans="1:7" s="19" customFormat="1" ht="12.75" customHeight="1">
      <c r="A13" s="154" t="s">
        <v>151</v>
      </c>
      <c r="B13" s="697"/>
      <c r="C13" s="697"/>
      <c r="D13" s="697"/>
      <c r="E13" s="697" t="s">
        <v>151</v>
      </c>
      <c r="F13" s="697"/>
      <c r="G13" s="697"/>
    </row>
    <row r="14" spans="1:7" s="19" customFormat="1" ht="12.75" customHeight="1">
      <c r="A14" s="154" t="s">
        <v>151</v>
      </c>
      <c r="B14" s="697"/>
      <c r="C14" s="697"/>
      <c r="D14" s="697"/>
      <c r="E14" s="697" t="s">
        <v>151</v>
      </c>
      <c r="F14" s="697"/>
      <c r="G14" s="697"/>
    </row>
    <row r="15" spans="1:7" s="19" customFormat="1" ht="12.75" customHeight="1">
      <c r="A15" s="154" t="s">
        <v>151</v>
      </c>
      <c r="B15" s="697"/>
      <c r="C15" s="697"/>
      <c r="D15" s="697"/>
      <c r="E15" s="697" t="s">
        <v>151</v>
      </c>
      <c r="F15" s="697"/>
      <c r="G15" s="697"/>
    </row>
    <row r="16" spans="1:7" s="19" customFormat="1" ht="12.75" customHeight="1">
      <c r="A16" s="154" t="s">
        <v>151</v>
      </c>
      <c r="B16" s="697"/>
      <c r="C16" s="697"/>
      <c r="D16" s="697"/>
      <c r="E16" s="697" t="s">
        <v>151</v>
      </c>
      <c r="F16" s="697"/>
      <c r="G16" s="697"/>
    </row>
    <row r="17" spans="1:16384" s="19" customFormat="1" ht="12.75" customHeight="1">
      <c r="A17" s="154" t="s">
        <v>151</v>
      </c>
      <c r="B17" s="697"/>
      <c r="C17" s="697"/>
      <c r="D17" s="697"/>
      <c r="E17" s="697" t="s">
        <v>151</v>
      </c>
      <c r="F17" s="697"/>
      <c r="G17" s="697"/>
    </row>
    <row r="18" spans="1:16384" s="19" customFormat="1">
      <c r="A18" s="154" t="s">
        <v>151</v>
      </c>
      <c r="B18" s="697"/>
      <c r="C18" s="697"/>
      <c r="D18" s="697"/>
      <c r="E18" s="697" t="s">
        <v>151</v>
      </c>
      <c r="F18" s="697"/>
      <c r="G18" s="697"/>
    </row>
    <row r="19" spans="1:16384" s="19" customFormat="1">
      <c r="A19" s="154" t="s">
        <v>151</v>
      </c>
      <c r="B19" s="697"/>
      <c r="C19" s="697"/>
      <c r="D19" s="697"/>
      <c r="E19" s="697" t="s">
        <v>151</v>
      </c>
      <c r="F19" s="697"/>
      <c r="G19" s="697"/>
    </row>
    <row r="20" spans="1:16384" s="19" customFormat="1">
      <c r="A20" s="154" t="s">
        <v>151</v>
      </c>
      <c r="B20" s="697"/>
      <c r="C20" s="697"/>
      <c r="D20" s="697"/>
      <c r="E20" s="697" t="s">
        <v>151</v>
      </c>
      <c r="F20" s="697"/>
      <c r="G20" s="697"/>
    </row>
    <row r="21" spans="1:16384" s="19" customFormat="1">
      <c r="A21" s="154" t="s">
        <v>151</v>
      </c>
      <c r="B21" s="697"/>
      <c r="C21" s="697"/>
      <c r="D21" s="697"/>
      <c r="E21" s="697" t="s">
        <v>151</v>
      </c>
      <c r="F21" s="697"/>
      <c r="G21" s="697"/>
    </row>
    <row r="22" spans="1:16384" s="647" customFormat="1" ht="25.5" customHeight="1">
      <c r="A22" s="156" t="s">
        <v>179</v>
      </c>
      <c r="B22" s="74"/>
      <c r="C22" s="74"/>
      <c r="D22" s="155"/>
      <c r="E22" s="74"/>
      <c r="F22" s="155"/>
      <c r="G22" s="74"/>
    </row>
    <row r="23" spans="1:16384" s="647" customFormat="1" ht="25.5">
      <c r="A23" s="156" t="s">
        <v>177</v>
      </c>
      <c r="B23" s="74"/>
      <c r="C23" s="74"/>
      <c r="D23" s="155">
        <v>146</v>
      </c>
      <c r="E23" s="74"/>
      <c r="F23" s="155">
        <v>1513</v>
      </c>
      <c r="G23" s="74"/>
    </row>
    <row r="24" spans="1:16384">
      <c r="A24" s="163"/>
      <c r="B24" s="75"/>
      <c r="C24" s="75"/>
      <c r="D24" s="75"/>
      <c r="E24" s="75"/>
      <c r="F24" s="75"/>
      <c r="G24" s="75"/>
    </row>
    <row r="25" spans="1:16384" s="647" customFormat="1" ht="25.5" customHeight="1">
      <c r="A25" s="1001" t="s">
        <v>357</v>
      </c>
      <c r="B25" s="1001"/>
      <c r="C25" s="1001"/>
      <c r="D25" s="1001"/>
      <c r="E25" s="1001"/>
      <c r="F25" s="1001"/>
      <c r="G25" s="1001"/>
      <c r="H25" s="1001"/>
      <c r="I25" s="1001"/>
      <c r="J25" s="1001"/>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01"/>
      <c r="AI25" s="1001"/>
      <c r="AJ25" s="1001"/>
      <c r="AK25" s="1001"/>
      <c r="AL25" s="1001"/>
      <c r="AM25" s="1001"/>
      <c r="AN25" s="1001"/>
      <c r="AO25" s="1001"/>
      <c r="AP25" s="1001"/>
      <c r="AQ25" s="1001"/>
      <c r="AR25" s="1001"/>
      <c r="AS25" s="1001"/>
      <c r="AT25" s="1001"/>
      <c r="AU25" s="1001"/>
      <c r="AV25" s="1001"/>
      <c r="AW25" s="1001"/>
      <c r="AX25" s="1001"/>
      <c r="AY25" s="1001"/>
      <c r="AZ25" s="1001"/>
      <c r="BA25" s="1001"/>
      <c r="BB25" s="1001"/>
      <c r="BC25" s="1001"/>
      <c r="BD25" s="1001"/>
      <c r="BE25" s="1001"/>
      <c r="BF25" s="1001"/>
      <c r="BG25" s="1001"/>
      <c r="BH25" s="1001"/>
      <c r="BI25" s="1001"/>
      <c r="BJ25" s="1001"/>
      <c r="BK25" s="1001"/>
      <c r="BL25" s="1001"/>
      <c r="BM25" s="1001"/>
      <c r="BN25" s="1001"/>
      <c r="BO25" s="1001"/>
      <c r="BP25" s="1001"/>
      <c r="BQ25" s="1001"/>
      <c r="BR25" s="1001"/>
      <c r="BS25" s="1001"/>
      <c r="BT25" s="1001"/>
      <c r="BU25" s="1001"/>
      <c r="BV25" s="1001"/>
      <c r="BW25" s="1001"/>
      <c r="BX25" s="1001"/>
      <c r="BY25" s="1001"/>
      <c r="BZ25" s="1001"/>
      <c r="CA25" s="1001"/>
      <c r="CB25" s="1001"/>
      <c r="CC25" s="1001"/>
      <c r="CD25" s="1001"/>
      <c r="CE25" s="1001"/>
      <c r="CF25" s="1001"/>
      <c r="CG25" s="1001"/>
      <c r="CH25" s="1001"/>
      <c r="CI25" s="1001"/>
      <c r="CJ25" s="1001"/>
      <c r="CK25" s="1001"/>
      <c r="CL25" s="1001"/>
      <c r="CM25" s="1001"/>
      <c r="CN25" s="1001"/>
      <c r="CO25" s="1001"/>
      <c r="CP25" s="1001"/>
      <c r="CQ25" s="1001"/>
      <c r="CR25" s="1001"/>
      <c r="CS25" s="1001"/>
      <c r="CT25" s="1001"/>
      <c r="CU25" s="1001"/>
      <c r="CV25" s="1001"/>
      <c r="CW25" s="1001"/>
      <c r="CX25" s="1001"/>
      <c r="CY25" s="1001"/>
      <c r="CZ25" s="1001"/>
      <c r="DA25" s="1001"/>
      <c r="DB25" s="1001"/>
      <c r="DC25" s="1001"/>
      <c r="DD25" s="1001"/>
      <c r="DE25" s="1001"/>
      <c r="DF25" s="1001"/>
      <c r="DG25" s="1001"/>
      <c r="DH25" s="1001"/>
      <c r="DI25" s="1001"/>
      <c r="DJ25" s="1001"/>
      <c r="DK25" s="1001"/>
      <c r="DL25" s="1001"/>
      <c r="DM25" s="1001"/>
      <c r="DN25" s="1001"/>
      <c r="DO25" s="1001"/>
      <c r="DP25" s="1001"/>
      <c r="DQ25" s="1001"/>
      <c r="DR25" s="1001"/>
      <c r="DS25" s="1001"/>
      <c r="DT25" s="1001"/>
      <c r="DU25" s="1001"/>
      <c r="DV25" s="1001"/>
      <c r="DW25" s="1001"/>
      <c r="DX25" s="1001"/>
      <c r="DY25" s="1001"/>
      <c r="DZ25" s="1001"/>
      <c r="EA25" s="1001"/>
      <c r="EB25" s="1001"/>
      <c r="EC25" s="1001"/>
      <c r="ED25" s="1001"/>
      <c r="EE25" s="1001"/>
      <c r="EF25" s="1001"/>
      <c r="EG25" s="1001"/>
      <c r="EH25" s="1001"/>
      <c r="EI25" s="1001"/>
      <c r="EJ25" s="1001"/>
      <c r="EK25" s="1001"/>
      <c r="EL25" s="1001"/>
      <c r="EM25" s="1001"/>
      <c r="EN25" s="1001"/>
      <c r="EO25" s="1001"/>
      <c r="EP25" s="1001"/>
      <c r="EQ25" s="1001"/>
      <c r="ER25" s="1001"/>
      <c r="ES25" s="1001"/>
      <c r="ET25" s="1001"/>
      <c r="EU25" s="1001"/>
      <c r="EV25" s="1001"/>
      <c r="EW25" s="1001"/>
      <c r="EX25" s="1001"/>
      <c r="EY25" s="1001"/>
      <c r="EZ25" s="1001"/>
      <c r="FA25" s="1001"/>
      <c r="FB25" s="1001"/>
      <c r="FC25" s="1001"/>
      <c r="FD25" s="1001"/>
      <c r="FE25" s="1001"/>
      <c r="FF25" s="1001"/>
      <c r="FG25" s="1001"/>
      <c r="FH25" s="1001"/>
      <c r="FI25" s="1001"/>
      <c r="FJ25" s="1001"/>
      <c r="FK25" s="1001"/>
      <c r="FL25" s="1001"/>
      <c r="FM25" s="1001"/>
      <c r="FN25" s="1001"/>
      <c r="FO25" s="1001"/>
      <c r="FP25" s="1001"/>
      <c r="FQ25" s="1001"/>
      <c r="FR25" s="1001"/>
      <c r="FS25" s="1001"/>
      <c r="FT25" s="1001"/>
      <c r="FU25" s="1001"/>
      <c r="FV25" s="1001"/>
      <c r="FW25" s="1001"/>
      <c r="FX25" s="1001"/>
      <c r="FY25" s="1001"/>
      <c r="FZ25" s="1001"/>
      <c r="GA25" s="1001"/>
      <c r="GB25" s="1001"/>
      <c r="GC25" s="1001"/>
      <c r="GD25" s="1001"/>
      <c r="GE25" s="1001"/>
      <c r="GF25" s="1001"/>
      <c r="GG25" s="1001"/>
      <c r="GH25" s="1001"/>
      <c r="GI25" s="1001"/>
      <c r="GJ25" s="1001"/>
      <c r="GK25" s="1001"/>
      <c r="GL25" s="1001"/>
      <c r="GM25" s="1001"/>
      <c r="GN25" s="1001"/>
      <c r="GO25" s="1001"/>
      <c r="GP25" s="1001"/>
      <c r="GQ25" s="1001"/>
      <c r="GR25" s="1001"/>
      <c r="GS25" s="1001"/>
      <c r="GT25" s="1001"/>
      <c r="GU25" s="1001"/>
      <c r="GV25" s="1001"/>
      <c r="GW25" s="1001"/>
      <c r="GX25" s="1001"/>
      <c r="GY25" s="1001"/>
      <c r="GZ25" s="1001"/>
      <c r="HA25" s="1001"/>
      <c r="HB25" s="1001"/>
      <c r="HC25" s="1001"/>
      <c r="HD25" s="1001"/>
      <c r="HE25" s="1001"/>
      <c r="HF25" s="1001"/>
      <c r="HG25" s="1001"/>
      <c r="HH25" s="1001"/>
      <c r="HI25" s="1001"/>
      <c r="HJ25" s="1001"/>
      <c r="HK25" s="1001"/>
      <c r="HL25" s="1001"/>
      <c r="HM25" s="1001"/>
      <c r="HN25" s="1001"/>
      <c r="HO25" s="1001"/>
      <c r="HP25" s="1001"/>
      <c r="HQ25" s="1001"/>
      <c r="HR25" s="1001"/>
      <c r="HS25" s="1001"/>
      <c r="HT25" s="1001"/>
      <c r="HU25" s="1001"/>
      <c r="HV25" s="1001"/>
      <c r="HW25" s="1001"/>
      <c r="HX25" s="1001"/>
      <c r="HY25" s="1001"/>
      <c r="HZ25" s="1001"/>
      <c r="IA25" s="1001"/>
      <c r="IB25" s="1001"/>
      <c r="IC25" s="1001"/>
      <c r="ID25" s="1001"/>
      <c r="IE25" s="1001"/>
      <c r="IF25" s="1001"/>
      <c r="IG25" s="1001"/>
      <c r="IH25" s="1001"/>
      <c r="II25" s="1001"/>
      <c r="IJ25" s="1001"/>
      <c r="IK25" s="1001"/>
      <c r="IL25" s="1001"/>
      <c r="IM25" s="1001"/>
      <c r="IN25" s="1001"/>
      <c r="IO25" s="1001"/>
      <c r="IP25" s="1001"/>
      <c r="IQ25" s="1001"/>
      <c r="IR25" s="1001"/>
      <c r="IS25" s="1001"/>
      <c r="IT25" s="1001"/>
      <c r="IU25" s="1001"/>
      <c r="IV25" s="1001"/>
      <c r="IW25" s="1001"/>
      <c r="IX25" s="1001"/>
      <c r="IY25" s="1001"/>
      <c r="IZ25" s="1001"/>
      <c r="JA25" s="1001"/>
      <c r="JB25" s="1001"/>
      <c r="JC25" s="1001"/>
      <c r="JD25" s="1001"/>
      <c r="JE25" s="1001"/>
      <c r="JF25" s="1001"/>
      <c r="JG25" s="1001"/>
      <c r="JH25" s="1001"/>
      <c r="JI25" s="1001"/>
      <c r="JJ25" s="1001"/>
      <c r="JK25" s="1001"/>
      <c r="JL25" s="1001"/>
      <c r="JM25" s="1001"/>
      <c r="JN25" s="1001"/>
      <c r="JO25" s="1001"/>
      <c r="JP25" s="1001"/>
      <c r="JQ25" s="1001"/>
      <c r="JR25" s="1001"/>
      <c r="JS25" s="1001"/>
      <c r="JT25" s="1001"/>
      <c r="JU25" s="1001"/>
      <c r="JV25" s="1001"/>
      <c r="JW25" s="1001"/>
      <c r="JX25" s="1001"/>
      <c r="JY25" s="1001"/>
      <c r="JZ25" s="1001"/>
      <c r="KA25" s="1001"/>
      <c r="KB25" s="1001"/>
      <c r="KC25" s="1001"/>
      <c r="KD25" s="1001"/>
      <c r="KE25" s="1001"/>
      <c r="KF25" s="1001"/>
      <c r="KG25" s="1001"/>
      <c r="KH25" s="1001"/>
      <c r="KI25" s="1001"/>
      <c r="KJ25" s="1001"/>
      <c r="KK25" s="1001"/>
      <c r="KL25" s="1001"/>
      <c r="KM25" s="1001"/>
      <c r="KN25" s="1001"/>
      <c r="KO25" s="1001"/>
      <c r="KP25" s="1001"/>
      <c r="KQ25" s="1001"/>
      <c r="KR25" s="1001"/>
      <c r="KS25" s="1001"/>
      <c r="KT25" s="1001"/>
      <c r="KU25" s="1001"/>
      <c r="KV25" s="1001"/>
      <c r="KW25" s="1001"/>
      <c r="KX25" s="1001"/>
      <c r="KY25" s="1001"/>
      <c r="KZ25" s="1001"/>
      <c r="LA25" s="1001"/>
      <c r="LB25" s="1001"/>
      <c r="LC25" s="1001"/>
      <c r="LD25" s="1001"/>
      <c r="LE25" s="1001"/>
      <c r="LF25" s="1001"/>
      <c r="LG25" s="1001"/>
      <c r="LH25" s="1001"/>
      <c r="LI25" s="1001"/>
      <c r="LJ25" s="1001"/>
      <c r="LK25" s="1001"/>
      <c r="LL25" s="1001"/>
      <c r="LM25" s="1001"/>
      <c r="LN25" s="1001"/>
      <c r="LO25" s="1001"/>
      <c r="LP25" s="1001"/>
      <c r="LQ25" s="1001"/>
      <c r="LR25" s="1001"/>
      <c r="LS25" s="1001"/>
      <c r="LT25" s="1001"/>
      <c r="LU25" s="1001"/>
      <c r="LV25" s="1001"/>
      <c r="LW25" s="1001"/>
      <c r="LX25" s="1001"/>
      <c r="LY25" s="1001"/>
      <c r="LZ25" s="1001"/>
      <c r="MA25" s="1001"/>
      <c r="MB25" s="1001"/>
      <c r="MC25" s="1001"/>
      <c r="MD25" s="1001"/>
      <c r="ME25" s="1001"/>
      <c r="MF25" s="1001"/>
      <c r="MG25" s="1001"/>
      <c r="MH25" s="1001"/>
      <c r="MI25" s="1001"/>
      <c r="MJ25" s="1001"/>
      <c r="MK25" s="1001"/>
      <c r="ML25" s="1001"/>
      <c r="MM25" s="1001"/>
      <c r="MN25" s="1001"/>
      <c r="MO25" s="1001"/>
      <c r="MP25" s="1001"/>
      <c r="MQ25" s="1001"/>
      <c r="MR25" s="1001"/>
      <c r="MS25" s="1001"/>
      <c r="MT25" s="1001"/>
      <c r="MU25" s="1001"/>
      <c r="MV25" s="1001"/>
      <c r="MW25" s="1001"/>
      <c r="MX25" s="1001"/>
      <c r="MY25" s="1001"/>
      <c r="MZ25" s="1001"/>
      <c r="NA25" s="1001"/>
      <c r="NB25" s="1001"/>
      <c r="NC25" s="1001"/>
      <c r="ND25" s="1001"/>
      <c r="NE25" s="1001"/>
      <c r="NF25" s="1001"/>
      <c r="NG25" s="1001"/>
      <c r="NH25" s="1001"/>
      <c r="NI25" s="1001"/>
      <c r="NJ25" s="1001"/>
      <c r="NK25" s="1001"/>
      <c r="NL25" s="1001"/>
      <c r="NM25" s="1001"/>
      <c r="NN25" s="1001"/>
      <c r="NO25" s="1001"/>
      <c r="NP25" s="1001"/>
      <c r="NQ25" s="1001"/>
      <c r="NR25" s="1001"/>
      <c r="NS25" s="1001"/>
      <c r="NT25" s="1001"/>
      <c r="NU25" s="1001"/>
      <c r="NV25" s="1001"/>
      <c r="NW25" s="1001"/>
      <c r="NX25" s="1001"/>
      <c r="NY25" s="1001"/>
      <c r="NZ25" s="1001"/>
      <c r="OA25" s="1001"/>
      <c r="OB25" s="1001"/>
      <c r="OC25" s="1001"/>
      <c r="OD25" s="1001"/>
      <c r="OE25" s="1001"/>
      <c r="OF25" s="1001"/>
      <c r="OG25" s="1001"/>
      <c r="OH25" s="1001"/>
      <c r="OI25" s="1001"/>
      <c r="OJ25" s="1001"/>
      <c r="OK25" s="1001"/>
      <c r="OL25" s="1001"/>
      <c r="OM25" s="1001"/>
      <c r="ON25" s="1001"/>
      <c r="OO25" s="1001"/>
      <c r="OP25" s="1001"/>
      <c r="OQ25" s="1001"/>
      <c r="OR25" s="1001"/>
      <c r="OS25" s="1001"/>
      <c r="OT25" s="1001"/>
      <c r="OU25" s="1001"/>
      <c r="OV25" s="1001"/>
      <c r="OW25" s="1001"/>
      <c r="OX25" s="1001"/>
      <c r="OY25" s="1001"/>
      <c r="OZ25" s="1001"/>
      <c r="PA25" s="1001"/>
      <c r="PB25" s="1001"/>
      <c r="PC25" s="1001"/>
      <c r="PD25" s="1001"/>
      <c r="PE25" s="1001"/>
      <c r="PF25" s="1001"/>
      <c r="PG25" s="1001"/>
      <c r="PH25" s="1001"/>
      <c r="PI25" s="1001"/>
      <c r="PJ25" s="1001"/>
      <c r="PK25" s="1001"/>
      <c r="PL25" s="1001"/>
      <c r="PM25" s="1001"/>
      <c r="PN25" s="1001"/>
      <c r="PO25" s="1001"/>
      <c r="PP25" s="1001"/>
      <c r="PQ25" s="1001"/>
      <c r="PR25" s="1001"/>
      <c r="PS25" s="1001"/>
      <c r="PT25" s="1001"/>
      <c r="PU25" s="1001"/>
      <c r="PV25" s="1001"/>
      <c r="PW25" s="1001"/>
      <c r="PX25" s="1001"/>
      <c r="PY25" s="1001"/>
      <c r="PZ25" s="1001"/>
      <c r="QA25" s="1001"/>
      <c r="QB25" s="1001"/>
      <c r="QC25" s="1001"/>
      <c r="QD25" s="1001"/>
      <c r="QE25" s="1001"/>
      <c r="QF25" s="1001"/>
      <c r="QG25" s="1001"/>
      <c r="QH25" s="1001"/>
      <c r="QI25" s="1001"/>
      <c r="QJ25" s="1001"/>
      <c r="QK25" s="1001"/>
      <c r="QL25" s="1001"/>
      <c r="QM25" s="1001"/>
      <c r="QN25" s="1001"/>
      <c r="QO25" s="1001"/>
      <c r="QP25" s="1001"/>
      <c r="QQ25" s="1001"/>
      <c r="QR25" s="1001"/>
      <c r="QS25" s="1001"/>
      <c r="QT25" s="1001"/>
      <c r="QU25" s="1001"/>
      <c r="QV25" s="1001"/>
      <c r="QW25" s="1001"/>
      <c r="QX25" s="1001"/>
      <c r="QY25" s="1001"/>
      <c r="QZ25" s="1001"/>
      <c r="RA25" s="1001"/>
      <c r="RB25" s="1001"/>
      <c r="RC25" s="1001"/>
      <c r="RD25" s="1001"/>
      <c r="RE25" s="1001"/>
      <c r="RF25" s="1001"/>
      <c r="RG25" s="1001"/>
      <c r="RH25" s="1001"/>
      <c r="RI25" s="1001"/>
      <c r="RJ25" s="1001"/>
      <c r="RK25" s="1001"/>
      <c r="RL25" s="1001"/>
      <c r="RM25" s="1001"/>
      <c r="RN25" s="1001"/>
      <c r="RO25" s="1001"/>
      <c r="RP25" s="1001"/>
      <c r="RQ25" s="1001"/>
      <c r="RR25" s="1001"/>
      <c r="RS25" s="1001"/>
      <c r="RT25" s="1001"/>
      <c r="RU25" s="1001"/>
      <c r="RV25" s="1001"/>
      <c r="RW25" s="1001"/>
      <c r="RX25" s="1001"/>
      <c r="RY25" s="1001"/>
      <c r="RZ25" s="1001"/>
      <c r="SA25" s="1001"/>
      <c r="SB25" s="1001"/>
      <c r="SC25" s="1001"/>
      <c r="SD25" s="1001"/>
      <c r="SE25" s="1001"/>
      <c r="SF25" s="1001"/>
      <c r="SG25" s="1001"/>
      <c r="SH25" s="1001"/>
      <c r="SI25" s="1001"/>
      <c r="SJ25" s="1001"/>
      <c r="SK25" s="1001"/>
      <c r="SL25" s="1001"/>
      <c r="SM25" s="1001"/>
      <c r="SN25" s="1001"/>
      <c r="SO25" s="1001"/>
      <c r="SP25" s="1001"/>
      <c r="SQ25" s="1001"/>
      <c r="SR25" s="1001"/>
      <c r="SS25" s="1001"/>
      <c r="ST25" s="1001"/>
      <c r="SU25" s="1001"/>
      <c r="SV25" s="1001"/>
      <c r="SW25" s="1001"/>
      <c r="SX25" s="1001"/>
      <c r="SY25" s="1001"/>
      <c r="SZ25" s="1001"/>
      <c r="TA25" s="1001"/>
      <c r="TB25" s="1001"/>
      <c r="TC25" s="1001"/>
      <c r="TD25" s="1001"/>
      <c r="TE25" s="1001"/>
      <c r="TF25" s="1001"/>
      <c r="TG25" s="1001"/>
      <c r="TH25" s="1001"/>
      <c r="TI25" s="1001"/>
      <c r="TJ25" s="1001"/>
      <c r="TK25" s="1001"/>
      <c r="TL25" s="1001"/>
      <c r="TM25" s="1001"/>
      <c r="TN25" s="1001"/>
      <c r="TO25" s="1001"/>
      <c r="TP25" s="1001"/>
      <c r="TQ25" s="1001"/>
      <c r="TR25" s="1001"/>
      <c r="TS25" s="1001"/>
      <c r="TT25" s="1001"/>
      <c r="TU25" s="1001"/>
      <c r="TV25" s="1001"/>
      <c r="TW25" s="1001"/>
      <c r="TX25" s="1001"/>
      <c r="TY25" s="1001"/>
      <c r="TZ25" s="1001"/>
      <c r="UA25" s="1001"/>
      <c r="UB25" s="1001"/>
      <c r="UC25" s="1001"/>
      <c r="UD25" s="1001"/>
      <c r="UE25" s="1001"/>
      <c r="UF25" s="1001"/>
      <c r="UG25" s="1001"/>
      <c r="UH25" s="1001"/>
      <c r="UI25" s="1001"/>
      <c r="UJ25" s="1001"/>
      <c r="UK25" s="1001"/>
      <c r="UL25" s="1001"/>
      <c r="UM25" s="1001"/>
      <c r="UN25" s="1001"/>
      <c r="UO25" s="1001"/>
      <c r="UP25" s="1001"/>
      <c r="UQ25" s="1001"/>
      <c r="UR25" s="1001"/>
      <c r="US25" s="1001"/>
      <c r="UT25" s="1001"/>
      <c r="UU25" s="1001"/>
      <c r="UV25" s="1001"/>
      <c r="UW25" s="1001"/>
      <c r="UX25" s="1001"/>
      <c r="UY25" s="1001"/>
      <c r="UZ25" s="1001"/>
      <c r="VA25" s="1001"/>
      <c r="VB25" s="1001"/>
      <c r="VC25" s="1001"/>
      <c r="VD25" s="1001"/>
      <c r="VE25" s="1001"/>
      <c r="VF25" s="1001"/>
      <c r="VG25" s="1001"/>
      <c r="VH25" s="1001"/>
      <c r="VI25" s="1001"/>
      <c r="VJ25" s="1001"/>
      <c r="VK25" s="1001"/>
      <c r="VL25" s="1001"/>
      <c r="VM25" s="1001"/>
      <c r="VN25" s="1001"/>
      <c r="VO25" s="1001"/>
      <c r="VP25" s="1001"/>
      <c r="VQ25" s="1001"/>
      <c r="VR25" s="1001"/>
      <c r="VS25" s="1001"/>
      <c r="VT25" s="1001"/>
      <c r="VU25" s="1001"/>
      <c r="VV25" s="1001"/>
      <c r="VW25" s="1001"/>
      <c r="VX25" s="1001"/>
      <c r="VY25" s="1001"/>
      <c r="VZ25" s="1001"/>
      <c r="WA25" s="1001"/>
      <c r="WB25" s="1001"/>
      <c r="WC25" s="1001"/>
      <c r="WD25" s="1001"/>
      <c r="WE25" s="1001"/>
      <c r="WF25" s="1001"/>
      <c r="WG25" s="1001"/>
      <c r="WH25" s="1001"/>
      <c r="WI25" s="1001"/>
      <c r="WJ25" s="1001"/>
      <c r="WK25" s="1001"/>
      <c r="WL25" s="1001"/>
      <c r="WM25" s="1001"/>
      <c r="WN25" s="1001"/>
      <c r="WO25" s="1001"/>
      <c r="WP25" s="1001"/>
      <c r="WQ25" s="1001"/>
      <c r="WR25" s="1001"/>
      <c r="WS25" s="1001"/>
      <c r="WT25" s="1001"/>
      <c r="WU25" s="1001"/>
      <c r="WV25" s="1001"/>
      <c r="WW25" s="1001"/>
      <c r="WX25" s="1001"/>
      <c r="WY25" s="1001"/>
      <c r="WZ25" s="1001"/>
      <c r="XA25" s="1001"/>
      <c r="XB25" s="1001"/>
      <c r="XC25" s="1001"/>
      <c r="XD25" s="1001"/>
      <c r="XE25" s="1001"/>
      <c r="XF25" s="1001"/>
      <c r="XG25" s="1001"/>
      <c r="XH25" s="1001"/>
      <c r="XI25" s="1001"/>
      <c r="XJ25" s="1001"/>
      <c r="XK25" s="1001"/>
      <c r="XL25" s="1001"/>
      <c r="XM25" s="1001"/>
      <c r="XN25" s="1001"/>
      <c r="XO25" s="1001"/>
      <c r="XP25" s="1001"/>
      <c r="XQ25" s="1001"/>
      <c r="XR25" s="1001"/>
      <c r="XS25" s="1001"/>
      <c r="XT25" s="1001"/>
      <c r="XU25" s="1001"/>
      <c r="XV25" s="1001"/>
      <c r="XW25" s="1001"/>
      <c r="XX25" s="1001"/>
      <c r="XY25" s="1001"/>
      <c r="XZ25" s="1001"/>
      <c r="YA25" s="1001"/>
      <c r="YB25" s="1001"/>
      <c r="YC25" s="1001"/>
      <c r="YD25" s="1001"/>
      <c r="YE25" s="1001"/>
      <c r="YF25" s="1001"/>
      <c r="YG25" s="1001"/>
      <c r="YH25" s="1001"/>
      <c r="YI25" s="1001"/>
      <c r="YJ25" s="1001"/>
      <c r="YK25" s="1001"/>
      <c r="YL25" s="1001"/>
      <c r="YM25" s="1001"/>
      <c r="YN25" s="1001"/>
      <c r="YO25" s="1001"/>
      <c r="YP25" s="1001"/>
      <c r="YQ25" s="1001"/>
      <c r="YR25" s="1001"/>
      <c r="YS25" s="1001"/>
      <c r="YT25" s="1001"/>
      <c r="YU25" s="1001"/>
      <c r="YV25" s="1001"/>
      <c r="YW25" s="1001"/>
      <c r="YX25" s="1001"/>
      <c r="YY25" s="1001"/>
      <c r="YZ25" s="1001"/>
      <c r="ZA25" s="1001"/>
      <c r="ZB25" s="1001"/>
      <c r="ZC25" s="1001"/>
      <c r="ZD25" s="1001"/>
      <c r="ZE25" s="1001"/>
      <c r="ZF25" s="1001"/>
      <c r="ZG25" s="1001"/>
      <c r="ZH25" s="1001"/>
      <c r="ZI25" s="1001"/>
      <c r="ZJ25" s="1001"/>
      <c r="ZK25" s="1001"/>
      <c r="ZL25" s="1001"/>
      <c r="ZM25" s="1001"/>
      <c r="ZN25" s="1001"/>
      <c r="ZO25" s="1001"/>
      <c r="ZP25" s="1001"/>
      <c r="ZQ25" s="1001"/>
      <c r="ZR25" s="1001"/>
      <c r="ZS25" s="1001"/>
      <c r="ZT25" s="1001"/>
      <c r="ZU25" s="1001"/>
      <c r="ZV25" s="1001"/>
      <c r="ZW25" s="1001"/>
      <c r="ZX25" s="1001"/>
      <c r="ZY25" s="1001"/>
      <c r="ZZ25" s="1001"/>
      <c r="AAA25" s="1001"/>
      <c r="AAB25" s="1001"/>
      <c r="AAC25" s="1001"/>
      <c r="AAD25" s="1001"/>
      <c r="AAE25" s="1001"/>
      <c r="AAF25" s="1001"/>
      <c r="AAG25" s="1001"/>
      <c r="AAH25" s="1001"/>
      <c r="AAI25" s="1001"/>
      <c r="AAJ25" s="1001"/>
      <c r="AAK25" s="1001"/>
      <c r="AAL25" s="1001"/>
      <c r="AAM25" s="1001"/>
      <c r="AAN25" s="1001"/>
      <c r="AAO25" s="1001"/>
      <c r="AAP25" s="1001"/>
      <c r="AAQ25" s="1001"/>
      <c r="AAR25" s="1001"/>
      <c r="AAS25" s="1001"/>
      <c r="AAT25" s="1001"/>
      <c r="AAU25" s="1001"/>
      <c r="AAV25" s="1001"/>
      <c r="AAW25" s="1001"/>
      <c r="AAX25" s="1001"/>
      <c r="AAY25" s="1001"/>
      <c r="AAZ25" s="1001"/>
      <c r="ABA25" s="1001"/>
      <c r="ABB25" s="1001"/>
      <c r="ABC25" s="1001"/>
      <c r="ABD25" s="1001"/>
      <c r="ABE25" s="1001"/>
      <c r="ABF25" s="1001"/>
      <c r="ABG25" s="1001"/>
      <c r="ABH25" s="1001"/>
      <c r="ABI25" s="1001"/>
      <c r="ABJ25" s="1001"/>
      <c r="ABK25" s="1001"/>
      <c r="ABL25" s="1001"/>
      <c r="ABM25" s="1001"/>
      <c r="ABN25" s="1001"/>
      <c r="ABO25" s="1001"/>
      <c r="ABP25" s="1001"/>
      <c r="ABQ25" s="1001"/>
      <c r="ABR25" s="1001"/>
      <c r="ABS25" s="1001"/>
      <c r="ABT25" s="1001"/>
      <c r="ABU25" s="1001"/>
      <c r="ABV25" s="1001"/>
      <c r="ABW25" s="1001"/>
      <c r="ABX25" s="1001"/>
      <c r="ABY25" s="1001"/>
      <c r="ABZ25" s="1001"/>
      <c r="ACA25" s="1001"/>
      <c r="ACB25" s="1001"/>
      <c r="ACC25" s="1001"/>
      <c r="ACD25" s="1001"/>
      <c r="ACE25" s="1001"/>
      <c r="ACF25" s="1001"/>
      <c r="ACG25" s="1001"/>
      <c r="ACH25" s="1001"/>
      <c r="ACI25" s="1001"/>
      <c r="ACJ25" s="1001"/>
      <c r="ACK25" s="1001"/>
      <c r="ACL25" s="1001"/>
      <c r="ACM25" s="1001"/>
      <c r="ACN25" s="1001"/>
      <c r="ACO25" s="1001"/>
      <c r="ACP25" s="1001"/>
      <c r="ACQ25" s="1001"/>
      <c r="ACR25" s="1001"/>
      <c r="ACS25" s="1001"/>
      <c r="ACT25" s="1001"/>
      <c r="ACU25" s="1001"/>
      <c r="ACV25" s="1001"/>
      <c r="ACW25" s="1001"/>
      <c r="ACX25" s="1001"/>
      <c r="ACY25" s="1001"/>
      <c r="ACZ25" s="1001"/>
      <c r="ADA25" s="1001"/>
      <c r="ADB25" s="1001"/>
      <c r="ADC25" s="1001"/>
      <c r="ADD25" s="1001"/>
      <c r="ADE25" s="1001"/>
      <c r="ADF25" s="1001"/>
      <c r="ADG25" s="1001"/>
      <c r="ADH25" s="1001"/>
      <c r="ADI25" s="1001"/>
      <c r="ADJ25" s="1001"/>
      <c r="ADK25" s="1001"/>
      <c r="ADL25" s="1001"/>
      <c r="ADM25" s="1001"/>
      <c r="ADN25" s="1001"/>
      <c r="ADO25" s="1001"/>
      <c r="ADP25" s="1001"/>
      <c r="ADQ25" s="1001"/>
      <c r="ADR25" s="1001"/>
      <c r="ADS25" s="1001"/>
      <c r="ADT25" s="1001"/>
      <c r="ADU25" s="1001"/>
      <c r="ADV25" s="1001"/>
      <c r="ADW25" s="1001"/>
      <c r="ADX25" s="1001"/>
      <c r="ADY25" s="1001"/>
      <c r="ADZ25" s="1001"/>
      <c r="AEA25" s="1001"/>
      <c r="AEB25" s="1001"/>
      <c r="AEC25" s="1001"/>
      <c r="AED25" s="1001"/>
      <c r="AEE25" s="1001"/>
      <c r="AEF25" s="1001"/>
      <c r="AEG25" s="1001"/>
      <c r="AEH25" s="1001"/>
      <c r="AEI25" s="1001"/>
      <c r="AEJ25" s="1001"/>
      <c r="AEK25" s="1001"/>
      <c r="AEL25" s="1001"/>
      <c r="AEM25" s="1001"/>
      <c r="AEN25" s="1001"/>
      <c r="AEO25" s="1001"/>
      <c r="AEP25" s="1001"/>
      <c r="AEQ25" s="1001"/>
      <c r="AER25" s="1001"/>
      <c r="AES25" s="1001"/>
      <c r="AET25" s="1001"/>
      <c r="AEU25" s="1001"/>
      <c r="AEV25" s="1001"/>
      <c r="AEW25" s="1001"/>
      <c r="AEX25" s="1001"/>
      <c r="AEY25" s="1001"/>
      <c r="AEZ25" s="1001"/>
      <c r="AFA25" s="1001"/>
      <c r="AFB25" s="1001"/>
      <c r="AFC25" s="1001"/>
      <c r="AFD25" s="1001"/>
      <c r="AFE25" s="1001"/>
      <c r="AFF25" s="1001"/>
      <c r="AFG25" s="1001"/>
      <c r="AFH25" s="1001"/>
      <c r="AFI25" s="1001"/>
      <c r="AFJ25" s="1001"/>
      <c r="AFK25" s="1001"/>
      <c r="AFL25" s="1001"/>
      <c r="AFM25" s="1001"/>
      <c r="AFN25" s="1001"/>
      <c r="AFO25" s="1001"/>
      <c r="AFP25" s="1001"/>
      <c r="AFQ25" s="1001"/>
      <c r="AFR25" s="1001"/>
      <c r="AFS25" s="1001"/>
      <c r="AFT25" s="1001"/>
      <c r="AFU25" s="1001"/>
      <c r="AFV25" s="1001"/>
      <c r="AFW25" s="1001"/>
      <c r="AFX25" s="1001"/>
      <c r="AFY25" s="1001"/>
      <c r="AFZ25" s="1001"/>
      <c r="AGA25" s="1001"/>
      <c r="AGB25" s="1001"/>
      <c r="AGC25" s="1001"/>
      <c r="AGD25" s="1001"/>
      <c r="AGE25" s="1001"/>
      <c r="AGF25" s="1001"/>
      <c r="AGG25" s="1001"/>
      <c r="AGH25" s="1001"/>
      <c r="AGI25" s="1001"/>
      <c r="AGJ25" s="1001"/>
      <c r="AGK25" s="1001"/>
      <c r="AGL25" s="1001"/>
      <c r="AGM25" s="1001"/>
      <c r="AGN25" s="1001"/>
      <c r="AGO25" s="1001"/>
      <c r="AGP25" s="1001"/>
      <c r="AGQ25" s="1001"/>
      <c r="AGR25" s="1001"/>
      <c r="AGS25" s="1001"/>
      <c r="AGT25" s="1001"/>
      <c r="AGU25" s="1001"/>
      <c r="AGV25" s="1001"/>
      <c r="AGW25" s="1001"/>
      <c r="AGX25" s="1001"/>
      <c r="AGY25" s="1001"/>
      <c r="AGZ25" s="1001"/>
      <c r="AHA25" s="1001"/>
      <c r="AHB25" s="1001"/>
      <c r="AHC25" s="1001"/>
      <c r="AHD25" s="1001"/>
      <c r="AHE25" s="1001"/>
      <c r="AHF25" s="1001"/>
      <c r="AHG25" s="1001"/>
      <c r="AHH25" s="1001"/>
      <c r="AHI25" s="1001"/>
      <c r="AHJ25" s="1001"/>
      <c r="AHK25" s="1001"/>
      <c r="AHL25" s="1001"/>
      <c r="AHM25" s="1001"/>
      <c r="AHN25" s="1001"/>
      <c r="AHO25" s="1001"/>
      <c r="AHP25" s="1001"/>
      <c r="AHQ25" s="1001"/>
      <c r="AHR25" s="1001"/>
      <c r="AHS25" s="1001"/>
      <c r="AHT25" s="1001"/>
      <c r="AHU25" s="1001"/>
      <c r="AHV25" s="1001"/>
      <c r="AHW25" s="1001"/>
      <c r="AHX25" s="1001"/>
      <c r="AHY25" s="1001"/>
      <c r="AHZ25" s="1001"/>
      <c r="AIA25" s="1001"/>
      <c r="AIB25" s="1001"/>
      <c r="AIC25" s="1001"/>
      <c r="AID25" s="1001"/>
      <c r="AIE25" s="1001"/>
      <c r="AIF25" s="1001"/>
      <c r="AIG25" s="1001"/>
      <c r="AIH25" s="1001"/>
      <c r="AII25" s="1001"/>
      <c r="AIJ25" s="1001"/>
      <c r="AIK25" s="1001"/>
      <c r="AIL25" s="1001"/>
      <c r="AIM25" s="1001"/>
      <c r="AIN25" s="1001"/>
      <c r="AIO25" s="1001"/>
      <c r="AIP25" s="1001"/>
      <c r="AIQ25" s="1001"/>
      <c r="AIR25" s="1001"/>
      <c r="AIS25" s="1001"/>
      <c r="AIT25" s="1001"/>
      <c r="AIU25" s="1001"/>
      <c r="AIV25" s="1001"/>
      <c r="AIW25" s="1001"/>
      <c r="AIX25" s="1001"/>
      <c r="AIY25" s="1001"/>
      <c r="AIZ25" s="1001"/>
      <c r="AJA25" s="1001"/>
      <c r="AJB25" s="1001"/>
      <c r="AJC25" s="1001"/>
      <c r="AJD25" s="1001"/>
      <c r="AJE25" s="1001"/>
      <c r="AJF25" s="1001"/>
      <c r="AJG25" s="1001"/>
      <c r="AJH25" s="1001"/>
      <c r="AJI25" s="1001"/>
      <c r="AJJ25" s="1001"/>
      <c r="AJK25" s="1001"/>
      <c r="AJL25" s="1001"/>
      <c r="AJM25" s="1001"/>
      <c r="AJN25" s="1001"/>
      <c r="AJO25" s="1001"/>
      <c r="AJP25" s="1001"/>
      <c r="AJQ25" s="1001"/>
      <c r="AJR25" s="1001"/>
      <c r="AJS25" s="1001"/>
      <c r="AJT25" s="1001"/>
      <c r="AJU25" s="1001"/>
      <c r="AJV25" s="1001"/>
      <c r="AJW25" s="1001"/>
      <c r="AJX25" s="1001"/>
      <c r="AJY25" s="1001"/>
      <c r="AJZ25" s="1001"/>
      <c r="AKA25" s="1001"/>
      <c r="AKB25" s="1001"/>
      <c r="AKC25" s="1001"/>
      <c r="AKD25" s="1001"/>
      <c r="AKE25" s="1001"/>
      <c r="AKF25" s="1001"/>
      <c r="AKG25" s="1001"/>
      <c r="AKH25" s="1001"/>
      <c r="AKI25" s="1001"/>
      <c r="AKJ25" s="1001"/>
      <c r="AKK25" s="1001"/>
      <c r="AKL25" s="1001"/>
      <c r="AKM25" s="1001"/>
      <c r="AKN25" s="1001"/>
      <c r="AKO25" s="1001"/>
      <c r="AKP25" s="1001"/>
      <c r="AKQ25" s="1001"/>
      <c r="AKR25" s="1001"/>
      <c r="AKS25" s="1001"/>
      <c r="AKT25" s="1001"/>
      <c r="AKU25" s="1001"/>
      <c r="AKV25" s="1001"/>
      <c r="AKW25" s="1001"/>
      <c r="AKX25" s="1001"/>
      <c r="AKY25" s="1001"/>
      <c r="AKZ25" s="1001"/>
      <c r="ALA25" s="1001"/>
      <c r="ALB25" s="1001"/>
      <c r="ALC25" s="1001"/>
      <c r="ALD25" s="1001"/>
      <c r="ALE25" s="1001"/>
      <c r="ALF25" s="1001"/>
      <c r="ALG25" s="1001"/>
      <c r="ALH25" s="1001"/>
      <c r="ALI25" s="1001"/>
      <c r="ALJ25" s="1001"/>
      <c r="ALK25" s="1001"/>
      <c r="ALL25" s="1001"/>
      <c r="ALM25" s="1001"/>
      <c r="ALN25" s="1001"/>
      <c r="ALO25" s="1001"/>
      <c r="ALP25" s="1001"/>
      <c r="ALQ25" s="1001"/>
      <c r="ALR25" s="1001"/>
      <c r="ALS25" s="1001"/>
      <c r="ALT25" s="1001"/>
      <c r="ALU25" s="1001"/>
      <c r="ALV25" s="1001"/>
      <c r="ALW25" s="1001"/>
      <c r="ALX25" s="1001"/>
      <c r="ALY25" s="1001"/>
      <c r="ALZ25" s="1001"/>
      <c r="AMA25" s="1001"/>
      <c r="AMB25" s="1001"/>
      <c r="AMC25" s="1001"/>
      <c r="AMD25" s="1001"/>
      <c r="AME25" s="1001"/>
      <c r="AMF25" s="1001"/>
      <c r="AMG25" s="1001"/>
      <c r="AMH25" s="1001"/>
      <c r="AMI25" s="1001"/>
      <c r="AMJ25" s="1001"/>
      <c r="AMK25" s="1001"/>
      <c r="AML25" s="1001"/>
      <c r="AMM25" s="1001"/>
      <c r="AMN25" s="1001"/>
      <c r="AMO25" s="1001"/>
      <c r="AMP25" s="1001"/>
      <c r="AMQ25" s="1001"/>
      <c r="AMR25" s="1001"/>
      <c r="AMS25" s="1001"/>
      <c r="AMT25" s="1001"/>
      <c r="AMU25" s="1001"/>
      <c r="AMV25" s="1001"/>
      <c r="AMW25" s="1001"/>
      <c r="AMX25" s="1001"/>
      <c r="AMY25" s="1001"/>
      <c r="AMZ25" s="1001"/>
      <c r="ANA25" s="1001"/>
      <c r="ANB25" s="1001"/>
      <c r="ANC25" s="1001"/>
      <c r="AND25" s="1001"/>
      <c r="ANE25" s="1001"/>
      <c r="ANF25" s="1001"/>
      <c r="ANG25" s="1001"/>
      <c r="ANH25" s="1001"/>
      <c r="ANI25" s="1001"/>
      <c r="ANJ25" s="1001"/>
      <c r="ANK25" s="1001"/>
      <c r="ANL25" s="1001"/>
      <c r="ANM25" s="1001"/>
      <c r="ANN25" s="1001"/>
      <c r="ANO25" s="1001"/>
      <c r="ANP25" s="1001"/>
      <c r="ANQ25" s="1001"/>
      <c r="ANR25" s="1001"/>
      <c r="ANS25" s="1001"/>
      <c r="ANT25" s="1001"/>
      <c r="ANU25" s="1001"/>
      <c r="ANV25" s="1001"/>
      <c r="ANW25" s="1001"/>
      <c r="ANX25" s="1001"/>
      <c r="ANY25" s="1001"/>
      <c r="ANZ25" s="1001"/>
      <c r="AOA25" s="1001"/>
      <c r="AOB25" s="1001"/>
      <c r="AOC25" s="1001"/>
      <c r="AOD25" s="1001"/>
      <c r="AOE25" s="1001"/>
      <c r="AOF25" s="1001"/>
      <c r="AOG25" s="1001"/>
      <c r="AOH25" s="1001"/>
      <c r="AOI25" s="1001"/>
      <c r="AOJ25" s="1001"/>
      <c r="AOK25" s="1001"/>
      <c r="AOL25" s="1001"/>
      <c r="AOM25" s="1001"/>
      <c r="AON25" s="1001"/>
      <c r="AOO25" s="1001"/>
      <c r="AOP25" s="1001"/>
      <c r="AOQ25" s="1001"/>
      <c r="AOR25" s="1001"/>
      <c r="AOS25" s="1001"/>
      <c r="AOT25" s="1001"/>
      <c r="AOU25" s="1001"/>
      <c r="AOV25" s="1001"/>
      <c r="AOW25" s="1001"/>
      <c r="AOX25" s="1001"/>
      <c r="AOY25" s="1001"/>
      <c r="AOZ25" s="1001"/>
      <c r="APA25" s="1001"/>
      <c r="APB25" s="1001"/>
      <c r="APC25" s="1001"/>
      <c r="APD25" s="1001"/>
      <c r="APE25" s="1001"/>
      <c r="APF25" s="1001"/>
      <c r="APG25" s="1001"/>
      <c r="APH25" s="1001"/>
      <c r="API25" s="1001"/>
      <c r="APJ25" s="1001"/>
      <c r="APK25" s="1001"/>
      <c r="APL25" s="1001"/>
      <c r="APM25" s="1001"/>
      <c r="APN25" s="1001"/>
      <c r="APO25" s="1001"/>
      <c r="APP25" s="1001"/>
      <c r="APQ25" s="1001"/>
      <c r="APR25" s="1001"/>
      <c r="APS25" s="1001"/>
      <c r="APT25" s="1001"/>
      <c r="APU25" s="1001"/>
      <c r="APV25" s="1001"/>
      <c r="APW25" s="1001"/>
      <c r="APX25" s="1001"/>
      <c r="APY25" s="1001"/>
      <c r="APZ25" s="1001"/>
      <c r="AQA25" s="1001"/>
      <c r="AQB25" s="1001"/>
      <c r="AQC25" s="1001"/>
      <c r="AQD25" s="1001"/>
      <c r="AQE25" s="1001"/>
      <c r="AQF25" s="1001"/>
      <c r="AQG25" s="1001"/>
      <c r="AQH25" s="1001"/>
      <c r="AQI25" s="1001"/>
      <c r="AQJ25" s="1001"/>
      <c r="AQK25" s="1001"/>
      <c r="AQL25" s="1001"/>
      <c r="AQM25" s="1001"/>
      <c r="AQN25" s="1001"/>
      <c r="AQO25" s="1001"/>
      <c r="AQP25" s="1001"/>
      <c r="AQQ25" s="1001"/>
      <c r="AQR25" s="1001"/>
      <c r="AQS25" s="1001"/>
      <c r="AQT25" s="1001"/>
      <c r="AQU25" s="1001"/>
      <c r="AQV25" s="1001"/>
      <c r="AQW25" s="1001"/>
      <c r="AQX25" s="1001"/>
      <c r="AQY25" s="1001"/>
      <c r="AQZ25" s="1001"/>
      <c r="ARA25" s="1001"/>
      <c r="ARB25" s="1001"/>
      <c r="ARC25" s="1001"/>
      <c r="ARD25" s="1001"/>
      <c r="ARE25" s="1001"/>
      <c r="ARF25" s="1001"/>
      <c r="ARG25" s="1001"/>
      <c r="ARH25" s="1001"/>
      <c r="ARI25" s="1001"/>
      <c r="ARJ25" s="1001"/>
      <c r="ARK25" s="1001"/>
      <c r="ARL25" s="1001"/>
      <c r="ARM25" s="1001"/>
      <c r="ARN25" s="1001"/>
      <c r="ARO25" s="1001"/>
      <c r="ARP25" s="1001"/>
      <c r="ARQ25" s="1001"/>
      <c r="ARR25" s="1001"/>
      <c r="ARS25" s="1001"/>
      <c r="ART25" s="1001"/>
      <c r="ARU25" s="1001"/>
      <c r="ARV25" s="1001"/>
      <c r="ARW25" s="1001"/>
      <c r="ARX25" s="1001"/>
      <c r="ARY25" s="1001"/>
      <c r="ARZ25" s="1001"/>
      <c r="ASA25" s="1001"/>
      <c r="ASB25" s="1001"/>
      <c r="ASC25" s="1001"/>
      <c r="ASD25" s="1001"/>
      <c r="ASE25" s="1001"/>
      <c r="ASF25" s="1001"/>
      <c r="ASG25" s="1001"/>
      <c r="ASH25" s="1001"/>
      <c r="ASI25" s="1001"/>
      <c r="ASJ25" s="1001"/>
      <c r="ASK25" s="1001"/>
      <c r="ASL25" s="1001"/>
      <c r="ASM25" s="1001"/>
      <c r="ASN25" s="1001"/>
      <c r="ASO25" s="1001"/>
      <c r="ASP25" s="1001"/>
      <c r="ASQ25" s="1001"/>
      <c r="ASR25" s="1001"/>
      <c r="ASS25" s="1001"/>
      <c r="AST25" s="1001"/>
      <c r="ASU25" s="1001"/>
      <c r="ASV25" s="1001"/>
      <c r="ASW25" s="1001"/>
      <c r="ASX25" s="1001"/>
      <c r="ASY25" s="1001"/>
      <c r="ASZ25" s="1001"/>
      <c r="ATA25" s="1001"/>
      <c r="ATB25" s="1001"/>
      <c r="ATC25" s="1001"/>
      <c r="ATD25" s="1001"/>
      <c r="ATE25" s="1001"/>
      <c r="ATF25" s="1001"/>
      <c r="ATG25" s="1001"/>
      <c r="ATH25" s="1001"/>
      <c r="ATI25" s="1001"/>
      <c r="ATJ25" s="1001"/>
      <c r="ATK25" s="1001"/>
      <c r="ATL25" s="1001"/>
      <c r="ATM25" s="1001"/>
      <c r="ATN25" s="1001"/>
      <c r="ATO25" s="1001"/>
      <c r="ATP25" s="1001"/>
      <c r="ATQ25" s="1001"/>
      <c r="ATR25" s="1001"/>
      <c r="ATS25" s="1001"/>
      <c r="ATT25" s="1001"/>
      <c r="ATU25" s="1001"/>
      <c r="ATV25" s="1001"/>
      <c r="ATW25" s="1001"/>
      <c r="ATX25" s="1001"/>
      <c r="ATY25" s="1001"/>
      <c r="ATZ25" s="1001"/>
      <c r="AUA25" s="1001"/>
      <c r="AUB25" s="1001"/>
      <c r="AUC25" s="1001"/>
      <c r="AUD25" s="1001"/>
      <c r="AUE25" s="1001"/>
      <c r="AUF25" s="1001"/>
      <c r="AUG25" s="1001"/>
      <c r="AUH25" s="1001"/>
      <c r="AUI25" s="1001"/>
      <c r="AUJ25" s="1001"/>
      <c r="AUK25" s="1001"/>
      <c r="AUL25" s="1001"/>
      <c r="AUM25" s="1001"/>
      <c r="AUN25" s="1001"/>
      <c r="AUO25" s="1001"/>
      <c r="AUP25" s="1001"/>
      <c r="AUQ25" s="1001"/>
      <c r="AUR25" s="1001"/>
      <c r="AUS25" s="1001"/>
      <c r="AUT25" s="1001"/>
      <c r="AUU25" s="1001"/>
      <c r="AUV25" s="1001"/>
      <c r="AUW25" s="1001"/>
      <c r="AUX25" s="1001"/>
      <c r="AUY25" s="1001"/>
      <c r="AUZ25" s="1001"/>
      <c r="AVA25" s="1001"/>
      <c r="AVB25" s="1001"/>
      <c r="AVC25" s="1001"/>
      <c r="AVD25" s="1001"/>
      <c r="AVE25" s="1001"/>
      <c r="AVF25" s="1001"/>
      <c r="AVG25" s="1001"/>
      <c r="AVH25" s="1001"/>
      <c r="AVI25" s="1001"/>
      <c r="AVJ25" s="1001"/>
      <c r="AVK25" s="1001"/>
      <c r="AVL25" s="1001"/>
      <c r="AVM25" s="1001"/>
      <c r="AVN25" s="1001"/>
      <c r="AVO25" s="1001"/>
      <c r="AVP25" s="1001"/>
      <c r="AVQ25" s="1001"/>
      <c r="AVR25" s="1001"/>
      <c r="AVS25" s="1001"/>
      <c r="AVT25" s="1001"/>
      <c r="AVU25" s="1001"/>
      <c r="AVV25" s="1001"/>
      <c r="AVW25" s="1001"/>
      <c r="AVX25" s="1001"/>
      <c r="AVY25" s="1001"/>
      <c r="AVZ25" s="1001"/>
      <c r="AWA25" s="1001"/>
      <c r="AWB25" s="1001"/>
      <c r="AWC25" s="1001"/>
      <c r="AWD25" s="1001"/>
      <c r="AWE25" s="1001"/>
      <c r="AWF25" s="1001"/>
      <c r="AWG25" s="1001"/>
      <c r="AWH25" s="1001"/>
      <c r="AWI25" s="1001"/>
      <c r="AWJ25" s="1001"/>
      <c r="AWK25" s="1001"/>
      <c r="AWL25" s="1001"/>
      <c r="AWM25" s="1001"/>
      <c r="AWN25" s="1001"/>
      <c r="AWO25" s="1001"/>
      <c r="AWP25" s="1001"/>
      <c r="AWQ25" s="1001"/>
      <c r="AWR25" s="1001"/>
      <c r="AWS25" s="1001"/>
      <c r="AWT25" s="1001"/>
      <c r="AWU25" s="1001"/>
      <c r="AWV25" s="1001"/>
      <c r="AWW25" s="1001"/>
      <c r="AWX25" s="1001"/>
      <c r="AWY25" s="1001"/>
      <c r="AWZ25" s="1001"/>
      <c r="AXA25" s="1001"/>
      <c r="AXB25" s="1001"/>
      <c r="AXC25" s="1001"/>
      <c r="AXD25" s="1001"/>
      <c r="AXE25" s="1001"/>
      <c r="AXF25" s="1001"/>
      <c r="AXG25" s="1001"/>
      <c r="AXH25" s="1001"/>
      <c r="AXI25" s="1001"/>
      <c r="AXJ25" s="1001"/>
      <c r="AXK25" s="1001"/>
      <c r="AXL25" s="1001"/>
      <c r="AXM25" s="1001"/>
      <c r="AXN25" s="1001"/>
      <c r="AXO25" s="1001"/>
      <c r="AXP25" s="1001"/>
      <c r="AXQ25" s="1001"/>
      <c r="AXR25" s="1001"/>
      <c r="AXS25" s="1001"/>
      <c r="AXT25" s="1001"/>
      <c r="AXU25" s="1001"/>
      <c r="AXV25" s="1001"/>
      <c r="AXW25" s="1001"/>
      <c r="AXX25" s="1001"/>
      <c r="AXY25" s="1001"/>
      <c r="AXZ25" s="1001"/>
      <c r="AYA25" s="1001"/>
      <c r="AYB25" s="1001"/>
      <c r="AYC25" s="1001"/>
      <c r="AYD25" s="1001"/>
      <c r="AYE25" s="1001"/>
      <c r="AYF25" s="1001"/>
      <c r="AYG25" s="1001"/>
      <c r="AYH25" s="1001"/>
      <c r="AYI25" s="1001"/>
      <c r="AYJ25" s="1001"/>
      <c r="AYK25" s="1001"/>
      <c r="AYL25" s="1001"/>
      <c r="AYM25" s="1001"/>
      <c r="AYN25" s="1001"/>
      <c r="AYO25" s="1001"/>
      <c r="AYP25" s="1001"/>
      <c r="AYQ25" s="1001"/>
      <c r="AYR25" s="1001"/>
      <c r="AYS25" s="1001"/>
      <c r="AYT25" s="1001"/>
      <c r="AYU25" s="1001"/>
      <c r="AYV25" s="1001"/>
      <c r="AYW25" s="1001"/>
      <c r="AYX25" s="1001"/>
      <c r="AYY25" s="1001"/>
      <c r="AYZ25" s="1001"/>
      <c r="AZA25" s="1001"/>
      <c r="AZB25" s="1001"/>
      <c r="AZC25" s="1001"/>
      <c r="AZD25" s="1001"/>
      <c r="AZE25" s="1001"/>
      <c r="AZF25" s="1001"/>
      <c r="AZG25" s="1001"/>
      <c r="AZH25" s="1001"/>
      <c r="AZI25" s="1001"/>
      <c r="AZJ25" s="1001"/>
      <c r="AZK25" s="1001"/>
      <c r="AZL25" s="1001"/>
      <c r="AZM25" s="1001"/>
      <c r="AZN25" s="1001"/>
      <c r="AZO25" s="1001"/>
      <c r="AZP25" s="1001"/>
      <c r="AZQ25" s="1001"/>
      <c r="AZR25" s="1001"/>
      <c r="AZS25" s="1001"/>
      <c r="AZT25" s="1001"/>
      <c r="AZU25" s="1001"/>
      <c r="AZV25" s="1001"/>
      <c r="AZW25" s="1001"/>
      <c r="AZX25" s="1001"/>
      <c r="AZY25" s="1001"/>
      <c r="AZZ25" s="1001"/>
      <c r="BAA25" s="1001"/>
      <c r="BAB25" s="1001"/>
      <c r="BAC25" s="1001"/>
      <c r="BAD25" s="1001"/>
      <c r="BAE25" s="1001"/>
      <c r="BAF25" s="1001"/>
      <c r="BAG25" s="1001"/>
      <c r="BAH25" s="1001"/>
      <c r="BAI25" s="1001"/>
      <c r="BAJ25" s="1001"/>
      <c r="BAK25" s="1001"/>
      <c r="BAL25" s="1001"/>
      <c r="BAM25" s="1001"/>
      <c r="BAN25" s="1001"/>
      <c r="BAO25" s="1001"/>
      <c r="BAP25" s="1001"/>
      <c r="BAQ25" s="1001"/>
      <c r="BAR25" s="1001"/>
      <c r="BAS25" s="1001"/>
      <c r="BAT25" s="1001"/>
      <c r="BAU25" s="1001"/>
      <c r="BAV25" s="1001"/>
      <c r="BAW25" s="1001"/>
      <c r="BAX25" s="1001"/>
      <c r="BAY25" s="1001"/>
      <c r="BAZ25" s="1001"/>
      <c r="BBA25" s="1001"/>
      <c r="BBB25" s="1001"/>
      <c r="BBC25" s="1001"/>
      <c r="BBD25" s="1001"/>
      <c r="BBE25" s="1001"/>
      <c r="BBF25" s="1001"/>
      <c r="BBG25" s="1001"/>
      <c r="BBH25" s="1001"/>
      <c r="BBI25" s="1001"/>
      <c r="BBJ25" s="1001"/>
      <c r="BBK25" s="1001"/>
      <c r="BBL25" s="1001"/>
      <c r="BBM25" s="1001"/>
      <c r="BBN25" s="1001"/>
      <c r="BBO25" s="1001"/>
      <c r="BBP25" s="1001"/>
      <c r="BBQ25" s="1001"/>
      <c r="BBR25" s="1001"/>
      <c r="BBS25" s="1001"/>
      <c r="BBT25" s="1001"/>
      <c r="BBU25" s="1001"/>
      <c r="BBV25" s="1001"/>
      <c r="BBW25" s="1001"/>
      <c r="BBX25" s="1001"/>
      <c r="BBY25" s="1001"/>
      <c r="BBZ25" s="1001"/>
      <c r="BCA25" s="1001"/>
      <c r="BCB25" s="1001"/>
      <c r="BCC25" s="1001"/>
      <c r="BCD25" s="1001"/>
      <c r="BCE25" s="1001"/>
      <c r="BCF25" s="1001"/>
      <c r="BCG25" s="1001"/>
      <c r="BCH25" s="1001"/>
      <c r="BCI25" s="1001"/>
      <c r="BCJ25" s="1001"/>
      <c r="BCK25" s="1001"/>
      <c r="BCL25" s="1001"/>
      <c r="BCM25" s="1001"/>
      <c r="BCN25" s="1001"/>
      <c r="BCO25" s="1001"/>
      <c r="BCP25" s="1001"/>
      <c r="BCQ25" s="1001"/>
      <c r="BCR25" s="1001"/>
      <c r="BCS25" s="1001"/>
      <c r="BCT25" s="1001"/>
      <c r="BCU25" s="1001"/>
      <c r="BCV25" s="1001"/>
      <c r="BCW25" s="1001"/>
      <c r="BCX25" s="1001"/>
      <c r="BCY25" s="1001"/>
      <c r="BCZ25" s="1001"/>
      <c r="BDA25" s="1001"/>
      <c r="BDB25" s="1001"/>
      <c r="BDC25" s="1001"/>
      <c r="BDD25" s="1001"/>
      <c r="BDE25" s="1001"/>
      <c r="BDF25" s="1001"/>
      <c r="BDG25" s="1001"/>
      <c r="BDH25" s="1001"/>
      <c r="BDI25" s="1001"/>
      <c r="BDJ25" s="1001"/>
      <c r="BDK25" s="1001"/>
      <c r="BDL25" s="1001"/>
      <c r="BDM25" s="1001"/>
      <c r="BDN25" s="1001"/>
      <c r="BDO25" s="1001"/>
      <c r="BDP25" s="1001"/>
      <c r="BDQ25" s="1001"/>
      <c r="BDR25" s="1001"/>
      <c r="BDS25" s="1001"/>
      <c r="BDT25" s="1001"/>
      <c r="BDU25" s="1001"/>
      <c r="BDV25" s="1001"/>
      <c r="BDW25" s="1001"/>
      <c r="BDX25" s="1001"/>
      <c r="BDY25" s="1001"/>
      <c r="BDZ25" s="1001"/>
      <c r="BEA25" s="1001"/>
      <c r="BEB25" s="1001"/>
      <c r="BEC25" s="1001"/>
      <c r="BED25" s="1001"/>
      <c r="BEE25" s="1001"/>
      <c r="BEF25" s="1001"/>
      <c r="BEG25" s="1001"/>
      <c r="BEH25" s="1001"/>
      <c r="BEI25" s="1001"/>
      <c r="BEJ25" s="1001"/>
      <c r="BEK25" s="1001"/>
      <c r="BEL25" s="1001"/>
      <c r="BEM25" s="1001"/>
      <c r="BEN25" s="1001"/>
      <c r="BEO25" s="1001"/>
      <c r="BEP25" s="1001"/>
      <c r="BEQ25" s="1001"/>
      <c r="BER25" s="1001"/>
      <c r="BES25" s="1001"/>
      <c r="BET25" s="1001"/>
      <c r="BEU25" s="1001"/>
      <c r="BEV25" s="1001"/>
      <c r="BEW25" s="1001"/>
      <c r="BEX25" s="1001"/>
      <c r="BEY25" s="1001"/>
      <c r="BEZ25" s="1001"/>
      <c r="BFA25" s="1001"/>
      <c r="BFB25" s="1001"/>
      <c r="BFC25" s="1001"/>
      <c r="BFD25" s="1001"/>
      <c r="BFE25" s="1001"/>
      <c r="BFF25" s="1001"/>
      <c r="BFG25" s="1001"/>
      <c r="BFH25" s="1001"/>
      <c r="BFI25" s="1001"/>
      <c r="BFJ25" s="1001"/>
      <c r="BFK25" s="1001"/>
      <c r="BFL25" s="1001"/>
      <c r="BFM25" s="1001"/>
      <c r="BFN25" s="1001"/>
      <c r="BFO25" s="1001"/>
      <c r="BFP25" s="1001"/>
      <c r="BFQ25" s="1001"/>
      <c r="BFR25" s="1001"/>
      <c r="BFS25" s="1001"/>
      <c r="BFT25" s="1001"/>
      <c r="BFU25" s="1001"/>
      <c r="BFV25" s="1001"/>
      <c r="BFW25" s="1001"/>
      <c r="BFX25" s="1001"/>
      <c r="BFY25" s="1001"/>
      <c r="BFZ25" s="1001"/>
      <c r="BGA25" s="1001"/>
      <c r="BGB25" s="1001"/>
      <c r="BGC25" s="1001"/>
      <c r="BGD25" s="1001"/>
      <c r="BGE25" s="1001"/>
      <c r="BGF25" s="1001"/>
      <c r="BGG25" s="1001"/>
      <c r="BGH25" s="1001"/>
      <c r="BGI25" s="1001"/>
      <c r="BGJ25" s="1001"/>
      <c r="BGK25" s="1001"/>
      <c r="BGL25" s="1001"/>
      <c r="BGM25" s="1001"/>
      <c r="BGN25" s="1001"/>
      <c r="BGO25" s="1001"/>
      <c r="BGP25" s="1001"/>
      <c r="BGQ25" s="1001"/>
      <c r="BGR25" s="1001"/>
      <c r="BGS25" s="1001"/>
      <c r="BGT25" s="1001"/>
      <c r="BGU25" s="1001"/>
      <c r="BGV25" s="1001"/>
      <c r="BGW25" s="1001"/>
      <c r="BGX25" s="1001"/>
      <c r="BGY25" s="1001"/>
      <c r="BGZ25" s="1001"/>
      <c r="BHA25" s="1001"/>
      <c r="BHB25" s="1001"/>
      <c r="BHC25" s="1001"/>
      <c r="BHD25" s="1001"/>
      <c r="BHE25" s="1001"/>
      <c r="BHF25" s="1001"/>
      <c r="BHG25" s="1001"/>
      <c r="BHH25" s="1001"/>
      <c r="BHI25" s="1001"/>
      <c r="BHJ25" s="1001"/>
      <c r="BHK25" s="1001"/>
      <c r="BHL25" s="1001"/>
      <c r="BHM25" s="1001"/>
      <c r="BHN25" s="1001"/>
      <c r="BHO25" s="1001"/>
      <c r="BHP25" s="1001"/>
      <c r="BHQ25" s="1001"/>
      <c r="BHR25" s="1001"/>
      <c r="BHS25" s="1001"/>
      <c r="BHT25" s="1001"/>
      <c r="BHU25" s="1001"/>
      <c r="BHV25" s="1001"/>
      <c r="BHW25" s="1001"/>
      <c r="BHX25" s="1001"/>
      <c r="BHY25" s="1001"/>
      <c r="BHZ25" s="1001"/>
      <c r="BIA25" s="1001"/>
      <c r="BIB25" s="1001"/>
      <c r="BIC25" s="1001"/>
      <c r="BID25" s="1001"/>
      <c r="BIE25" s="1001"/>
      <c r="BIF25" s="1001"/>
      <c r="BIG25" s="1001"/>
      <c r="BIH25" s="1001"/>
      <c r="BII25" s="1001"/>
      <c r="BIJ25" s="1001"/>
      <c r="BIK25" s="1001"/>
      <c r="BIL25" s="1001"/>
      <c r="BIM25" s="1001"/>
      <c r="BIN25" s="1001"/>
      <c r="BIO25" s="1001"/>
      <c r="BIP25" s="1001"/>
      <c r="BIQ25" s="1001"/>
      <c r="BIR25" s="1001"/>
      <c r="BIS25" s="1001"/>
      <c r="BIT25" s="1001"/>
      <c r="BIU25" s="1001"/>
      <c r="BIV25" s="1001"/>
      <c r="BIW25" s="1001"/>
      <c r="BIX25" s="1001"/>
      <c r="BIY25" s="1001"/>
      <c r="BIZ25" s="1001"/>
      <c r="BJA25" s="1001"/>
      <c r="BJB25" s="1001"/>
      <c r="BJC25" s="1001"/>
      <c r="BJD25" s="1001"/>
      <c r="BJE25" s="1001"/>
      <c r="BJF25" s="1001"/>
      <c r="BJG25" s="1001"/>
      <c r="BJH25" s="1001"/>
      <c r="BJI25" s="1001"/>
      <c r="BJJ25" s="1001"/>
      <c r="BJK25" s="1001"/>
      <c r="BJL25" s="1001"/>
      <c r="BJM25" s="1001"/>
      <c r="BJN25" s="1001"/>
      <c r="BJO25" s="1001"/>
      <c r="BJP25" s="1001"/>
      <c r="BJQ25" s="1001"/>
      <c r="BJR25" s="1001"/>
      <c r="BJS25" s="1001"/>
      <c r="BJT25" s="1001"/>
      <c r="BJU25" s="1001"/>
      <c r="BJV25" s="1001"/>
      <c r="BJW25" s="1001"/>
      <c r="BJX25" s="1001"/>
      <c r="BJY25" s="1001"/>
      <c r="BJZ25" s="1001"/>
      <c r="BKA25" s="1001"/>
      <c r="BKB25" s="1001"/>
      <c r="BKC25" s="1001"/>
      <c r="BKD25" s="1001"/>
      <c r="BKE25" s="1001"/>
      <c r="BKF25" s="1001"/>
      <c r="BKG25" s="1001"/>
      <c r="BKH25" s="1001"/>
      <c r="BKI25" s="1001"/>
      <c r="BKJ25" s="1001"/>
      <c r="BKK25" s="1001"/>
      <c r="BKL25" s="1001"/>
      <c r="BKM25" s="1001"/>
      <c r="BKN25" s="1001"/>
      <c r="BKO25" s="1001"/>
      <c r="BKP25" s="1001"/>
      <c r="BKQ25" s="1001"/>
      <c r="BKR25" s="1001"/>
      <c r="BKS25" s="1001"/>
      <c r="BKT25" s="1001"/>
      <c r="BKU25" s="1001"/>
      <c r="BKV25" s="1001"/>
      <c r="BKW25" s="1001"/>
      <c r="BKX25" s="1001"/>
      <c r="BKY25" s="1001"/>
      <c r="BKZ25" s="1001"/>
      <c r="BLA25" s="1001"/>
      <c r="BLB25" s="1001"/>
      <c r="BLC25" s="1001"/>
      <c r="BLD25" s="1001"/>
      <c r="BLE25" s="1001"/>
      <c r="BLF25" s="1001"/>
      <c r="BLG25" s="1001"/>
      <c r="BLH25" s="1001"/>
      <c r="BLI25" s="1001"/>
      <c r="BLJ25" s="1001"/>
      <c r="BLK25" s="1001"/>
      <c r="BLL25" s="1001"/>
      <c r="BLM25" s="1001"/>
      <c r="BLN25" s="1001"/>
      <c r="BLO25" s="1001"/>
      <c r="BLP25" s="1001"/>
      <c r="BLQ25" s="1001"/>
      <c r="BLR25" s="1001"/>
      <c r="BLS25" s="1001"/>
      <c r="BLT25" s="1001"/>
      <c r="BLU25" s="1001"/>
      <c r="BLV25" s="1001"/>
      <c r="BLW25" s="1001"/>
      <c r="BLX25" s="1001"/>
      <c r="BLY25" s="1001"/>
      <c r="BLZ25" s="1001"/>
      <c r="BMA25" s="1001"/>
      <c r="BMB25" s="1001"/>
      <c r="BMC25" s="1001"/>
      <c r="BMD25" s="1001"/>
      <c r="BME25" s="1001"/>
      <c r="BMF25" s="1001"/>
      <c r="BMG25" s="1001"/>
      <c r="BMH25" s="1001"/>
      <c r="BMI25" s="1001"/>
      <c r="BMJ25" s="1001"/>
      <c r="BMK25" s="1001"/>
      <c r="BML25" s="1001"/>
      <c r="BMM25" s="1001"/>
      <c r="BMN25" s="1001"/>
      <c r="BMO25" s="1001"/>
      <c r="BMP25" s="1001"/>
      <c r="BMQ25" s="1001"/>
      <c r="BMR25" s="1001"/>
      <c r="BMS25" s="1001"/>
      <c r="BMT25" s="1001"/>
      <c r="BMU25" s="1001"/>
      <c r="BMV25" s="1001"/>
      <c r="BMW25" s="1001"/>
      <c r="BMX25" s="1001"/>
      <c r="BMY25" s="1001"/>
      <c r="BMZ25" s="1001"/>
      <c r="BNA25" s="1001"/>
      <c r="BNB25" s="1001"/>
      <c r="BNC25" s="1001"/>
      <c r="BND25" s="1001"/>
      <c r="BNE25" s="1001"/>
      <c r="BNF25" s="1001"/>
      <c r="BNG25" s="1001"/>
      <c r="BNH25" s="1001"/>
      <c r="BNI25" s="1001"/>
      <c r="BNJ25" s="1001"/>
      <c r="BNK25" s="1001"/>
      <c r="BNL25" s="1001"/>
      <c r="BNM25" s="1001"/>
      <c r="BNN25" s="1001"/>
      <c r="BNO25" s="1001"/>
      <c r="BNP25" s="1001"/>
      <c r="BNQ25" s="1001"/>
      <c r="BNR25" s="1001"/>
      <c r="BNS25" s="1001"/>
      <c r="BNT25" s="1001"/>
      <c r="BNU25" s="1001"/>
      <c r="BNV25" s="1001"/>
      <c r="BNW25" s="1001"/>
      <c r="BNX25" s="1001"/>
      <c r="BNY25" s="1001"/>
      <c r="BNZ25" s="1001"/>
      <c r="BOA25" s="1001"/>
      <c r="BOB25" s="1001"/>
      <c r="BOC25" s="1001"/>
      <c r="BOD25" s="1001"/>
      <c r="BOE25" s="1001"/>
      <c r="BOF25" s="1001"/>
      <c r="BOG25" s="1001"/>
      <c r="BOH25" s="1001"/>
      <c r="BOI25" s="1001"/>
      <c r="BOJ25" s="1001"/>
      <c r="BOK25" s="1001"/>
      <c r="BOL25" s="1001"/>
      <c r="BOM25" s="1001"/>
      <c r="BON25" s="1001"/>
      <c r="BOO25" s="1001"/>
      <c r="BOP25" s="1001"/>
      <c r="BOQ25" s="1001"/>
      <c r="BOR25" s="1001"/>
      <c r="BOS25" s="1001"/>
      <c r="BOT25" s="1001"/>
      <c r="BOU25" s="1001"/>
      <c r="BOV25" s="1001"/>
      <c r="BOW25" s="1001"/>
      <c r="BOX25" s="1001"/>
      <c r="BOY25" s="1001"/>
      <c r="BOZ25" s="1001"/>
      <c r="BPA25" s="1001"/>
      <c r="BPB25" s="1001"/>
      <c r="BPC25" s="1001"/>
      <c r="BPD25" s="1001"/>
      <c r="BPE25" s="1001"/>
      <c r="BPF25" s="1001"/>
      <c r="BPG25" s="1001"/>
      <c r="BPH25" s="1001"/>
      <c r="BPI25" s="1001"/>
      <c r="BPJ25" s="1001"/>
      <c r="BPK25" s="1001"/>
      <c r="BPL25" s="1001"/>
      <c r="BPM25" s="1001"/>
      <c r="BPN25" s="1001"/>
      <c r="BPO25" s="1001"/>
      <c r="BPP25" s="1001"/>
      <c r="BPQ25" s="1001"/>
      <c r="BPR25" s="1001"/>
      <c r="BPS25" s="1001"/>
      <c r="BPT25" s="1001"/>
      <c r="BPU25" s="1001"/>
      <c r="BPV25" s="1001"/>
      <c r="BPW25" s="1001"/>
      <c r="BPX25" s="1001"/>
      <c r="BPY25" s="1001"/>
      <c r="BPZ25" s="1001"/>
      <c r="BQA25" s="1001"/>
      <c r="BQB25" s="1001"/>
      <c r="BQC25" s="1001"/>
      <c r="BQD25" s="1001"/>
      <c r="BQE25" s="1001"/>
      <c r="BQF25" s="1001"/>
      <c r="BQG25" s="1001"/>
      <c r="BQH25" s="1001"/>
      <c r="BQI25" s="1001"/>
      <c r="BQJ25" s="1001"/>
      <c r="BQK25" s="1001"/>
      <c r="BQL25" s="1001"/>
      <c r="BQM25" s="1001"/>
      <c r="BQN25" s="1001"/>
      <c r="BQO25" s="1001"/>
      <c r="BQP25" s="1001"/>
      <c r="BQQ25" s="1001"/>
      <c r="BQR25" s="1001"/>
      <c r="BQS25" s="1001"/>
      <c r="BQT25" s="1001"/>
      <c r="BQU25" s="1001"/>
      <c r="BQV25" s="1001"/>
      <c r="BQW25" s="1001"/>
      <c r="BQX25" s="1001"/>
      <c r="BQY25" s="1001"/>
      <c r="BQZ25" s="1001"/>
      <c r="BRA25" s="1001"/>
      <c r="BRB25" s="1001"/>
      <c r="BRC25" s="1001"/>
      <c r="BRD25" s="1001"/>
      <c r="BRE25" s="1001"/>
      <c r="BRF25" s="1001"/>
      <c r="BRG25" s="1001"/>
      <c r="BRH25" s="1001"/>
      <c r="BRI25" s="1001"/>
      <c r="BRJ25" s="1001"/>
      <c r="BRK25" s="1001"/>
      <c r="BRL25" s="1001"/>
      <c r="BRM25" s="1001"/>
      <c r="BRN25" s="1001"/>
      <c r="BRO25" s="1001"/>
      <c r="BRP25" s="1001"/>
      <c r="BRQ25" s="1001"/>
      <c r="BRR25" s="1001"/>
      <c r="BRS25" s="1001"/>
      <c r="BRT25" s="1001"/>
      <c r="BRU25" s="1001"/>
      <c r="BRV25" s="1001"/>
      <c r="BRW25" s="1001"/>
      <c r="BRX25" s="1001"/>
      <c r="BRY25" s="1001"/>
      <c r="BRZ25" s="1001"/>
      <c r="BSA25" s="1001"/>
      <c r="BSB25" s="1001"/>
      <c r="BSC25" s="1001"/>
      <c r="BSD25" s="1001"/>
      <c r="BSE25" s="1001"/>
      <c r="BSF25" s="1001"/>
      <c r="BSG25" s="1001"/>
      <c r="BSH25" s="1001"/>
      <c r="BSI25" s="1001"/>
      <c r="BSJ25" s="1001"/>
      <c r="BSK25" s="1001"/>
      <c r="BSL25" s="1001"/>
      <c r="BSM25" s="1001"/>
      <c r="BSN25" s="1001"/>
      <c r="BSO25" s="1001"/>
      <c r="BSP25" s="1001"/>
      <c r="BSQ25" s="1001"/>
      <c r="BSR25" s="1001"/>
      <c r="BSS25" s="1001"/>
      <c r="BST25" s="1001"/>
      <c r="BSU25" s="1001"/>
      <c r="BSV25" s="1001"/>
      <c r="BSW25" s="1001"/>
      <c r="BSX25" s="1001"/>
      <c r="BSY25" s="1001"/>
      <c r="BSZ25" s="1001"/>
      <c r="BTA25" s="1001"/>
      <c r="BTB25" s="1001"/>
      <c r="BTC25" s="1001"/>
      <c r="BTD25" s="1001"/>
      <c r="BTE25" s="1001"/>
      <c r="BTF25" s="1001"/>
      <c r="BTG25" s="1001"/>
      <c r="BTH25" s="1001"/>
      <c r="BTI25" s="1001"/>
      <c r="BTJ25" s="1001"/>
      <c r="BTK25" s="1001"/>
      <c r="BTL25" s="1001"/>
      <c r="BTM25" s="1001"/>
      <c r="BTN25" s="1001"/>
      <c r="BTO25" s="1001"/>
      <c r="BTP25" s="1001"/>
      <c r="BTQ25" s="1001"/>
      <c r="BTR25" s="1001"/>
      <c r="BTS25" s="1001"/>
      <c r="BTT25" s="1001"/>
      <c r="BTU25" s="1001"/>
      <c r="BTV25" s="1001"/>
      <c r="BTW25" s="1001"/>
      <c r="BTX25" s="1001"/>
      <c r="BTY25" s="1001"/>
      <c r="BTZ25" s="1001"/>
      <c r="BUA25" s="1001"/>
      <c r="BUB25" s="1001"/>
      <c r="BUC25" s="1001"/>
      <c r="BUD25" s="1001"/>
      <c r="BUE25" s="1001"/>
      <c r="BUF25" s="1001"/>
      <c r="BUG25" s="1001"/>
      <c r="BUH25" s="1001"/>
      <c r="BUI25" s="1001"/>
      <c r="BUJ25" s="1001"/>
      <c r="BUK25" s="1001"/>
      <c r="BUL25" s="1001"/>
      <c r="BUM25" s="1001"/>
      <c r="BUN25" s="1001"/>
      <c r="BUO25" s="1001"/>
      <c r="BUP25" s="1001"/>
      <c r="BUQ25" s="1001"/>
      <c r="BUR25" s="1001"/>
      <c r="BUS25" s="1001"/>
      <c r="BUT25" s="1001"/>
      <c r="BUU25" s="1001"/>
      <c r="BUV25" s="1001"/>
      <c r="BUW25" s="1001"/>
      <c r="BUX25" s="1001"/>
      <c r="BUY25" s="1001"/>
      <c r="BUZ25" s="1001"/>
      <c r="BVA25" s="1001"/>
      <c r="BVB25" s="1001"/>
      <c r="BVC25" s="1001"/>
      <c r="BVD25" s="1001"/>
      <c r="BVE25" s="1001"/>
      <c r="BVF25" s="1001"/>
      <c r="BVG25" s="1001"/>
      <c r="BVH25" s="1001"/>
      <c r="BVI25" s="1001"/>
      <c r="BVJ25" s="1001"/>
      <c r="BVK25" s="1001"/>
      <c r="BVL25" s="1001"/>
      <c r="BVM25" s="1001"/>
      <c r="BVN25" s="1001"/>
      <c r="BVO25" s="1001"/>
      <c r="BVP25" s="1001"/>
      <c r="BVQ25" s="1001"/>
      <c r="BVR25" s="1001"/>
      <c r="BVS25" s="1001"/>
      <c r="BVT25" s="1001"/>
      <c r="BVU25" s="1001"/>
      <c r="BVV25" s="1001"/>
      <c r="BVW25" s="1001"/>
      <c r="BVX25" s="1001"/>
      <c r="BVY25" s="1001"/>
      <c r="BVZ25" s="1001"/>
      <c r="BWA25" s="1001"/>
      <c r="BWB25" s="1001"/>
      <c r="BWC25" s="1001"/>
      <c r="BWD25" s="1001"/>
      <c r="BWE25" s="1001"/>
      <c r="BWF25" s="1001"/>
      <c r="BWG25" s="1001"/>
      <c r="BWH25" s="1001"/>
      <c r="BWI25" s="1001"/>
      <c r="BWJ25" s="1001"/>
      <c r="BWK25" s="1001"/>
      <c r="BWL25" s="1001"/>
      <c r="BWM25" s="1001"/>
      <c r="BWN25" s="1001"/>
      <c r="BWO25" s="1001"/>
      <c r="BWP25" s="1001"/>
      <c r="BWQ25" s="1001"/>
      <c r="BWR25" s="1001"/>
      <c r="BWS25" s="1001"/>
      <c r="BWT25" s="1001"/>
      <c r="BWU25" s="1001"/>
      <c r="BWV25" s="1001"/>
      <c r="BWW25" s="1001"/>
      <c r="BWX25" s="1001"/>
      <c r="BWY25" s="1001"/>
      <c r="BWZ25" s="1001"/>
      <c r="BXA25" s="1001"/>
      <c r="BXB25" s="1001"/>
      <c r="BXC25" s="1001"/>
      <c r="BXD25" s="1001"/>
      <c r="BXE25" s="1001"/>
      <c r="BXF25" s="1001"/>
      <c r="BXG25" s="1001"/>
      <c r="BXH25" s="1001"/>
      <c r="BXI25" s="1001"/>
      <c r="BXJ25" s="1001"/>
      <c r="BXK25" s="1001"/>
      <c r="BXL25" s="1001"/>
      <c r="BXM25" s="1001"/>
      <c r="BXN25" s="1001"/>
      <c r="BXO25" s="1001"/>
      <c r="BXP25" s="1001"/>
      <c r="BXQ25" s="1001"/>
      <c r="BXR25" s="1001"/>
      <c r="BXS25" s="1001"/>
      <c r="BXT25" s="1001"/>
      <c r="BXU25" s="1001"/>
      <c r="BXV25" s="1001"/>
      <c r="BXW25" s="1001"/>
      <c r="BXX25" s="1001"/>
      <c r="BXY25" s="1001"/>
      <c r="BXZ25" s="1001"/>
      <c r="BYA25" s="1001"/>
      <c r="BYB25" s="1001"/>
      <c r="BYC25" s="1001"/>
      <c r="BYD25" s="1001"/>
      <c r="BYE25" s="1001"/>
      <c r="BYF25" s="1001"/>
      <c r="BYG25" s="1001"/>
      <c r="BYH25" s="1001"/>
      <c r="BYI25" s="1001"/>
      <c r="BYJ25" s="1001"/>
      <c r="BYK25" s="1001"/>
      <c r="BYL25" s="1001"/>
      <c r="BYM25" s="1001"/>
      <c r="BYN25" s="1001"/>
      <c r="BYO25" s="1001"/>
      <c r="BYP25" s="1001"/>
      <c r="BYQ25" s="1001"/>
      <c r="BYR25" s="1001"/>
      <c r="BYS25" s="1001"/>
      <c r="BYT25" s="1001"/>
      <c r="BYU25" s="1001"/>
      <c r="BYV25" s="1001"/>
      <c r="BYW25" s="1001"/>
      <c r="BYX25" s="1001"/>
      <c r="BYY25" s="1001"/>
      <c r="BYZ25" s="1001"/>
      <c r="BZA25" s="1001"/>
      <c r="BZB25" s="1001"/>
      <c r="BZC25" s="1001"/>
      <c r="BZD25" s="1001"/>
      <c r="BZE25" s="1001"/>
      <c r="BZF25" s="1001"/>
      <c r="BZG25" s="1001"/>
      <c r="BZH25" s="1001"/>
      <c r="BZI25" s="1001"/>
      <c r="BZJ25" s="1001"/>
      <c r="BZK25" s="1001"/>
      <c r="BZL25" s="1001"/>
      <c r="BZM25" s="1001"/>
      <c r="BZN25" s="1001"/>
      <c r="BZO25" s="1001"/>
      <c r="BZP25" s="1001"/>
      <c r="BZQ25" s="1001"/>
      <c r="BZR25" s="1001"/>
      <c r="BZS25" s="1001"/>
      <c r="BZT25" s="1001"/>
      <c r="BZU25" s="1001"/>
      <c r="BZV25" s="1001"/>
      <c r="BZW25" s="1001"/>
      <c r="BZX25" s="1001"/>
      <c r="BZY25" s="1001"/>
      <c r="BZZ25" s="1001"/>
      <c r="CAA25" s="1001"/>
      <c r="CAB25" s="1001"/>
      <c r="CAC25" s="1001"/>
      <c r="CAD25" s="1001"/>
      <c r="CAE25" s="1001"/>
      <c r="CAF25" s="1001"/>
      <c r="CAG25" s="1001"/>
      <c r="CAH25" s="1001"/>
      <c r="CAI25" s="1001"/>
      <c r="CAJ25" s="1001"/>
      <c r="CAK25" s="1001"/>
      <c r="CAL25" s="1001"/>
      <c r="CAM25" s="1001"/>
      <c r="CAN25" s="1001"/>
      <c r="CAO25" s="1001"/>
      <c r="CAP25" s="1001"/>
      <c r="CAQ25" s="1001"/>
      <c r="CAR25" s="1001"/>
      <c r="CAS25" s="1001"/>
      <c r="CAT25" s="1001"/>
      <c r="CAU25" s="1001"/>
      <c r="CAV25" s="1001"/>
      <c r="CAW25" s="1001"/>
      <c r="CAX25" s="1001"/>
      <c r="CAY25" s="1001"/>
      <c r="CAZ25" s="1001"/>
      <c r="CBA25" s="1001"/>
      <c r="CBB25" s="1001"/>
      <c r="CBC25" s="1001"/>
      <c r="CBD25" s="1001"/>
      <c r="CBE25" s="1001"/>
      <c r="CBF25" s="1001"/>
      <c r="CBG25" s="1001"/>
      <c r="CBH25" s="1001"/>
      <c r="CBI25" s="1001"/>
      <c r="CBJ25" s="1001"/>
      <c r="CBK25" s="1001"/>
      <c r="CBL25" s="1001"/>
      <c r="CBM25" s="1001"/>
      <c r="CBN25" s="1001"/>
      <c r="CBO25" s="1001"/>
      <c r="CBP25" s="1001"/>
      <c r="CBQ25" s="1001"/>
      <c r="CBR25" s="1001"/>
      <c r="CBS25" s="1001"/>
      <c r="CBT25" s="1001"/>
      <c r="CBU25" s="1001"/>
      <c r="CBV25" s="1001"/>
      <c r="CBW25" s="1001"/>
      <c r="CBX25" s="1001"/>
      <c r="CBY25" s="1001"/>
      <c r="CBZ25" s="1001"/>
      <c r="CCA25" s="1001"/>
      <c r="CCB25" s="1001"/>
      <c r="CCC25" s="1001"/>
      <c r="CCD25" s="1001"/>
      <c r="CCE25" s="1001"/>
      <c r="CCF25" s="1001"/>
      <c r="CCG25" s="1001"/>
      <c r="CCH25" s="1001"/>
      <c r="CCI25" s="1001"/>
      <c r="CCJ25" s="1001"/>
      <c r="CCK25" s="1001"/>
      <c r="CCL25" s="1001"/>
      <c r="CCM25" s="1001"/>
      <c r="CCN25" s="1001"/>
      <c r="CCO25" s="1001"/>
      <c r="CCP25" s="1001"/>
      <c r="CCQ25" s="1001"/>
      <c r="CCR25" s="1001"/>
      <c r="CCS25" s="1001"/>
      <c r="CCT25" s="1001"/>
      <c r="CCU25" s="1001"/>
      <c r="CCV25" s="1001"/>
      <c r="CCW25" s="1001"/>
      <c r="CCX25" s="1001"/>
      <c r="CCY25" s="1001"/>
      <c r="CCZ25" s="1001"/>
      <c r="CDA25" s="1001"/>
      <c r="CDB25" s="1001"/>
      <c r="CDC25" s="1001"/>
      <c r="CDD25" s="1001"/>
      <c r="CDE25" s="1001"/>
      <c r="CDF25" s="1001"/>
      <c r="CDG25" s="1001"/>
      <c r="CDH25" s="1001"/>
      <c r="CDI25" s="1001"/>
      <c r="CDJ25" s="1001"/>
      <c r="CDK25" s="1001"/>
      <c r="CDL25" s="1001"/>
      <c r="CDM25" s="1001"/>
      <c r="CDN25" s="1001"/>
      <c r="CDO25" s="1001"/>
      <c r="CDP25" s="1001"/>
      <c r="CDQ25" s="1001"/>
      <c r="CDR25" s="1001"/>
      <c r="CDS25" s="1001"/>
      <c r="CDT25" s="1001"/>
      <c r="CDU25" s="1001"/>
      <c r="CDV25" s="1001"/>
      <c r="CDW25" s="1001"/>
      <c r="CDX25" s="1001"/>
      <c r="CDY25" s="1001"/>
      <c r="CDZ25" s="1001"/>
      <c r="CEA25" s="1001"/>
      <c r="CEB25" s="1001"/>
      <c r="CEC25" s="1001"/>
      <c r="CED25" s="1001"/>
      <c r="CEE25" s="1001"/>
      <c r="CEF25" s="1001"/>
      <c r="CEG25" s="1001"/>
      <c r="CEH25" s="1001"/>
      <c r="CEI25" s="1001"/>
      <c r="CEJ25" s="1001"/>
      <c r="CEK25" s="1001"/>
      <c r="CEL25" s="1001"/>
      <c r="CEM25" s="1001"/>
      <c r="CEN25" s="1001"/>
      <c r="CEO25" s="1001"/>
      <c r="CEP25" s="1001"/>
      <c r="CEQ25" s="1001"/>
      <c r="CER25" s="1001"/>
      <c r="CES25" s="1001"/>
      <c r="CET25" s="1001"/>
      <c r="CEU25" s="1001"/>
      <c r="CEV25" s="1001"/>
      <c r="CEW25" s="1001"/>
      <c r="CEX25" s="1001"/>
      <c r="CEY25" s="1001"/>
      <c r="CEZ25" s="1001"/>
      <c r="CFA25" s="1001"/>
      <c r="CFB25" s="1001"/>
      <c r="CFC25" s="1001"/>
      <c r="CFD25" s="1001"/>
      <c r="CFE25" s="1001"/>
      <c r="CFF25" s="1001"/>
      <c r="CFG25" s="1001"/>
      <c r="CFH25" s="1001"/>
      <c r="CFI25" s="1001"/>
      <c r="CFJ25" s="1001"/>
      <c r="CFK25" s="1001"/>
      <c r="CFL25" s="1001"/>
      <c r="CFM25" s="1001"/>
      <c r="CFN25" s="1001"/>
      <c r="CFO25" s="1001"/>
      <c r="CFP25" s="1001"/>
      <c r="CFQ25" s="1001"/>
      <c r="CFR25" s="1001"/>
      <c r="CFS25" s="1001"/>
      <c r="CFT25" s="1001"/>
      <c r="CFU25" s="1001"/>
      <c r="CFV25" s="1001"/>
      <c r="CFW25" s="1001"/>
      <c r="CFX25" s="1001"/>
      <c r="CFY25" s="1001"/>
      <c r="CFZ25" s="1001"/>
      <c r="CGA25" s="1001"/>
      <c r="CGB25" s="1001"/>
      <c r="CGC25" s="1001"/>
      <c r="CGD25" s="1001"/>
      <c r="CGE25" s="1001"/>
      <c r="CGF25" s="1001"/>
      <c r="CGG25" s="1001"/>
      <c r="CGH25" s="1001"/>
      <c r="CGI25" s="1001"/>
      <c r="CGJ25" s="1001"/>
      <c r="CGK25" s="1001"/>
      <c r="CGL25" s="1001"/>
      <c r="CGM25" s="1001"/>
      <c r="CGN25" s="1001"/>
      <c r="CGO25" s="1001"/>
      <c r="CGP25" s="1001"/>
      <c r="CGQ25" s="1001"/>
      <c r="CGR25" s="1001"/>
      <c r="CGS25" s="1001"/>
      <c r="CGT25" s="1001"/>
      <c r="CGU25" s="1001"/>
      <c r="CGV25" s="1001"/>
      <c r="CGW25" s="1001"/>
      <c r="CGX25" s="1001"/>
      <c r="CGY25" s="1001"/>
      <c r="CGZ25" s="1001"/>
      <c r="CHA25" s="1001"/>
      <c r="CHB25" s="1001"/>
      <c r="CHC25" s="1001"/>
      <c r="CHD25" s="1001"/>
      <c r="CHE25" s="1001"/>
      <c r="CHF25" s="1001"/>
      <c r="CHG25" s="1001"/>
      <c r="CHH25" s="1001"/>
      <c r="CHI25" s="1001"/>
      <c r="CHJ25" s="1001"/>
      <c r="CHK25" s="1001"/>
      <c r="CHL25" s="1001"/>
      <c r="CHM25" s="1001"/>
      <c r="CHN25" s="1001"/>
      <c r="CHO25" s="1001"/>
      <c r="CHP25" s="1001"/>
      <c r="CHQ25" s="1001"/>
      <c r="CHR25" s="1001"/>
      <c r="CHS25" s="1001"/>
      <c r="CHT25" s="1001"/>
      <c r="CHU25" s="1001"/>
      <c r="CHV25" s="1001"/>
      <c r="CHW25" s="1001"/>
      <c r="CHX25" s="1001"/>
      <c r="CHY25" s="1001"/>
      <c r="CHZ25" s="1001"/>
      <c r="CIA25" s="1001"/>
      <c r="CIB25" s="1001"/>
      <c r="CIC25" s="1001"/>
      <c r="CID25" s="1001"/>
      <c r="CIE25" s="1001"/>
      <c r="CIF25" s="1001"/>
      <c r="CIG25" s="1001"/>
      <c r="CIH25" s="1001"/>
      <c r="CII25" s="1001"/>
      <c r="CIJ25" s="1001"/>
      <c r="CIK25" s="1001"/>
      <c r="CIL25" s="1001"/>
      <c r="CIM25" s="1001"/>
      <c r="CIN25" s="1001"/>
      <c r="CIO25" s="1001"/>
      <c r="CIP25" s="1001"/>
      <c r="CIQ25" s="1001"/>
      <c r="CIR25" s="1001"/>
      <c r="CIS25" s="1001"/>
      <c r="CIT25" s="1001"/>
      <c r="CIU25" s="1001"/>
      <c r="CIV25" s="1001"/>
      <c r="CIW25" s="1001"/>
      <c r="CIX25" s="1001"/>
      <c r="CIY25" s="1001"/>
      <c r="CIZ25" s="1001"/>
      <c r="CJA25" s="1001"/>
      <c r="CJB25" s="1001"/>
      <c r="CJC25" s="1001"/>
      <c r="CJD25" s="1001"/>
      <c r="CJE25" s="1001"/>
      <c r="CJF25" s="1001"/>
      <c r="CJG25" s="1001"/>
      <c r="CJH25" s="1001"/>
      <c r="CJI25" s="1001"/>
      <c r="CJJ25" s="1001"/>
      <c r="CJK25" s="1001"/>
      <c r="CJL25" s="1001"/>
      <c r="CJM25" s="1001"/>
      <c r="CJN25" s="1001"/>
      <c r="CJO25" s="1001"/>
      <c r="CJP25" s="1001"/>
      <c r="CJQ25" s="1001"/>
      <c r="CJR25" s="1001"/>
      <c r="CJS25" s="1001"/>
      <c r="CJT25" s="1001"/>
      <c r="CJU25" s="1001"/>
      <c r="CJV25" s="1001"/>
      <c r="CJW25" s="1001"/>
      <c r="CJX25" s="1001"/>
      <c r="CJY25" s="1001"/>
      <c r="CJZ25" s="1001"/>
      <c r="CKA25" s="1001"/>
      <c r="CKB25" s="1001"/>
      <c r="CKC25" s="1001"/>
      <c r="CKD25" s="1001"/>
      <c r="CKE25" s="1001"/>
      <c r="CKF25" s="1001"/>
      <c r="CKG25" s="1001"/>
      <c r="CKH25" s="1001"/>
      <c r="CKI25" s="1001"/>
      <c r="CKJ25" s="1001"/>
      <c r="CKK25" s="1001"/>
      <c r="CKL25" s="1001"/>
      <c r="CKM25" s="1001"/>
      <c r="CKN25" s="1001"/>
      <c r="CKO25" s="1001"/>
      <c r="CKP25" s="1001"/>
      <c r="CKQ25" s="1001"/>
      <c r="CKR25" s="1001"/>
      <c r="CKS25" s="1001"/>
      <c r="CKT25" s="1001"/>
      <c r="CKU25" s="1001"/>
      <c r="CKV25" s="1001"/>
      <c r="CKW25" s="1001"/>
      <c r="CKX25" s="1001"/>
      <c r="CKY25" s="1001"/>
      <c r="CKZ25" s="1001"/>
      <c r="CLA25" s="1001"/>
      <c r="CLB25" s="1001"/>
      <c r="CLC25" s="1001"/>
      <c r="CLD25" s="1001"/>
      <c r="CLE25" s="1001"/>
      <c r="CLF25" s="1001"/>
      <c r="CLG25" s="1001"/>
      <c r="CLH25" s="1001"/>
      <c r="CLI25" s="1001"/>
      <c r="CLJ25" s="1001"/>
      <c r="CLK25" s="1001"/>
      <c r="CLL25" s="1001"/>
      <c r="CLM25" s="1001"/>
      <c r="CLN25" s="1001"/>
      <c r="CLO25" s="1001"/>
      <c r="CLP25" s="1001"/>
      <c r="CLQ25" s="1001"/>
      <c r="CLR25" s="1001"/>
      <c r="CLS25" s="1001"/>
      <c r="CLT25" s="1001"/>
      <c r="CLU25" s="1001"/>
      <c r="CLV25" s="1001"/>
      <c r="CLW25" s="1001"/>
      <c r="CLX25" s="1001"/>
      <c r="CLY25" s="1001"/>
      <c r="CLZ25" s="1001"/>
      <c r="CMA25" s="1001"/>
      <c r="CMB25" s="1001"/>
      <c r="CMC25" s="1001"/>
      <c r="CMD25" s="1001"/>
      <c r="CME25" s="1001"/>
      <c r="CMF25" s="1001"/>
      <c r="CMG25" s="1001"/>
      <c r="CMH25" s="1001"/>
      <c r="CMI25" s="1001"/>
      <c r="CMJ25" s="1001"/>
      <c r="CMK25" s="1001"/>
      <c r="CML25" s="1001"/>
      <c r="CMM25" s="1001"/>
      <c r="CMN25" s="1001"/>
      <c r="CMO25" s="1001"/>
      <c r="CMP25" s="1001"/>
      <c r="CMQ25" s="1001"/>
      <c r="CMR25" s="1001"/>
      <c r="CMS25" s="1001"/>
      <c r="CMT25" s="1001"/>
      <c r="CMU25" s="1001"/>
      <c r="CMV25" s="1001"/>
      <c r="CMW25" s="1001"/>
      <c r="CMX25" s="1001"/>
      <c r="CMY25" s="1001"/>
      <c r="CMZ25" s="1001"/>
      <c r="CNA25" s="1001"/>
      <c r="CNB25" s="1001"/>
      <c r="CNC25" s="1001"/>
      <c r="CND25" s="1001"/>
      <c r="CNE25" s="1001"/>
      <c r="CNF25" s="1001"/>
      <c r="CNG25" s="1001"/>
      <c r="CNH25" s="1001"/>
      <c r="CNI25" s="1001"/>
      <c r="CNJ25" s="1001"/>
      <c r="CNK25" s="1001"/>
      <c r="CNL25" s="1001"/>
      <c r="CNM25" s="1001"/>
      <c r="CNN25" s="1001"/>
      <c r="CNO25" s="1001"/>
      <c r="CNP25" s="1001"/>
      <c r="CNQ25" s="1001"/>
      <c r="CNR25" s="1001"/>
      <c r="CNS25" s="1001"/>
      <c r="CNT25" s="1001"/>
      <c r="CNU25" s="1001"/>
      <c r="CNV25" s="1001"/>
      <c r="CNW25" s="1001"/>
      <c r="CNX25" s="1001"/>
      <c r="CNY25" s="1001"/>
      <c r="CNZ25" s="1001"/>
      <c r="COA25" s="1001"/>
      <c r="COB25" s="1001"/>
      <c r="COC25" s="1001"/>
      <c r="COD25" s="1001"/>
      <c r="COE25" s="1001"/>
      <c r="COF25" s="1001"/>
      <c r="COG25" s="1001"/>
      <c r="COH25" s="1001"/>
      <c r="COI25" s="1001"/>
      <c r="COJ25" s="1001"/>
      <c r="COK25" s="1001"/>
      <c r="COL25" s="1001"/>
      <c r="COM25" s="1001"/>
      <c r="CON25" s="1001"/>
      <c r="COO25" s="1001"/>
      <c r="COP25" s="1001"/>
      <c r="COQ25" s="1001"/>
      <c r="COR25" s="1001"/>
      <c r="COS25" s="1001"/>
      <c r="COT25" s="1001"/>
      <c r="COU25" s="1001"/>
      <c r="COV25" s="1001"/>
      <c r="COW25" s="1001"/>
      <c r="COX25" s="1001"/>
      <c r="COY25" s="1001"/>
      <c r="COZ25" s="1001"/>
      <c r="CPA25" s="1001"/>
      <c r="CPB25" s="1001"/>
      <c r="CPC25" s="1001"/>
      <c r="CPD25" s="1001"/>
      <c r="CPE25" s="1001"/>
      <c r="CPF25" s="1001"/>
      <c r="CPG25" s="1001"/>
      <c r="CPH25" s="1001"/>
      <c r="CPI25" s="1001"/>
      <c r="CPJ25" s="1001"/>
      <c r="CPK25" s="1001"/>
      <c r="CPL25" s="1001"/>
      <c r="CPM25" s="1001"/>
      <c r="CPN25" s="1001"/>
      <c r="CPO25" s="1001"/>
      <c r="CPP25" s="1001"/>
      <c r="CPQ25" s="1001"/>
      <c r="CPR25" s="1001"/>
      <c r="CPS25" s="1001"/>
      <c r="CPT25" s="1001"/>
      <c r="CPU25" s="1001"/>
      <c r="CPV25" s="1001"/>
      <c r="CPW25" s="1001"/>
      <c r="CPX25" s="1001"/>
      <c r="CPY25" s="1001"/>
      <c r="CPZ25" s="1001"/>
      <c r="CQA25" s="1001"/>
      <c r="CQB25" s="1001"/>
      <c r="CQC25" s="1001"/>
      <c r="CQD25" s="1001"/>
      <c r="CQE25" s="1001"/>
      <c r="CQF25" s="1001"/>
      <c r="CQG25" s="1001"/>
      <c r="CQH25" s="1001"/>
      <c r="CQI25" s="1001"/>
      <c r="CQJ25" s="1001"/>
      <c r="CQK25" s="1001"/>
      <c r="CQL25" s="1001"/>
      <c r="CQM25" s="1001"/>
      <c r="CQN25" s="1001"/>
      <c r="CQO25" s="1001"/>
      <c r="CQP25" s="1001"/>
      <c r="CQQ25" s="1001"/>
      <c r="CQR25" s="1001"/>
      <c r="CQS25" s="1001"/>
      <c r="CQT25" s="1001"/>
      <c r="CQU25" s="1001"/>
      <c r="CQV25" s="1001"/>
      <c r="CQW25" s="1001"/>
      <c r="CQX25" s="1001"/>
      <c r="CQY25" s="1001"/>
      <c r="CQZ25" s="1001"/>
      <c r="CRA25" s="1001"/>
      <c r="CRB25" s="1001"/>
      <c r="CRC25" s="1001"/>
      <c r="CRD25" s="1001"/>
      <c r="CRE25" s="1001"/>
      <c r="CRF25" s="1001"/>
      <c r="CRG25" s="1001"/>
      <c r="CRH25" s="1001"/>
      <c r="CRI25" s="1001"/>
      <c r="CRJ25" s="1001"/>
      <c r="CRK25" s="1001"/>
      <c r="CRL25" s="1001"/>
      <c r="CRM25" s="1001"/>
      <c r="CRN25" s="1001"/>
      <c r="CRO25" s="1001"/>
      <c r="CRP25" s="1001"/>
      <c r="CRQ25" s="1001"/>
      <c r="CRR25" s="1001"/>
      <c r="CRS25" s="1001"/>
      <c r="CRT25" s="1001"/>
      <c r="CRU25" s="1001"/>
      <c r="CRV25" s="1001"/>
      <c r="CRW25" s="1001"/>
      <c r="CRX25" s="1001"/>
      <c r="CRY25" s="1001"/>
      <c r="CRZ25" s="1001"/>
      <c r="CSA25" s="1001"/>
      <c r="CSB25" s="1001"/>
      <c r="CSC25" s="1001"/>
      <c r="CSD25" s="1001"/>
      <c r="CSE25" s="1001"/>
      <c r="CSF25" s="1001"/>
      <c r="CSG25" s="1001"/>
      <c r="CSH25" s="1001"/>
      <c r="CSI25" s="1001"/>
      <c r="CSJ25" s="1001"/>
      <c r="CSK25" s="1001"/>
      <c r="CSL25" s="1001"/>
      <c r="CSM25" s="1001"/>
      <c r="CSN25" s="1001"/>
      <c r="CSO25" s="1001"/>
      <c r="CSP25" s="1001"/>
      <c r="CSQ25" s="1001"/>
      <c r="CSR25" s="1001"/>
      <c r="CSS25" s="1001"/>
      <c r="CST25" s="1001"/>
      <c r="CSU25" s="1001"/>
      <c r="CSV25" s="1001"/>
      <c r="CSW25" s="1001"/>
      <c r="CSX25" s="1001"/>
      <c r="CSY25" s="1001"/>
      <c r="CSZ25" s="1001"/>
      <c r="CTA25" s="1001"/>
      <c r="CTB25" s="1001"/>
      <c r="CTC25" s="1001"/>
      <c r="CTD25" s="1001"/>
      <c r="CTE25" s="1001"/>
      <c r="CTF25" s="1001"/>
      <c r="CTG25" s="1001"/>
      <c r="CTH25" s="1001"/>
      <c r="CTI25" s="1001"/>
      <c r="CTJ25" s="1001"/>
      <c r="CTK25" s="1001"/>
      <c r="CTL25" s="1001"/>
      <c r="CTM25" s="1001"/>
      <c r="CTN25" s="1001"/>
      <c r="CTO25" s="1001"/>
      <c r="CTP25" s="1001"/>
      <c r="CTQ25" s="1001"/>
      <c r="CTR25" s="1001"/>
      <c r="CTS25" s="1001"/>
      <c r="CTT25" s="1001"/>
      <c r="CTU25" s="1001"/>
      <c r="CTV25" s="1001"/>
      <c r="CTW25" s="1001"/>
      <c r="CTX25" s="1001"/>
      <c r="CTY25" s="1001"/>
      <c r="CTZ25" s="1001"/>
      <c r="CUA25" s="1001"/>
      <c r="CUB25" s="1001"/>
      <c r="CUC25" s="1001"/>
      <c r="CUD25" s="1001"/>
      <c r="CUE25" s="1001"/>
      <c r="CUF25" s="1001"/>
      <c r="CUG25" s="1001"/>
      <c r="CUH25" s="1001"/>
      <c r="CUI25" s="1001"/>
      <c r="CUJ25" s="1001"/>
      <c r="CUK25" s="1001"/>
      <c r="CUL25" s="1001"/>
      <c r="CUM25" s="1001"/>
      <c r="CUN25" s="1001"/>
      <c r="CUO25" s="1001"/>
      <c r="CUP25" s="1001"/>
      <c r="CUQ25" s="1001"/>
      <c r="CUR25" s="1001"/>
      <c r="CUS25" s="1001"/>
      <c r="CUT25" s="1001"/>
      <c r="CUU25" s="1001"/>
      <c r="CUV25" s="1001"/>
      <c r="CUW25" s="1001"/>
      <c r="CUX25" s="1001"/>
      <c r="CUY25" s="1001"/>
      <c r="CUZ25" s="1001"/>
      <c r="CVA25" s="1001"/>
      <c r="CVB25" s="1001"/>
      <c r="CVC25" s="1001"/>
      <c r="CVD25" s="1001"/>
      <c r="CVE25" s="1001"/>
      <c r="CVF25" s="1001"/>
      <c r="CVG25" s="1001"/>
      <c r="CVH25" s="1001"/>
      <c r="CVI25" s="1001"/>
      <c r="CVJ25" s="1001"/>
      <c r="CVK25" s="1001"/>
      <c r="CVL25" s="1001"/>
      <c r="CVM25" s="1001"/>
      <c r="CVN25" s="1001"/>
      <c r="CVO25" s="1001"/>
      <c r="CVP25" s="1001"/>
      <c r="CVQ25" s="1001"/>
      <c r="CVR25" s="1001"/>
      <c r="CVS25" s="1001"/>
      <c r="CVT25" s="1001"/>
      <c r="CVU25" s="1001"/>
      <c r="CVV25" s="1001"/>
      <c r="CVW25" s="1001"/>
      <c r="CVX25" s="1001"/>
      <c r="CVY25" s="1001"/>
      <c r="CVZ25" s="1001"/>
      <c r="CWA25" s="1001"/>
      <c r="CWB25" s="1001"/>
      <c r="CWC25" s="1001"/>
      <c r="CWD25" s="1001"/>
      <c r="CWE25" s="1001"/>
      <c r="CWF25" s="1001"/>
      <c r="CWG25" s="1001"/>
      <c r="CWH25" s="1001"/>
      <c r="CWI25" s="1001"/>
      <c r="CWJ25" s="1001"/>
      <c r="CWK25" s="1001"/>
      <c r="CWL25" s="1001"/>
      <c r="CWM25" s="1001"/>
      <c r="CWN25" s="1001"/>
      <c r="CWO25" s="1001"/>
      <c r="CWP25" s="1001"/>
      <c r="CWQ25" s="1001"/>
      <c r="CWR25" s="1001"/>
      <c r="CWS25" s="1001"/>
      <c r="CWT25" s="1001"/>
      <c r="CWU25" s="1001"/>
      <c r="CWV25" s="1001"/>
      <c r="CWW25" s="1001"/>
      <c r="CWX25" s="1001"/>
      <c r="CWY25" s="1001"/>
      <c r="CWZ25" s="1001"/>
      <c r="CXA25" s="1001"/>
      <c r="CXB25" s="1001"/>
      <c r="CXC25" s="1001"/>
      <c r="CXD25" s="1001"/>
      <c r="CXE25" s="1001"/>
      <c r="CXF25" s="1001"/>
      <c r="CXG25" s="1001"/>
      <c r="CXH25" s="1001"/>
      <c r="CXI25" s="1001"/>
      <c r="CXJ25" s="1001"/>
      <c r="CXK25" s="1001"/>
      <c r="CXL25" s="1001"/>
      <c r="CXM25" s="1001"/>
      <c r="CXN25" s="1001"/>
      <c r="CXO25" s="1001"/>
      <c r="CXP25" s="1001"/>
      <c r="CXQ25" s="1001"/>
      <c r="CXR25" s="1001"/>
      <c r="CXS25" s="1001"/>
      <c r="CXT25" s="1001"/>
      <c r="CXU25" s="1001"/>
      <c r="CXV25" s="1001"/>
      <c r="CXW25" s="1001"/>
      <c r="CXX25" s="1001"/>
      <c r="CXY25" s="1001"/>
      <c r="CXZ25" s="1001"/>
      <c r="CYA25" s="1001"/>
      <c r="CYB25" s="1001"/>
      <c r="CYC25" s="1001"/>
      <c r="CYD25" s="1001"/>
      <c r="CYE25" s="1001"/>
      <c r="CYF25" s="1001"/>
      <c r="CYG25" s="1001"/>
      <c r="CYH25" s="1001"/>
      <c r="CYI25" s="1001"/>
      <c r="CYJ25" s="1001"/>
      <c r="CYK25" s="1001"/>
      <c r="CYL25" s="1001"/>
      <c r="CYM25" s="1001"/>
      <c r="CYN25" s="1001"/>
      <c r="CYO25" s="1001"/>
      <c r="CYP25" s="1001"/>
      <c r="CYQ25" s="1001"/>
      <c r="CYR25" s="1001"/>
      <c r="CYS25" s="1001"/>
      <c r="CYT25" s="1001"/>
      <c r="CYU25" s="1001"/>
      <c r="CYV25" s="1001"/>
      <c r="CYW25" s="1001"/>
      <c r="CYX25" s="1001"/>
      <c r="CYY25" s="1001"/>
      <c r="CYZ25" s="1001"/>
      <c r="CZA25" s="1001"/>
      <c r="CZB25" s="1001"/>
      <c r="CZC25" s="1001"/>
      <c r="CZD25" s="1001"/>
      <c r="CZE25" s="1001"/>
      <c r="CZF25" s="1001"/>
      <c r="CZG25" s="1001"/>
      <c r="CZH25" s="1001"/>
      <c r="CZI25" s="1001"/>
      <c r="CZJ25" s="1001"/>
      <c r="CZK25" s="1001"/>
      <c r="CZL25" s="1001"/>
      <c r="CZM25" s="1001"/>
      <c r="CZN25" s="1001"/>
      <c r="CZO25" s="1001"/>
      <c r="CZP25" s="1001"/>
      <c r="CZQ25" s="1001"/>
      <c r="CZR25" s="1001"/>
      <c r="CZS25" s="1001"/>
      <c r="CZT25" s="1001"/>
      <c r="CZU25" s="1001"/>
      <c r="CZV25" s="1001"/>
      <c r="CZW25" s="1001"/>
      <c r="CZX25" s="1001"/>
      <c r="CZY25" s="1001"/>
      <c r="CZZ25" s="1001"/>
      <c r="DAA25" s="1001"/>
      <c r="DAB25" s="1001"/>
      <c r="DAC25" s="1001"/>
      <c r="DAD25" s="1001"/>
      <c r="DAE25" s="1001"/>
      <c r="DAF25" s="1001"/>
      <c r="DAG25" s="1001"/>
      <c r="DAH25" s="1001"/>
      <c r="DAI25" s="1001"/>
      <c r="DAJ25" s="1001"/>
      <c r="DAK25" s="1001"/>
      <c r="DAL25" s="1001"/>
      <c r="DAM25" s="1001"/>
      <c r="DAN25" s="1001"/>
      <c r="DAO25" s="1001"/>
      <c r="DAP25" s="1001"/>
      <c r="DAQ25" s="1001"/>
      <c r="DAR25" s="1001"/>
      <c r="DAS25" s="1001"/>
      <c r="DAT25" s="1001"/>
      <c r="DAU25" s="1001"/>
      <c r="DAV25" s="1001"/>
      <c r="DAW25" s="1001"/>
      <c r="DAX25" s="1001"/>
      <c r="DAY25" s="1001"/>
      <c r="DAZ25" s="1001"/>
      <c r="DBA25" s="1001"/>
      <c r="DBB25" s="1001"/>
      <c r="DBC25" s="1001"/>
      <c r="DBD25" s="1001"/>
      <c r="DBE25" s="1001"/>
      <c r="DBF25" s="1001"/>
      <c r="DBG25" s="1001"/>
      <c r="DBH25" s="1001"/>
      <c r="DBI25" s="1001"/>
      <c r="DBJ25" s="1001"/>
      <c r="DBK25" s="1001"/>
      <c r="DBL25" s="1001"/>
      <c r="DBM25" s="1001"/>
      <c r="DBN25" s="1001"/>
      <c r="DBO25" s="1001"/>
      <c r="DBP25" s="1001"/>
      <c r="DBQ25" s="1001"/>
      <c r="DBR25" s="1001"/>
      <c r="DBS25" s="1001"/>
      <c r="DBT25" s="1001"/>
      <c r="DBU25" s="1001"/>
      <c r="DBV25" s="1001"/>
      <c r="DBW25" s="1001"/>
      <c r="DBX25" s="1001"/>
      <c r="DBY25" s="1001"/>
      <c r="DBZ25" s="1001"/>
      <c r="DCA25" s="1001"/>
      <c r="DCB25" s="1001"/>
      <c r="DCC25" s="1001"/>
      <c r="DCD25" s="1001"/>
      <c r="DCE25" s="1001"/>
      <c r="DCF25" s="1001"/>
      <c r="DCG25" s="1001"/>
      <c r="DCH25" s="1001"/>
      <c r="DCI25" s="1001"/>
      <c r="DCJ25" s="1001"/>
      <c r="DCK25" s="1001"/>
      <c r="DCL25" s="1001"/>
      <c r="DCM25" s="1001"/>
      <c r="DCN25" s="1001"/>
      <c r="DCO25" s="1001"/>
      <c r="DCP25" s="1001"/>
      <c r="DCQ25" s="1001"/>
      <c r="DCR25" s="1001"/>
      <c r="DCS25" s="1001"/>
      <c r="DCT25" s="1001"/>
      <c r="DCU25" s="1001"/>
      <c r="DCV25" s="1001"/>
      <c r="DCW25" s="1001"/>
      <c r="DCX25" s="1001"/>
      <c r="DCY25" s="1001"/>
      <c r="DCZ25" s="1001"/>
      <c r="DDA25" s="1001"/>
      <c r="DDB25" s="1001"/>
      <c r="DDC25" s="1001"/>
      <c r="DDD25" s="1001"/>
      <c r="DDE25" s="1001"/>
      <c r="DDF25" s="1001"/>
      <c r="DDG25" s="1001"/>
      <c r="DDH25" s="1001"/>
      <c r="DDI25" s="1001"/>
      <c r="DDJ25" s="1001"/>
      <c r="DDK25" s="1001"/>
      <c r="DDL25" s="1001"/>
      <c r="DDM25" s="1001"/>
      <c r="DDN25" s="1001"/>
      <c r="DDO25" s="1001"/>
      <c r="DDP25" s="1001"/>
      <c r="DDQ25" s="1001"/>
      <c r="DDR25" s="1001"/>
      <c r="DDS25" s="1001"/>
      <c r="DDT25" s="1001"/>
      <c r="DDU25" s="1001"/>
      <c r="DDV25" s="1001"/>
      <c r="DDW25" s="1001"/>
      <c r="DDX25" s="1001"/>
      <c r="DDY25" s="1001"/>
      <c r="DDZ25" s="1001"/>
      <c r="DEA25" s="1001"/>
      <c r="DEB25" s="1001"/>
      <c r="DEC25" s="1001"/>
      <c r="DED25" s="1001"/>
      <c r="DEE25" s="1001"/>
      <c r="DEF25" s="1001"/>
      <c r="DEG25" s="1001"/>
      <c r="DEH25" s="1001"/>
      <c r="DEI25" s="1001"/>
      <c r="DEJ25" s="1001"/>
      <c r="DEK25" s="1001"/>
      <c r="DEL25" s="1001"/>
      <c r="DEM25" s="1001"/>
      <c r="DEN25" s="1001"/>
      <c r="DEO25" s="1001"/>
      <c r="DEP25" s="1001"/>
      <c r="DEQ25" s="1001"/>
      <c r="DER25" s="1001"/>
      <c r="DES25" s="1001"/>
      <c r="DET25" s="1001"/>
      <c r="DEU25" s="1001"/>
      <c r="DEV25" s="1001"/>
      <c r="DEW25" s="1001"/>
      <c r="DEX25" s="1001"/>
      <c r="DEY25" s="1001"/>
      <c r="DEZ25" s="1001"/>
      <c r="DFA25" s="1001"/>
      <c r="DFB25" s="1001"/>
      <c r="DFC25" s="1001"/>
      <c r="DFD25" s="1001"/>
      <c r="DFE25" s="1001"/>
      <c r="DFF25" s="1001"/>
      <c r="DFG25" s="1001"/>
      <c r="DFH25" s="1001"/>
      <c r="DFI25" s="1001"/>
      <c r="DFJ25" s="1001"/>
      <c r="DFK25" s="1001"/>
      <c r="DFL25" s="1001"/>
      <c r="DFM25" s="1001"/>
      <c r="DFN25" s="1001"/>
      <c r="DFO25" s="1001"/>
      <c r="DFP25" s="1001"/>
      <c r="DFQ25" s="1001"/>
      <c r="DFR25" s="1001"/>
      <c r="DFS25" s="1001"/>
      <c r="DFT25" s="1001"/>
      <c r="DFU25" s="1001"/>
      <c r="DFV25" s="1001"/>
      <c r="DFW25" s="1001"/>
      <c r="DFX25" s="1001"/>
      <c r="DFY25" s="1001"/>
      <c r="DFZ25" s="1001"/>
      <c r="DGA25" s="1001"/>
      <c r="DGB25" s="1001"/>
      <c r="DGC25" s="1001"/>
      <c r="DGD25" s="1001"/>
      <c r="DGE25" s="1001"/>
      <c r="DGF25" s="1001"/>
      <c r="DGG25" s="1001"/>
      <c r="DGH25" s="1001"/>
      <c r="DGI25" s="1001"/>
      <c r="DGJ25" s="1001"/>
      <c r="DGK25" s="1001"/>
      <c r="DGL25" s="1001"/>
      <c r="DGM25" s="1001"/>
      <c r="DGN25" s="1001"/>
      <c r="DGO25" s="1001"/>
      <c r="DGP25" s="1001"/>
      <c r="DGQ25" s="1001"/>
      <c r="DGR25" s="1001"/>
      <c r="DGS25" s="1001"/>
      <c r="DGT25" s="1001"/>
      <c r="DGU25" s="1001"/>
      <c r="DGV25" s="1001"/>
      <c r="DGW25" s="1001"/>
      <c r="DGX25" s="1001"/>
      <c r="DGY25" s="1001"/>
      <c r="DGZ25" s="1001"/>
      <c r="DHA25" s="1001"/>
      <c r="DHB25" s="1001"/>
      <c r="DHC25" s="1001"/>
      <c r="DHD25" s="1001"/>
      <c r="DHE25" s="1001"/>
      <c r="DHF25" s="1001"/>
      <c r="DHG25" s="1001"/>
      <c r="DHH25" s="1001"/>
      <c r="DHI25" s="1001"/>
      <c r="DHJ25" s="1001"/>
      <c r="DHK25" s="1001"/>
      <c r="DHL25" s="1001"/>
      <c r="DHM25" s="1001"/>
      <c r="DHN25" s="1001"/>
      <c r="DHO25" s="1001"/>
      <c r="DHP25" s="1001"/>
      <c r="DHQ25" s="1001"/>
      <c r="DHR25" s="1001"/>
      <c r="DHS25" s="1001"/>
      <c r="DHT25" s="1001"/>
      <c r="DHU25" s="1001"/>
      <c r="DHV25" s="1001"/>
      <c r="DHW25" s="1001"/>
      <c r="DHX25" s="1001"/>
      <c r="DHY25" s="1001"/>
      <c r="DHZ25" s="1001"/>
      <c r="DIA25" s="1001"/>
      <c r="DIB25" s="1001"/>
      <c r="DIC25" s="1001"/>
      <c r="DID25" s="1001"/>
      <c r="DIE25" s="1001"/>
      <c r="DIF25" s="1001"/>
      <c r="DIG25" s="1001"/>
      <c r="DIH25" s="1001"/>
      <c r="DII25" s="1001"/>
      <c r="DIJ25" s="1001"/>
      <c r="DIK25" s="1001"/>
      <c r="DIL25" s="1001"/>
      <c r="DIM25" s="1001"/>
      <c r="DIN25" s="1001"/>
      <c r="DIO25" s="1001"/>
      <c r="DIP25" s="1001"/>
      <c r="DIQ25" s="1001"/>
      <c r="DIR25" s="1001"/>
      <c r="DIS25" s="1001"/>
      <c r="DIT25" s="1001"/>
      <c r="DIU25" s="1001"/>
      <c r="DIV25" s="1001"/>
      <c r="DIW25" s="1001"/>
      <c r="DIX25" s="1001"/>
      <c r="DIY25" s="1001"/>
      <c r="DIZ25" s="1001"/>
      <c r="DJA25" s="1001"/>
      <c r="DJB25" s="1001"/>
      <c r="DJC25" s="1001"/>
      <c r="DJD25" s="1001"/>
      <c r="DJE25" s="1001"/>
      <c r="DJF25" s="1001"/>
      <c r="DJG25" s="1001"/>
      <c r="DJH25" s="1001"/>
      <c r="DJI25" s="1001"/>
      <c r="DJJ25" s="1001"/>
      <c r="DJK25" s="1001"/>
      <c r="DJL25" s="1001"/>
      <c r="DJM25" s="1001"/>
      <c r="DJN25" s="1001"/>
      <c r="DJO25" s="1001"/>
      <c r="DJP25" s="1001"/>
      <c r="DJQ25" s="1001"/>
      <c r="DJR25" s="1001"/>
      <c r="DJS25" s="1001"/>
      <c r="DJT25" s="1001"/>
      <c r="DJU25" s="1001"/>
      <c r="DJV25" s="1001"/>
      <c r="DJW25" s="1001"/>
      <c r="DJX25" s="1001"/>
      <c r="DJY25" s="1001"/>
      <c r="DJZ25" s="1001"/>
      <c r="DKA25" s="1001"/>
      <c r="DKB25" s="1001"/>
      <c r="DKC25" s="1001"/>
      <c r="DKD25" s="1001"/>
      <c r="DKE25" s="1001"/>
      <c r="DKF25" s="1001"/>
      <c r="DKG25" s="1001"/>
      <c r="DKH25" s="1001"/>
      <c r="DKI25" s="1001"/>
      <c r="DKJ25" s="1001"/>
      <c r="DKK25" s="1001"/>
      <c r="DKL25" s="1001"/>
      <c r="DKM25" s="1001"/>
      <c r="DKN25" s="1001"/>
      <c r="DKO25" s="1001"/>
      <c r="DKP25" s="1001"/>
      <c r="DKQ25" s="1001"/>
      <c r="DKR25" s="1001"/>
      <c r="DKS25" s="1001"/>
      <c r="DKT25" s="1001"/>
      <c r="DKU25" s="1001"/>
      <c r="DKV25" s="1001"/>
      <c r="DKW25" s="1001"/>
      <c r="DKX25" s="1001"/>
      <c r="DKY25" s="1001"/>
      <c r="DKZ25" s="1001"/>
      <c r="DLA25" s="1001"/>
      <c r="DLB25" s="1001"/>
      <c r="DLC25" s="1001"/>
      <c r="DLD25" s="1001"/>
      <c r="DLE25" s="1001"/>
      <c r="DLF25" s="1001"/>
      <c r="DLG25" s="1001"/>
      <c r="DLH25" s="1001"/>
      <c r="DLI25" s="1001"/>
      <c r="DLJ25" s="1001"/>
      <c r="DLK25" s="1001"/>
      <c r="DLL25" s="1001"/>
      <c r="DLM25" s="1001"/>
      <c r="DLN25" s="1001"/>
      <c r="DLO25" s="1001"/>
      <c r="DLP25" s="1001"/>
      <c r="DLQ25" s="1001"/>
      <c r="DLR25" s="1001"/>
      <c r="DLS25" s="1001"/>
      <c r="DLT25" s="1001"/>
      <c r="DLU25" s="1001"/>
      <c r="DLV25" s="1001"/>
      <c r="DLW25" s="1001"/>
      <c r="DLX25" s="1001"/>
      <c r="DLY25" s="1001"/>
      <c r="DLZ25" s="1001"/>
      <c r="DMA25" s="1001"/>
      <c r="DMB25" s="1001"/>
      <c r="DMC25" s="1001"/>
      <c r="DMD25" s="1001"/>
      <c r="DME25" s="1001"/>
      <c r="DMF25" s="1001"/>
      <c r="DMG25" s="1001"/>
      <c r="DMH25" s="1001"/>
      <c r="DMI25" s="1001"/>
      <c r="DMJ25" s="1001"/>
      <c r="DMK25" s="1001"/>
      <c r="DML25" s="1001"/>
      <c r="DMM25" s="1001"/>
      <c r="DMN25" s="1001"/>
      <c r="DMO25" s="1001"/>
      <c r="DMP25" s="1001"/>
      <c r="DMQ25" s="1001"/>
      <c r="DMR25" s="1001"/>
      <c r="DMS25" s="1001"/>
      <c r="DMT25" s="1001"/>
      <c r="DMU25" s="1001"/>
      <c r="DMV25" s="1001"/>
      <c r="DMW25" s="1001"/>
      <c r="DMX25" s="1001"/>
      <c r="DMY25" s="1001"/>
      <c r="DMZ25" s="1001"/>
      <c r="DNA25" s="1001"/>
      <c r="DNB25" s="1001"/>
      <c r="DNC25" s="1001"/>
      <c r="DND25" s="1001"/>
      <c r="DNE25" s="1001"/>
      <c r="DNF25" s="1001"/>
      <c r="DNG25" s="1001"/>
      <c r="DNH25" s="1001"/>
      <c r="DNI25" s="1001"/>
      <c r="DNJ25" s="1001"/>
      <c r="DNK25" s="1001"/>
      <c r="DNL25" s="1001"/>
      <c r="DNM25" s="1001"/>
      <c r="DNN25" s="1001"/>
      <c r="DNO25" s="1001"/>
      <c r="DNP25" s="1001"/>
      <c r="DNQ25" s="1001"/>
      <c r="DNR25" s="1001"/>
      <c r="DNS25" s="1001"/>
      <c r="DNT25" s="1001"/>
      <c r="DNU25" s="1001"/>
      <c r="DNV25" s="1001"/>
      <c r="DNW25" s="1001"/>
      <c r="DNX25" s="1001"/>
      <c r="DNY25" s="1001"/>
      <c r="DNZ25" s="1001"/>
      <c r="DOA25" s="1001"/>
      <c r="DOB25" s="1001"/>
      <c r="DOC25" s="1001"/>
      <c r="DOD25" s="1001"/>
      <c r="DOE25" s="1001"/>
      <c r="DOF25" s="1001"/>
      <c r="DOG25" s="1001"/>
      <c r="DOH25" s="1001"/>
      <c r="DOI25" s="1001"/>
      <c r="DOJ25" s="1001"/>
      <c r="DOK25" s="1001"/>
      <c r="DOL25" s="1001"/>
      <c r="DOM25" s="1001"/>
      <c r="DON25" s="1001"/>
      <c r="DOO25" s="1001"/>
      <c r="DOP25" s="1001"/>
      <c r="DOQ25" s="1001"/>
      <c r="DOR25" s="1001"/>
      <c r="DOS25" s="1001"/>
      <c r="DOT25" s="1001"/>
      <c r="DOU25" s="1001"/>
      <c r="DOV25" s="1001"/>
      <c r="DOW25" s="1001"/>
      <c r="DOX25" s="1001"/>
      <c r="DOY25" s="1001"/>
      <c r="DOZ25" s="1001"/>
      <c r="DPA25" s="1001"/>
      <c r="DPB25" s="1001"/>
      <c r="DPC25" s="1001"/>
      <c r="DPD25" s="1001"/>
      <c r="DPE25" s="1001"/>
      <c r="DPF25" s="1001"/>
      <c r="DPG25" s="1001"/>
      <c r="DPH25" s="1001"/>
      <c r="DPI25" s="1001"/>
      <c r="DPJ25" s="1001"/>
      <c r="DPK25" s="1001"/>
      <c r="DPL25" s="1001"/>
      <c r="DPM25" s="1001"/>
      <c r="DPN25" s="1001"/>
      <c r="DPO25" s="1001"/>
      <c r="DPP25" s="1001"/>
      <c r="DPQ25" s="1001"/>
      <c r="DPR25" s="1001"/>
      <c r="DPS25" s="1001"/>
      <c r="DPT25" s="1001"/>
      <c r="DPU25" s="1001"/>
      <c r="DPV25" s="1001"/>
      <c r="DPW25" s="1001"/>
      <c r="DPX25" s="1001"/>
      <c r="DPY25" s="1001"/>
      <c r="DPZ25" s="1001"/>
      <c r="DQA25" s="1001"/>
      <c r="DQB25" s="1001"/>
      <c r="DQC25" s="1001"/>
      <c r="DQD25" s="1001"/>
      <c r="DQE25" s="1001"/>
      <c r="DQF25" s="1001"/>
      <c r="DQG25" s="1001"/>
      <c r="DQH25" s="1001"/>
      <c r="DQI25" s="1001"/>
      <c r="DQJ25" s="1001"/>
      <c r="DQK25" s="1001"/>
      <c r="DQL25" s="1001"/>
      <c r="DQM25" s="1001"/>
      <c r="DQN25" s="1001"/>
      <c r="DQO25" s="1001"/>
      <c r="DQP25" s="1001"/>
      <c r="DQQ25" s="1001"/>
      <c r="DQR25" s="1001"/>
      <c r="DQS25" s="1001"/>
      <c r="DQT25" s="1001"/>
      <c r="DQU25" s="1001"/>
      <c r="DQV25" s="1001"/>
      <c r="DQW25" s="1001"/>
      <c r="DQX25" s="1001"/>
      <c r="DQY25" s="1001"/>
      <c r="DQZ25" s="1001"/>
      <c r="DRA25" s="1001"/>
      <c r="DRB25" s="1001"/>
      <c r="DRC25" s="1001"/>
      <c r="DRD25" s="1001"/>
      <c r="DRE25" s="1001"/>
      <c r="DRF25" s="1001"/>
      <c r="DRG25" s="1001"/>
      <c r="DRH25" s="1001"/>
      <c r="DRI25" s="1001"/>
      <c r="DRJ25" s="1001"/>
      <c r="DRK25" s="1001"/>
      <c r="DRL25" s="1001"/>
      <c r="DRM25" s="1001"/>
      <c r="DRN25" s="1001"/>
      <c r="DRO25" s="1001"/>
      <c r="DRP25" s="1001"/>
      <c r="DRQ25" s="1001"/>
      <c r="DRR25" s="1001"/>
      <c r="DRS25" s="1001"/>
      <c r="DRT25" s="1001"/>
      <c r="DRU25" s="1001"/>
      <c r="DRV25" s="1001"/>
      <c r="DRW25" s="1001"/>
      <c r="DRX25" s="1001"/>
      <c r="DRY25" s="1001"/>
      <c r="DRZ25" s="1001"/>
      <c r="DSA25" s="1001"/>
      <c r="DSB25" s="1001"/>
      <c r="DSC25" s="1001"/>
      <c r="DSD25" s="1001"/>
      <c r="DSE25" s="1001"/>
      <c r="DSF25" s="1001"/>
      <c r="DSG25" s="1001"/>
      <c r="DSH25" s="1001"/>
      <c r="DSI25" s="1001"/>
      <c r="DSJ25" s="1001"/>
      <c r="DSK25" s="1001"/>
      <c r="DSL25" s="1001"/>
      <c r="DSM25" s="1001"/>
      <c r="DSN25" s="1001"/>
      <c r="DSO25" s="1001"/>
      <c r="DSP25" s="1001"/>
      <c r="DSQ25" s="1001"/>
      <c r="DSR25" s="1001"/>
      <c r="DSS25" s="1001"/>
      <c r="DST25" s="1001"/>
      <c r="DSU25" s="1001"/>
      <c r="DSV25" s="1001"/>
      <c r="DSW25" s="1001"/>
      <c r="DSX25" s="1001"/>
      <c r="DSY25" s="1001"/>
      <c r="DSZ25" s="1001"/>
      <c r="DTA25" s="1001"/>
      <c r="DTB25" s="1001"/>
      <c r="DTC25" s="1001"/>
      <c r="DTD25" s="1001"/>
      <c r="DTE25" s="1001"/>
      <c r="DTF25" s="1001"/>
      <c r="DTG25" s="1001"/>
      <c r="DTH25" s="1001"/>
      <c r="DTI25" s="1001"/>
      <c r="DTJ25" s="1001"/>
      <c r="DTK25" s="1001"/>
      <c r="DTL25" s="1001"/>
      <c r="DTM25" s="1001"/>
      <c r="DTN25" s="1001"/>
      <c r="DTO25" s="1001"/>
      <c r="DTP25" s="1001"/>
      <c r="DTQ25" s="1001"/>
      <c r="DTR25" s="1001"/>
      <c r="DTS25" s="1001"/>
      <c r="DTT25" s="1001"/>
      <c r="DTU25" s="1001"/>
      <c r="DTV25" s="1001"/>
      <c r="DTW25" s="1001"/>
      <c r="DTX25" s="1001"/>
      <c r="DTY25" s="1001"/>
      <c r="DTZ25" s="1001"/>
      <c r="DUA25" s="1001"/>
      <c r="DUB25" s="1001"/>
      <c r="DUC25" s="1001"/>
      <c r="DUD25" s="1001"/>
      <c r="DUE25" s="1001"/>
      <c r="DUF25" s="1001"/>
      <c r="DUG25" s="1001"/>
      <c r="DUH25" s="1001"/>
      <c r="DUI25" s="1001"/>
      <c r="DUJ25" s="1001"/>
      <c r="DUK25" s="1001"/>
      <c r="DUL25" s="1001"/>
      <c r="DUM25" s="1001"/>
      <c r="DUN25" s="1001"/>
      <c r="DUO25" s="1001"/>
      <c r="DUP25" s="1001"/>
      <c r="DUQ25" s="1001"/>
      <c r="DUR25" s="1001"/>
      <c r="DUS25" s="1001"/>
      <c r="DUT25" s="1001"/>
      <c r="DUU25" s="1001"/>
      <c r="DUV25" s="1001"/>
      <c r="DUW25" s="1001"/>
      <c r="DUX25" s="1001"/>
      <c r="DUY25" s="1001"/>
      <c r="DUZ25" s="1001"/>
      <c r="DVA25" s="1001"/>
      <c r="DVB25" s="1001"/>
      <c r="DVC25" s="1001"/>
      <c r="DVD25" s="1001"/>
      <c r="DVE25" s="1001"/>
      <c r="DVF25" s="1001"/>
      <c r="DVG25" s="1001"/>
      <c r="DVH25" s="1001"/>
      <c r="DVI25" s="1001"/>
      <c r="DVJ25" s="1001"/>
      <c r="DVK25" s="1001"/>
      <c r="DVL25" s="1001"/>
      <c r="DVM25" s="1001"/>
      <c r="DVN25" s="1001"/>
      <c r="DVO25" s="1001"/>
      <c r="DVP25" s="1001"/>
      <c r="DVQ25" s="1001"/>
      <c r="DVR25" s="1001"/>
      <c r="DVS25" s="1001"/>
      <c r="DVT25" s="1001"/>
      <c r="DVU25" s="1001"/>
      <c r="DVV25" s="1001"/>
      <c r="DVW25" s="1001"/>
      <c r="DVX25" s="1001"/>
      <c r="DVY25" s="1001"/>
      <c r="DVZ25" s="1001"/>
      <c r="DWA25" s="1001"/>
      <c r="DWB25" s="1001"/>
      <c r="DWC25" s="1001"/>
      <c r="DWD25" s="1001"/>
      <c r="DWE25" s="1001"/>
      <c r="DWF25" s="1001"/>
      <c r="DWG25" s="1001"/>
      <c r="DWH25" s="1001"/>
      <c r="DWI25" s="1001"/>
      <c r="DWJ25" s="1001"/>
      <c r="DWK25" s="1001"/>
      <c r="DWL25" s="1001"/>
      <c r="DWM25" s="1001"/>
      <c r="DWN25" s="1001"/>
      <c r="DWO25" s="1001"/>
      <c r="DWP25" s="1001"/>
      <c r="DWQ25" s="1001"/>
      <c r="DWR25" s="1001"/>
      <c r="DWS25" s="1001"/>
      <c r="DWT25" s="1001"/>
      <c r="DWU25" s="1001"/>
      <c r="DWV25" s="1001"/>
      <c r="DWW25" s="1001"/>
      <c r="DWX25" s="1001"/>
      <c r="DWY25" s="1001"/>
      <c r="DWZ25" s="1001"/>
      <c r="DXA25" s="1001"/>
      <c r="DXB25" s="1001"/>
      <c r="DXC25" s="1001"/>
      <c r="DXD25" s="1001"/>
      <c r="DXE25" s="1001"/>
      <c r="DXF25" s="1001"/>
      <c r="DXG25" s="1001"/>
      <c r="DXH25" s="1001"/>
      <c r="DXI25" s="1001"/>
      <c r="DXJ25" s="1001"/>
      <c r="DXK25" s="1001"/>
      <c r="DXL25" s="1001"/>
      <c r="DXM25" s="1001"/>
      <c r="DXN25" s="1001"/>
      <c r="DXO25" s="1001"/>
      <c r="DXP25" s="1001"/>
      <c r="DXQ25" s="1001"/>
      <c r="DXR25" s="1001"/>
      <c r="DXS25" s="1001"/>
      <c r="DXT25" s="1001"/>
      <c r="DXU25" s="1001"/>
      <c r="DXV25" s="1001"/>
      <c r="DXW25" s="1001"/>
      <c r="DXX25" s="1001"/>
      <c r="DXY25" s="1001"/>
      <c r="DXZ25" s="1001"/>
      <c r="DYA25" s="1001"/>
      <c r="DYB25" s="1001"/>
      <c r="DYC25" s="1001"/>
      <c r="DYD25" s="1001"/>
      <c r="DYE25" s="1001"/>
      <c r="DYF25" s="1001"/>
      <c r="DYG25" s="1001"/>
      <c r="DYH25" s="1001"/>
      <c r="DYI25" s="1001"/>
      <c r="DYJ25" s="1001"/>
      <c r="DYK25" s="1001"/>
      <c r="DYL25" s="1001"/>
      <c r="DYM25" s="1001"/>
      <c r="DYN25" s="1001"/>
      <c r="DYO25" s="1001"/>
      <c r="DYP25" s="1001"/>
      <c r="DYQ25" s="1001"/>
      <c r="DYR25" s="1001"/>
      <c r="DYS25" s="1001"/>
      <c r="DYT25" s="1001"/>
      <c r="DYU25" s="1001"/>
      <c r="DYV25" s="1001"/>
      <c r="DYW25" s="1001"/>
      <c r="DYX25" s="1001"/>
      <c r="DYY25" s="1001"/>
      <c r="DYZ25" s="1001"/>
      <c r="DZA25" s="1001"/>
      <c r="DZB25" s="1001"/>
      <c r="DZC25" s="1001"/>
      <c r="DZD25" s="1001"/>
      <c r="DZE25" s="1001"/>
      <c r="DZF25" s="1001"/>
      <c r="DZG25" s="1001"/>
      <c r="DZH25" s="1001"/>
      <c r="DZI25" s="1001"/>
      <c r="DZJ25" s="1001"/>
      <c r="DZK25" s="1001"/>
      <c r="DZL25" s="1001"/>
      <c r="DZM25" s="1001"/>
      <c r="DZN25" s="1001"/>
      <c r="DZO25" s="1001"/>
      <c r="DZP25" s="1001"/>
      <c r="DZQ25" s="1001"/>
      <c r="DZR25" s="1001"/>
      <c r="DZS25" s="1001"/>
      <c r="DZT25" s="1001"/>
      <c r="DZU25" s="1001"/>
      <c r="DZV25" s="1001"/>
      <c r="DZW25" s="1001"/>
      <c r="DZX25" s="1001"/>
      <c r="DZY25" s="1001"/>
      <c r="DZZ25" s="1001"/>
      <c r="EAA25" s="1001"/>
      <c r="EAB25" s="1001"/>
      <c r="EAC25" s="1001"/>
      <c r="EAD25" s="1001"/>
      <c r="EAE25" s="1001"/>
      <c r="EAF25" s="1001"/>
      <c r="EAG25" s="1001"/>
      <c r="EAH25" s="1001"/>
      <c r="EAI25" s="1001"/>
      <c r="EAJ25" s="1001"/>
      <c r="EAK25" s="1001"/>
      <c r="EAL25" s="1001"/>
      <c r="EAM25" s="1001"/>
      <c r="EAN25" s="1001"/>
      <c r="EAO25" s="1001"/>
      <c r="EAP25" s="1001"/>
      <c r="EAQ25" s="1001"/>
      <c r="EAR25" s="1001"/>
      <c r="EAS25" s="1001"/>
      <c r="EAT25" s="1001"/>
      <c r="EAU25" s="1001"/>
      <c r="EAV25" s="1001"/>
      <c r="EAW25" s="1001"/>
      <c r="EAX25" s="1001"/>
      <c r="EAY25" s="1001"/>
      <c r="EAZ25" s="1001"/>
      <c r="EBA25" s="1001"/>
      <c r="EBB25" s="1001"/>
      <c r="EBC25" s="1001"/>
      <c r="EBD25" s="1001"/>
      <c r="EBE25" s="1001"/>
      <c r="EBF25" s="1001"/>
      <c r="EBG25" s="1001"/>
      <c r="EBH25" s="1001"/>
      <c r="EBI25" s="1001"/>
      <c r="EBJ25" s="1001"/>
      <c r="EBK25" s="1001"/>
      <c r="EBL25" s="1001"/>
      <c r="EBM25" s="1001"/>
      <c r="EBN25" s="1001"/>
      <c r="EBO25" s="1001"/>
      <c r="EBP25" s="1001"/>
      <c r="EBQ25" s="1001"/>
      <c r="EBR25" s="1001"/>
      <c r="EBS25" s="1001"/>
      <c r="EBT25" s="1001"/>
      <c r="EBU25" s="1001"/>
      <c r="EBV25" s="1001"/>
      <c r="EBW25" s="1001"/>
      <c r="EBX25" s="1001"/>
      <c r="EBY25" s="1001"/>
      <c r="EBZ25" s="1001"/>
      <c r="ECA25" s="1001"/>
      <c r="ECB25" s="1001"/>
      <c r="ECC25" s="1001"/>
      <c r="ECD25" s="1001"/>
      <c r="ECE25" s="1001"/>
      <c r="ECF25" s="1001"/>
      <c r="ECG25" s="1001"/>
      <c r="ECH25" s="1001"/>
      <c r="ECI25" s="1001"/>
      <c r="ECJ25" s="1001"/>
      <c r="ECK25" s="1001"/>
      <c r="ECL25" s="1001"/>
      <c r="ECM25" s="1001"/>
      <c r="ECN25" s="1001"/>
      <c r="ECO25" s="1001"/>
      <c r="ECP25" s="1001"/>
      <c r="ECQ25" s="1001"/>
      <c r="ECR25" s="1001"/>
      <c r="ECS25" s="1001"/>
      <c r="ECT25" s="1001"/>
      <c r="ECU25" s="1001"/>
      <c r="ECV25" s="1001"/>
      <c r="ECW25" s="1001"/>
      <c r="ECX25" s="1001"/>
      <c r="ECY25" s="1001"/>
      <c r="ECZ25" s="1001"/>
      <c r="EDA25" s="1001"/>
      <c r="EDB25" s="1001"/>
      <c r="EDC25" s="1001"/>
      <c r="EDD25" s="1001"/>
      <c r="EDE25" s="1001"/>
      <c r="EDF25" s="1001"/>
      <c r="EDG25" s="1001"/>
      <c r="EDH25" s="1001"/>
      <c r="EDI25" s="1001"/>
      <c r="EDJ25" s="1001"/>
      <c r="EDK25" s="1001"/>
      <c r="EDL25" s="1001"/>
      <c r="EDM25" s="1001"/>
      <c r="EDN25" s="1001"/>
      <c r="EDO25" s="1001"/>
      <c r="EDP25" s="1001"/>
      <c r="EDQ25" s="1001"/>
      <c r="EDR25" s="1001"/>
      <c r="EDS25" s="1001"/>
      <c r="EDT25" s="1001"/>
      <c r="EDU25" s="1001"/>
      <c r="EDV25" s="1001"/>
      <c r="EDW25" s="1001"/>
      <c r="EDX25" s="1001"/>
      <c r="EDY25" s="1001"/>
      <c r="EDZ25" s="1001"/>
      <c r="EEA25" s="1001"/>
      <c r="EEB25" s="1001"/>
      <c r="EEC25" s="1001"/>
      <c r="EED25" s="1001"/>
      <c r="EEE25" s="1001"/>
      <c r="EEF25" s="1001"/>
      <c r="EEG25" s="1001"/>
      <c r="EEH25" s="1001"/>
      <c r="EEI25" s="1001"/>
      <c r="EEJ25" s="1001"/>
      <c r="EEK25" s="1001"/>
      <c r="EEL25" s="1001"/>
      <c r="EEM25" s="1001"/>
      <c r="EEN25" s="1001"/>
      <c r="EEO25" s="1001"/>
      <c r="EEP25" s="1001"/>
      <c r="EEQ25" s="1001"/>
      <c r="EER25" s="1001"/>
      <c r="EES25" s="1001"/>
      <c r="EET25" s="1001"/>
      <c r="EEU25" s="1001"/>
      <c r="EEV25" s="1001"/>
      <c r="EEW25" s="1001"/>
      <c r="EEX25" s="1001"/>
      <c r="EEY25" s="1001"/>
      <c r="EEZ25" s="1001"/>
      <c r="EFA25" s="1001"/>
      <c r="EFB25" s="1001"/>
      <c r="EFC25" s="1001"/>
      <c r="EFD25" s="1001"/>
      <c r="EFE25" s="1001"/>
      <c r="EFF25" s="1001"/>
      <c r="EFG25" s="1001"/>
      <c r="EFH25" s="1001"/>
      <c r="EFI25" s="1001"/>
      <c r="EFJ25" s="1001"/>
      <c r="EFK25" s="1001"/>
      <c r="EFL25" s="1001"/>
      <c r="EFM25" s="1001"/>
      <c r="EFN25" s="1001"/>
      <c r="EFO25" s="1001"/>
      <c r="EFP25" s="1001"/>
      <c r="EFQ25" s="1001"/>
      <c r="EFR25" s="1001"/>
      <c r="EFS25" s="1001"/>
      <c r="EFT25" s="1001"/>
      <c r="EFU25" s="1001"/>
      <c r="EFV25" s="1001"/>
      <c r="EFW25" s="1001"/>
      <c r="EFX25" s="1001"/>
      <c r="EFY25" s="1001"/>
      <c r="EFZ25" s="1001"/>
      <c r="EGA25" s="1001"/>
      <c r="EGB25" s="1001"/>
      <c r="EGC25" s="1001"/>
      <c r="EGD25" s="1001"/>
      <c r="EGE25" s="1001"/>
      <c r="EGF25" s="1001"/>
      <c r="EGG25" s="1001"/>
      <c r="EGH25" s="1001"/>
      <c r="EGI25" s="1001"/>
      <c r="EGJ25" s="1001"/>
      <c r="EGK25" s="1001"/>
      <c r="EGL25" s="1001"/>
      <c r="EGM25" s="1001"/>
      <c r="EGN25" s="1001"/>
      <c r="EGO25" s="1001"/>
      <c r="EGP25" s="1001"/>
      <c r="EGQ25" s="1001"/>
      <c r="EGR25" s="1001"/>
      <c r="EGS25" s="1001"/>
      <c r="EGT25" s="1001"/>
      <c r="EGU25" s="1001"/>
      <c r="EGV25" s="1001"/>
      <c r="EGW25" s="1001"/>
      <c r="EGX25" s="1001"/>
      <c r="EGY25" s="1001"/>
      <c r="EGZ25" s="1001"/>
      <c r="EHA25" s="1001"/>
      <c r="EHB25" s="1001"/>
      <c r="EHC25" s="1001"/>
      <c r="EHD25" s="1001"/>
      <c r="EHE25" s="1001"/>
      <c r="EHF25" s="1001"/>
      <c r="EHG25" s="1001"/>
      <c r="EHH25" s="1001"/>
      <c r="EHI25" s="1001"/>
      <c r="EHJ25" s="1001"/>
      <c r="EHK25" s="1001"/>
      <c r="EHL25" s="1001"/>
      <c r="EHM25" s="1001"/>
      <c r="EHN25" s="1001"/>
      <c r="EHO25" s="1001"/>
      <c r="EHP25" s="1001"/>
      <c r="EHQ25" s="1001"/>
      <c r="EHR25" s="1001"/>
      <c r="EHS25" s="1001"/>
      <c r="EHT25" s="1001"/>
      <c r="EHU25" s="1001"/>
      <c r="EHV25" s="1001"/>
      <c r="EHW25" s="1001"/>
      <c r="EHX25" s="1001"/>
      <c r="EHY25" s="1001"/>
      <c r="EHZ25" s="1001"/>
      <c r="EIA25" s="1001"/>
      <c r="EIB25" s="1001"/>
      <c r="EIC25" s="1001"/>
      <c r="EID25" s="1001"/>
      <c r="EIE25" s="1001"/>
      <c r="EIF25" s="1001"/>
      <c r="EIG25" s="1001"/>
      <c r="EIH25" s="1001"/>
      <c r="EII25" s="1001"/>
      <c r="EIJ25" s="1001"/>
      <c r="EIK25" s="1001"/>
      <c r="EIL25" s="1001"/>
      <c r="EIM25" s="1001"/>
      <c r="EIN25" s="1001"/>
      <c r="EIO25" s="1001"/>
      <c r="EIP25" s="1001"/>
      <c r="EIQ25" s="1001"/>
      <c r="EIR25" s="1001"/>
      <c r="EIS25" s="1001"/>
      <c r="EIT25" s="1001"/>
      <c r="EIU25" s="1001"/>
      <c r="EIV25" s="1001"/>
      <c r="EIW25" s="1001"/>
      <c r="EIX25" s="1001"/>
      <c r="EIY25" s="1001"/>
      <c r="EIZ25" s="1001"/>
      <c r="EJA25" s="1001"/>
      <c r="EJB25" s="1001"/>
      <c r="EJC25" s="1001"/>
      <c r="EJD25" s="1001"/>
      <c r="EJE25" s="1001"/>
      <c r="EJF25" s="1001"/>
      <c r="EJG25" s="1001"/>
      <c r="EJH25" s="1001"/>
      <c r="EJI25" s="1001"/>
      <c r="EJJ25" s="1001"/>
      <c r="EJK25" s="1001"/>
      <c r="EJL25" s="1001"/>
      <c r="EJM25" s="1001"/>
      <c r="EJN25" s="1001"/>
      <c r="EJO25" s="1001"/>
      <c r="EJP25" s="1001"/>
      <c r="EJQ25" s="1001"/>
      <c r="EJR25" s="1001"/>
      <c r="EJS25" s="1001"/>
      <c r="EJT25" s="1001"/>
      <c r="EJU25" s="1001"/>
      <c r="EJV25" s="1001"/>
      <c r="EJW25" s="1001"/>
      <c r="EJX25" s="1001"/>
      <c r="EJY25" s="1001"/>
      <c r="EJZ25" s="1001"/>
      <c r="EKA25" s="1001"/>
      <c r="EKB25" s="1001"/>
      <c r="EKC25" s="1001"/>
      <c r="EKD25" s="1001"/>
      <c r="EKE25" s="1001"/>
      <c r="EKF25" s="1001"/>
      <c r="EKG25" s="1001"/>
      <c r="EKH25" s="1001"/>
      <c r="EKI25" s="1001"/>
      <c r="EKJ25" s="1001"/>
      <c r="EKK25" s="1001"/>
      <c r="EKL25" s="1001"/>
      <c r="EKM25" s="1001"/>
      <c r="EKN25" s="1001"/>
      <c r="EKO25" s="1001"/>
      <c r="EKP25" s="1001"/>
      <c r="EKQ25" s="1001"/>
      <c r="EKR25" s="1001"/>
      <c r="EKS25" s="1001"/>
      <c r="EKT25" s="1001"/>
      <c r="EKU25" s="1001"/>
      <c r="EKV25" s="1001"/>
      <c r="EKW25" s="1001"/>
      <c r="EKX25" s="1001"/>
      <c r="EKY25" s="1001"/>
      <c r="EKZ25" s="1001"/>
      <c r="ELA25" s="1001"/>
      <c r="ELB25" s="1001"/>
      <c r="ELC25" s="1001"/>
      <c r="ELD25" s="1001"/>
      <c r="ELE25" s="1001"/>
      <c r="ELF25" s="1001"/>
      <c r="ELG25" s="1001"/>
      <c r="ELH25" s="1001"/>
      <c r="ELI25" s="1001"/>
      <c r="ELJ25" s="1001"/>
      <c r="ELK25" s="1001"/>
      <c r="ELL25" s="1001"/>
      <c r="ELM25" s="1001"/>
      <c r="ELN25" s="1001"/>
      <c r="ELO25" s="1001"/>
      <c r="ELP25" s="1001"/>
      <c r="ELQ25" s="1001"/>
      <c r="ELR25" s="1001"/>
      <c r="ELS25" s="1001"/>
      <c r="ELT25" s="1001"/>
      <c r="ELU25" s="1001"/>
      <c r="ELV25" s="1001"/>
      <c r="ELW25" s="1001"/>
      <c r="ELX25" s="1001"/>
      <c r="ELY25" s="1001"/>
      <c r="ELZ25" s="1001"/>
      <c r="EMA25" s="1001"/>
      <c r="EMB25" s="1001"/>
      <c r="EMC25" s="1001"/>
      <c r="EMD25" s="1001"/>
      <c r="EME25" s="1001"/>
      <c r="EMF25" s="1001"/>
      <c r="EMG25" s="1001"/>
      <c r="EMH25" s="1001"/>
      <c r="EMI25" s="1001"/>
      <c r="EMJ25" s="1001"/>
      <c r="EMK25" s="1001"/>
      <c r="EML25" s="1001"/>
      <c r="EMM25" s="1001"/>
      <c r="EMN25" s="1001"/>
      <c r="EMO25" s="1001"/>
      <c r="EMP25" s="1001"/>
      <c r="EMQ25" s="1001"/>
      <c r="EMR25" s="1001"/>
      <c r="EMS25" s="1001"/>
      <c r="EMT25" s="1001"/>
      <c r="EMU25" s="1001"/>
      <c r="EMV25" s="1001"/>
      <c r="EMW25" s="1001"/>
      <c r="EMX25" s="1001"/>
      <c r="EMY25" s="1001"/>
      <c r="EMZ25" s="1001"/>
      <c r="ENA25" s="1001"/>
      <c r="ENB25" s="1001"/>
      <c r="ENC25" s="1001"/>
      <c r="END25" s="1001"/>
      <c r="ENE25" s="1001"/>
      <c r="ENF25" s="1001"/>
      <c r="ENG25" s="1001"/>
      <c r="ENH25" s="1001"/>
      <c r="ENI25" s="1001"/>
      <c r="ENJ25" s="1001"/>
      <c r="ENK25" s="1001"/>
      <c r="ENL25" s="1001"/>
      <c r="ENM25" s="1001"/>
      <c r="ENN25" s="1001"/>
      <c r="ENO25" s="1001"/>
      <c r="ENP25" s="1001"/>
      <c r="ENQ25" s="1001"/>
      <c r="ENR25" s="1001"/>
      <c r="ENS25" s="1001"/>
      <c r="ENT25" s="1001"/>
      <c r="ENU25" s="1001"/>
      <c r="ENV25" s="1001"/>
      <c r="ENW25" s="1001"/>
      <c r="ENX25" s="1001"/>
      <c r="ENY25" s="1001"/>
      <c r="ENZ25" s="1001"/>
      <c r="EOA25" s="1001"/>
      <c r="EOB25" s="1001"/>
      <c r="EOC25" s="1001"/>
      <c r="EOD25" s="1001"/>
      <c r="EOE25" s="1001"/>
      <c r="EOF25" s="1001"/>
      <c r="EOG25" s="1001"/>
      <c r="EOH25" s="1001"/>
      <c r="EOI25" s="1001"/>
      <c r="EOJ25" s="1001"/>
      <c r="EOK25" s="1001"/>
      <c r="EOL25" s="1001"/>
      <c r="EOM25" s="1001"/>
      <c r="EON25" s="1001"/>
      <c r="EOO25" s="1001"/>
      <c r="EOP25" s="1001"/>
      <c r="EOQ25" s="1001"/>
      <c r="EOR25" s="1001"/>
      <c r="EOS25" s="1001"/>
      <c r="EOT25" s="1001"/>
      <c r="EOU25" s="1001"/>
      <c r="EOV25" s="1001"/>
      <c r="EOW25" s="1001"/>
      <c r="EOX25" s="1001"/>
      <c r="EOY25" s="1001"/>
      <c r="EOZ25" s="1001"/>
      <c r="EPA25" s="1001"/>
      <c r="EPB25" s="1001"/>
      <c r="EPC25" s="1001"/>
      <c r="EPD25" s="1001"/>
      <c r="EPE25" s="1001"/>
      <c r="EPF25" s="1001"/>
      <c r="EPG25" s="1001"/>
      <c r="EPH25" s="1001"/>
      <c r="EPI25" s="1001"/>
      <c r="EPJ25" s="1001"/>
      <c r="EPK25" s="1001"/>
      <c r="EPL25" s="1001"/>
      <c r="EPM25" s="1001"/>
      <c r="EPN25" s="1001"/>
      <c r="EPO25" s="1001"/>
      <c r="EPP25" s="1001"/>
      <c r="EPQ25" s="1001"/>
      <c r="EPR25" s="1001"/>
      <c r="EPS25" s="1001"/>
      <c r="EPT25" s="1001"/>
      <c r="EPU25" s="1001"/>
      <c r="EPV25" s="1001"/>
      <c r="EPW25" s="1001"/>
      <c r="EPX25" s="1001"/>
      <c r="EPY25" s="1001"/>
      <c r="EPZ25" s="1001"/>
      <c r="EQA25" s="1001"/>
      <c r="EQB25" s="1001"/>
      <c r="EQC25" s="1001"/>
      <c r="EQD25" s="1001"/>
      <c r="EQE25" s="1001"/>
      <c r="EQF25" s="1001"/>
      <c r="EQG25" s="1001"/>
      <c r="EQH25" s="1001"/>
      <c r="EQI25" s="1001"/>
      <c r="EQJ25" s="1001"/>
      <c r="EQK25" s="1001"/>
      <c r="EQL25" s="1001"/>
      <c r="EQM25" s="1001"/>
      <c r="EQN25" s="1001"/>
      <c r="EQO25" s="1001"/>
      <c r="EQP25" s="1001"/>
      <c r="EQQ25" s="1001"/>
      <c r="EQR25" s="1001"/>
      <c r="EQS25" s="1001"/>
      <c r="EQT25" s="1001"/>
      <c r="EQU25" s="1001"/>
      <c r="EQV25" s="1001"/>
      <c r="EQW25" s="1001"/>
      <c r="EQX25" s="1001"/>
      <c r="EQY25" s="1001"/>
      <c r="EQZ25" s="1001"/>
      <c r="ERA25" s="1001"/>
      <c r="ERB25" s="1001"/>
      <c r="ERC25" s="1001"/>
      <c r="ERD25" s="1001"/>
      <c r="ERE25" s="1001"/>
      <c r="ERF25" s="1001"/>
      <c r="ERG25" s="1001"/>
      <c r="ERH25" s="1001"/>
      <c r="ERI25" s="1001"/>
      <c r="ERJ25" s="1001"/>
      <c r="ERK25" s="1001"/>
      <c r="ERL25" s="1001"/>
      <c r="ERM25" s="1001"/>
      <c r="ERN25" s="1001"/>
      <c r="ERO25" s="1001"/>
      <c r="ERP25" s="1001"/>
      <c r="ERQ25" s="1001"/>
      <c r="ERR25" s="1001"/>
      <c r="ERS25" s="1001"/>
      <c r="ERT25" s="1001"/>
      <c r="ERU25" s="1001"/>
      <c r="ERV25" s="1001"/>
      <c r="ERW25" s="1001"/>
      <c r="ERX25" s="1001"/>
      <c r="ERY25" s="1001"/>
      <c r="ERZ25" s="1001"/>
      <c r="ESA25" s="1001"/>
      <c r="ESB25" s="1001"/>
      <c r="ESC25" s="1001"/>
      <c r="ESD25" s="1001"/>
      <c r="ESE25" s="1001"/>
      <c r="ESF25" s="1001"/>
      <c r="ESG25" s="1001"/>
      <c r="ESH25" s="1001"/>
      <c r="ESI25" s="1001"/>
      <c r="ESJ25" s="1001"/>
      <c r="ESK25" s="1001"/>
      <c r="ESL25" s="1001"/>
      <c r="ESM25" s="1001"/>
      <c r="ESN25" s="1001"/>
      <c r="ESO25" s="1001"/>
      <c r="ESP25" s="1001"/>
      <c r="ESQ25" s="1001"/>
      <c r="ESR25" s="1001"/>
      <c r="ESS25" s="1001"/>
      <c r="EST25" s="1001"/>
      <c r="ESU25" s="1001"/>
      <c r="ESV25" s="1001"/>
      <c r="ESW25" s="1001"/>
      <c r="ESX25" s="1001"/>
      <c r="ESY25" s="1001"/>
      <c r="ESZ25" s="1001"/>
      <c r="ETA25" s="1001"/>
      <c r="ETB25" s="1001"/>
      <c r="ETC25" s="1001"/>
      <c r="ETD25" s="1001"/>
      <c r="ETE25" s="1001"/>
      <c r="ETF25" s="1001"/>
      <c r="ETG25" s="1001"/>
      <c r="ETH25" s="1001"/>
      <c r="ETI25" s="1001"/>
      <c r="ETJ25" s="1001"/>
      <c r="ETK25" s="1001"/>
      <c r="ETL25" s="1001"/>
      <c r="ETM25" s="1001"/>
      <c r="ETN25" s="1001"/>
      <c r="ETO25" s="1001"/>
      <c r="ETP25" s="1001"/>
      <c r="ETQ25" s="1001"/>
      <c r="ETR25" s="1001"/>
      <c r="ETS25" s="1001"/>
      <c r="ETT25" s="1001"/>
      <c r="ETU25" s="1001"/>
      <c r="ETV25" s="1001"/>
      <c r="ETW25" s="1001"/>
      <c r="ETX25" s="1001"/>
      <c r="ETY25" s="1001"/>
      <c r="ETZ25" s="1001"/>
      <c r="EUA25" s="1001"/>
      <c r="EUB25" s="1001"/>
      <c r="EUC25" s="1001"/>
      <c r="EUD25" s="1001"/>
      <c r="EUE25" s="1001"/>
      <c r="EUF25" s="1001"/>
      <c r="EUG25" s="1001"/>
      <c r="EUH25" s="1001"/>
      <c r="EUI25" s="1001"/>
      <c r="EUJ25" s="1001"/>
      <c r="EUK25" s="1001"/>
      <c r="EUL25" s="1001"/>
      <c r="EUM25" s="1001"/>
      <c r="EUN25" s="1001"/>
      <c r="EUO25" s="1001"/>
      <c r="EUP25" s="1001"/>
      <c r="EUQ25" s="1001"/>
      <c r="EUR25" s="1001"/>
      <c r="EUS25" s="1001"/>
      <c r="EUT25" s="1001"/>
      <c r="EUU25" s="1001"/>
      <c r="EUV25" s="1001"/>
      <c r="EUW25" s="1001"/>
      <c r="EUX25" s="1001"/>
      <c r="EUY25" s="1001"/>
      <c r="EUZ25" s="1001"/>
      <c r="EVA25" s="1001"/>
      <c r="EVB25" s="1001"/>
      <c r="EVC25" s="1001"/>
      <c r="EVD25" s="1001"/>
      <c r="EVE25" s="1001"/>
      <c r="EVF25" s="1001"/>
      <c r="EVG25" s="1001"/>
      <c r="EVH25" s="1001"/>
      <c r="EVI25" s="1001"/>
      <c r="EVJ25" s="1001"/>
      <c r="EVK25" s="1001"/>
      <c r="EVL25" s="1001"/>
      <c r="EVM25" s="1001"/>
      <c r="EVN25" s="1001"/>
      <c r="EVO25" s="1001"/>
      <c r="EVP25" s="1001"/>
      <c r="EVQ25" s="1001"/>
      <c r="EVR25" s="1001"/>
      <c r="EVS25" s="1001"/>
      <c r="EVT25" s="1001"/>
      <c r="EVU25" s="1001"/>
      <c r="EVV25" s="1001"/>
      <c r="EVW25" s="1001"/>
      <c r="EVX25" s="1001"/>
      <c r="EVY25" s="1001"/>
      <c r="EVZ25" s="1001"/>
      <c r="EWA25" s="1001"/>
      <c r="EWB25" s="1001"/>
      <c r="EWC25" s="1001"/>
      <c r="EWD25" s="1001"/>
      <c r="EWE25" s="1001"/>
      <c r="EWF25" s="1001"/>
      <c r="EWG25" s="1001"/>
      <c r="EWH25" s="1001"/>
      <c r="EWI25" s="1001"/>
      <c r="EWJ25" s="1001"/>
      <c r="EWK25" s="1001"/>
      <c r="EWL25" s="1001"/>
      <c r="EWM25" s="1001"/>
      <c r="EWN25" s="1001"/>
      <c r="EWO25" s="1001"/>
      <c r="EWP25" s="1001"/>
      <c r="EWQ25" s="1001"/>
      <c r="EWR25" s="1001"/>
      <c r="EWS25" s="1001"/>
      <c r="EWT25" s="1001"/>
      <c r="EWU25" s="1001"/>
      <c r="EWV25" s="1001"/>
      <c r="EWW25" s="1001"/>
      <c r="EWX25" s="1001"/>
      <c r="EWY25" s="1001"/>
      <c r="EWZ25" s="1001"/>
      <c r="EXA25" s="1001"/>
      <c r="EXB25" s="1001"/>
      <c r="EXC25" s="1001"/>
      <c r="EXD25" s="1001"/>
      <c r="EXE25" s="1001"/>
      <c r="EXF25" s="1001"/>
      <c r="EXG25" s="1001"/>
      <c r="EXH25" s="1001"/>
      <c r="EXI25" s="1001"/>
      <c r="EXJ25" s="1001"/>
      <c r="EXK25" s="1001"/>
      <c r="EXL25" s="1001"/>
      <c r="EXM25" s="1001"/>
      <c r="EXN25" s="1001"/>
      <c r="EXO25" s="1001"/>
      <c r="EXP25" s="1001"/>
      <c r="EXQ25" s="1001"/>
      <c r="EXR25" s="1001"/>
      <c r="EXS25" s="1001"/>
      <c r="EXT25" s="1001"/>
      <c r="EXU25" s="1001"/>
      <c r="EXV25" s="1001"/>
      <c r="EXW25" s="1001"/>
      <c r="EXX25" s="1001"/>
      <c r="EXY25" s="1001"/>
      <c r="EXZ25" s="1001"/>
      <c r="EYA25" s="1001"/>
      <c r="EYB25" s="1001"/>
      <c r="EYC25" s="1001"/>
      <c r="EYD25" s="1001"/>
      <c r="EYE25" s="1001"/>
      <c r="EYF25" s="1001"/>
      <c r="EYG25" s="1001"/>
      <c r="EYH25" s="1001"/>
      <c r="EYI25" s="1001"/>
      <c r="EYJ25" s="1001"/>
      <c r="EYK25" s="1001"/>
      <c r="EYL25" s="1001"/>
      <c r="EYM25" s="1001"/>
      <c r="EYN25" s="1001"/>
      <c r="EYO25" s="1001"/>
      <c r="EYP25" s="1001"/>
      <c r="EYQ25" s="1001"/>
      <c r="EYR25" s="1001"/>
      <c r="EYS25" s="1001"/>
      <c r="EYT25" s="1001"/>
      <c r="EYU25" s="1001"/>
      <c r="EYV25" s="1001"/>
      <c r="EYW25" s="1001"/>
      <c r="EYX25" s="1001"/>
      <c r="EYY25" s="1001"/>
      <c r="EYZ25" s="1001"/>
      <c r="EZA25" s="1001"/>
      <c r="EZB25" s="1001"/>
      <c r="EZC25" s="1001"/>
      <c r="EZD25" s="1001"/>
      <c r="EZE25" s="1001"/>
      <c r="EZF25" s="1001"/>
      <c r="EZG25" s="1001"/>
      <c r="EZH25" s="1001"/>
      <c r="EZI25" s="1001"/>
      <c r="EZJ25" s="1001"/>
      <c r="EZK25" s="1001"/>
      <c r="EZL25" s="1001"/>
      <c r="EZM25" s="1001"/>
      <c r="EZN25" s="1001"/>
      <c r="EZO25" s="1001"/>
      <c r="EZP25" s="1001"/>
      <c r="EZQ25" s="1001"/>
      <c r="EZR25" s="1001"/>
      <c r="EZS25" s="1001"/>
      <c r="EZT25" s="1001"/>
      <c r="EZU25" s="1001"/>
      <c r="EZV25" s="1001"/>
      <c r="EZW25" s="1001"/>
      <c r="EZX25" s="1001"/>
      <c r="EZY25" s="1001"/>
      <c r="EZZ25" s="1001"/>
      <c r="FAA25" s="1001"/>
      <c r="FAB25" s="1001"/>
      <c r="FAC25" s="1001"/>
      <c r="FAD25" s="1001"/>
      <c r="FAE25" s="1001"/>
      <c r="FAF25" s="1001"/>
      <c r="FAG25" s="1001"/>
      <c r="FAH25" s="1001"/>
      <c r="FAI25" s="1001"/>
      <c r="FAJ25" s="1001"/>
      <c r="FAK25" s="1001"/>
      <c r="FAL25" s="1001"/>
      <c r="FAM25" s="1001"/>
      <c r="FAN25" s="1001"/>
      <c r="FAO25" s="1001"/>
      <c r="FAP25" s="1001"/>
      <c r="FAQ25" s="1001"/>
      <c r="FAR25" s="1001"/>
      <c r="FAS25" s="1001"/>
      <c r="FAT25" s="1001"/>
      <c r="FAU25" s="1001"/>
      <c r="FAV25" s="1001"/>
      <c r="FAW25" s="1001"/>
      <c r="FAX25" s="1001"/>
      <c r="FAY25" s="1001"/>
      <c r="FAZ25" s="1001"/>
      <c r="FBA25" s="1001"/>
      <c r="FBB25" s="1001"/>
      <c r="FBC25" s="1001"/>
      <c r="FBD25" s="1001"/>
      <c r="FBE25" s="1001"/>
      <c r="FBF25" s="1001"/>
      <c r="FBG25" s="1001"/>
      <c r="FBH25" s="1001"/>
      <c r="FBI25" s="1001"/>
      <c r="FBJ25" s="1001"/>
      <c r="FBK25" s="1001"/>
      <c r="FBL25" s="1001"/>
      <c r="FBM25" s="1001"/>
      <c r="FBN25" s="1001"/>
      <c r="FBO25" s="1001"/>
      <c r="FBP25" s="1001"/>
      <c r="FBQ25" s="1001"/>
      <c r="FBR25" s="1001"/>
      <c r="FBS25" s="1001"/>
      <c r="FBT25" s="1001"/>
      <c r="FBU25" s="1001"/>
      <c r="FBV25" s="1001"/>
      <c r="FBW25" s="1001"/>
      <c r="FBX25" s="1001"/>
      <c r="FBY25" s="1001"/>
      <c r="FBZ25" s="1001"/>
      <c r="FCA25" s="1001"/>
      <c r="FCB25" s="1001"/>
      <c r="FCC25" s="1001"/>
      <c r="FCD25" s="1001"/>
      <c r="FCE25" s="1001"/>
      <c r="FCF25" s="1001"/>
      <c r="FCG25" s="1001"/>
      <c r="FCH25" s="1001"/>
      <c r="FCI25" s="1001"/>
      <c r="FCJ25" s="1001"/>
      <c r="FCK25" s="1001"/>
      <c r="FCL25" s="1001"/>
      <c r="FCM25" s="1001"/>
      <c r="FCN25" s="1001"/>
      <c r="FCO25" s="1001"/>
      <c r="FCP25" s="1001"/>
      <c r="FCQ25" s="1001"/>
      <c r="FCR25" s="1001"/>
      <c r="FCS25" s="1001"/>
      <c r="FCT25" s="1001"/>
      <c r="FCU25" s="1001"/>
      <c r="FCV25" s="1001"/>
      <c r="FCW25" s="1001"/>
      <c r="FCX25" s="1001"/>
      <c r="FCY25" s="1001"/>
      <c r="FCZ25" s="1001"/>
      <c r="FDA25" s="1001"/>
      <c r="FDB25" s="1001"/>
      <c r="FDC25" s="1001"/>
      <c r="FDD25" s="1001"/>
      <c r="FDE25" s="1001"/>
      <c r="FDF25" s="1001"/>
      <c r="FDG25" s="1001"/>
      <c r="FDH25" s="1001"/>
      <c r="FDI25" s="1001"/>
      <c r="FDJ25" s="1001"/>
      <c r="FDK25" s="1001"/>
      <c r="FDL25" s="1001"/>
      <c r="FDM25" s="1001"/>
      <c r="FDN25" s="1001"/>
      <c r="FDO25" s="1001"/>
      <c r="FDP25" s="1001"/>
      <c r="FDQ25" s="1001"/>
      <c r="FDR25" s="1001"/>
      <c r="FDS25" s="1001"/>
      <c r="FDT25" s="1001"/>
      <c r="FDU25" s="1001"/>
      <c r="FDV25" s="1001"/>
      <c r="FDW25" s="1001"/>
      <c r="FDX25" s="1001"/>
      <c r="FDY25" s="1001"/>
      <c r="FDZ25" s="1001"/>
      <c r="FEA25" s="1001"/>
      <c r="FEB25" s="1001"/>
      <c r="FEC25" s="1001"/>
      <c r="FED25" s="1001"/>
      <c r="FEE25" s="1001"/>
      <c r="FEF25" s="1001"/>
      <c r="FEG25" s="1001"/>
      <c r="FEH25" s="1001"/>
      <c r="FEI25" s="1001"/>
      <c r="FEJ25" s="1001"/>
      <c r="FEK25" s="1001"/>
      <c r="FEL25" s="1001"/>
      <c r="FEM25" s="1001"/>
      <c r="FEN25" s="1001"/>
      <c r="FEO25" s="1001"/>
      <c r="FEP25" s="1001"/>
      <c r="FEQ25" s="1001"/>
      <c r="FER25" s="1001"/>
      <c r="FES25" s="1001"/>
      <c r="FET25" s="1001"/>
      <c r="FEU25" s="1001"/>
      <c r="FEV25" s="1001"/>
      <c r="FEW25" s="1001"/>
      <c r="FEX25" s="1001"/>
      <c r="FEY25" s="1001"/>
      <c r="FEZ25" s="1001"/>
      <c r="FFA25" s="1001"/>
      <c r="FFB25" s="1001"/>
      <c r="FFC25" s="1001"/>
      <c r="FFD25" s="1001"/>
      <c r="FFE25" s="1001"/>
      <c r="FFF25" s="1001"/>
      <c r="FFG25" s="1001"/>
      <c r="FFH25" s="1001"/>
      <c r="FFI25" s="1001"/>
      <c r="FFJ25" s="1001"/>
      <c r="FFK25" s="1001"/>
      <c r="FFL25" s="1001"/>
      <c r="FFM25" s="1001"/>
      <c r="FFN25" s="1001"/>
      <c r="FFO25" s="1001"/>
      <c r="FFP25" s="1001"/>
      <c r="FFQ25" s="1001"/>
      <c r="FFR25" s="1001"/>
      <c r="FFS25" s="1001"/>
      <c r="FFT25" s="1001"/>
      <c r="FFU25" s="1001"/>
      <c r="FFV25" s="1001"/>
      <c r="FFW25" s="1001"/>
      <c r="FFX25" s="1001"/>
      <c r="FFY25" s="1001"/>
      <c r="FFZ25" s="1001"/>
      <c r="FGA25" s="1001"/>
      <c r="FGB25" s="1001"/>
      <c r="FGC25" s="1001"/>
      <c r="FGD25" s="1001"/>
      <c r="FGE25" s="1001"/>
      <c r="FGF25" s="1001"/>
      <c r="FGG25" s="1001"/>
      <c r="FGH25" s="1001"/>
      <c r="FGI25" s="1001"/>
      <c r="FGJ25" s="1001"/>
      <c r="FGK25" s="1001"/>
      <c r="FGL25" s="1001"/>
      <c r="FGM25" s="1001"/>
      <c r="FGN25" s="1001"/>
      <c r="FGO25" s="1001"/>
      <c r="FGP25" s="1001"/>
      <c r="FGQ25" s="1001"/>
      <c r="FGR25" s="1001"/>
      <c r="FGS25" s="1001"/>
      <c r="FGT25" s="1001"/>
      <c r="FGU25" s="1001"/>
      <c r="FGV25" s="1001"/>
      <c r="FGW25" s="1001"/>
      <c r="FGX25" s="1001"/>
      <c r="FGY25" s="1001"/>
      <c r="FGZ25" s="1001"/>
      <c r="FHA25" s="1001"/>
      <c r="FHB25" s="1001"/>
      <c r="FHC25" s="1001"/>
      <c r="FHD25" s="1001"/>
      <c r="FHE25" s="1001"/>
      <c r="FHF25" s="1001"/>
      <c r="FHG25" s="1001"/>
      <c r="FHH25" s="1001"/>
      <c r="FHI25" s="1001"/>
      <c r="FHJ25" s="1001"/>
      <c r="FHK25" s="1001"/>
      <c r="FHL25" s="1001"/>
      <c r="FHM25" s="1001"/>
      <c r="FHN25" s="1001"/>
      <c r="FHO25" s="1001"/>
      <c r="FHP25" s="1001"/>
      <c r="FHQ25" s="1001"/>
      <c r="FHR25" s="1001"/>
      <c r="FHS25" s="1001"/>
      <c r="FHT25" s="1001"/>
      <c r="FHU25" s="1001"/>
      <c r="FHV25" s="1001"/>
      <c r="FHW25" s="1001"/>
      <c r="FHX25" s="1001"/>
      <c r="FHY25" s="1001"/>
      <c r="FHZ25" s="1001"/>
      <c r="FIA25" s="1001"/>
      <c r="FIB25" s="1001"/>
      <c r="FIC25" s="1001"/>
      <c r="FID25" s="1001"/>
      <c r="FIE25" s="1001"/>
      <c r="FIF25" s="1001"/>
      <c r="FIG25" s="1001"/>
      <c r="FIH25" s="1001"/>
      <c r="FII25" s="1001"/>
      <c r="FIJ25" s="1001"/>
      <c r="FIK25" s="1001"/>
      <c r="FIL25" s="1001"/>
      <c r="FIM25" s="1001"/>
      <c r="FIN25" s="1001"/>
      <c r="FIO25" s="1001"/>
      <c r="FIP25" s="1001"/>
      <c r="FIQ25" s="1001"/>
      <c r="FIR25" s="1001"/>
      <c r="FIS25" s="1001"/>
      <c r="FIT25" s="1001"/>
      <c r="FIU25" s="1001"/>
      <c r="FIV25" s="1001"/>
      <c r="FIW25" s="1001"/>
      <c r="FIX25" s="1001"/>
      <c r="FIY25" s="1001"/>
      <c r="FIZ25" s="1001"/>
      <c r="FJA25" s="1001"/>
      <c r="FJB25" s="1001"/>
      <c r="FJC25" s="1001"/>
      <c r="FJD25" s="1001"/>
      <c r="FJE25" s="1001"/>
      <c r="FJF25" s="1001"/>
      <c r="FJG25" s="1001"/>
      <c r="FJH25" s="1001"/>
      <c r="FJI25" s="1001"/>
      <c r="FJJ25" s="1001"/>
      <c r="FJK25" s="1001"/>
      <c r="FJL25" s="1001"/>
      <c r="FJM25" s="1001"/>
      <c r="FJN25" s="1001"/>
      <c r="FJO25" s="1001"/>
      <c r="FJP25" s="1001"/>
      <c r="FJQ25" s="1001"/>
      <c r="FJR25" s="1001"/>
      <c r="FJS25" s="1001"/>
      <c r="FJT25" s="1001"/>
      <c r="FJU25" s="1001"/>
      <c r="FJV25" s="1001"/>
      <c r="FJW25" s="1001"/>
      <c r="FJX25" s="1001"/>
      <c r="FJY25" s="1001"/>
      <c r="FJZ25" s="1001"/>
      <c r="FKA25" s="1001"/>
      <c r="FKB25" s="1001"/>
      <c r="FKC25" s="1001"/>
      <c r="FKD25" s="1001"/>
      <c r="FKE25" s="1001"/>
      <c r="FKF25" s="1001"/>
      <c r="FKG25" s="1001"/>
      <c r="FKH25" s="1001"/>
      <c r="FKI25" s="1001"/>
      <c r="FKJ25" s="1001"/>
      <c r="FKK25" s="1001"/>
      <c r="FKL25" s="1001"/>
      <c r="FKM25" s="1001"/>
      <c r="FKN25" s="1001"/>
      <c r="FKO25" s="1001"/>
      <c r="FKP25" s="1001"/>
      <c r="FKQ25" s="1001"/>
      <c r="FKR25" s="1001"/>
      <c r="FKS25" s="1001"/>
      <c r="FKT25" s="1001"/>
      <c r="FKU25" s="1001"/>
      <c r="FKV25" s="1001"/>
      <c r="FKW25" s="1001"/>
      <c r="FKX25" s="1001"/>
      <c r="FKY25" s="1001"/>
      <c r="FKZ25" s="1001"/>
      <c r="FLA25" s="1001"/>
      <c r="FLB25" s="1001"/>
      <c r="FLC25" s="1001"/>
      <c r="FLD25" s="1001"/>
      <c r="FLE25" s="1001"/>
      <c r="FLF25" s="1001"/>
      <c r="FLG25" s="1001"/>
      <c r="FLH25" s="1001"/>
      <c r="FLI25" s="1001"/>
      <c r="FLJ25" s="1001"/>
      <c r="FLK25" s="1001"/>
      <c r="FLL25" s="1001"/>
      <c r="FLM25" s="1001"/>
      <c r="FLN25" s="1001"/>
      <c r="FLO25" s="1001"/>
      <c r="FLP25" s="1001"/>
      <c r="FLQ25" s="1001"/>
      <c r="FLR25" s="1001"/>
      <c r="FLS25" s="1001"/>
      <c r="FLT25" s="1001"/>
      <c r="FLU25" s="1001"/>
      <c r="FLV25" s="1001"/>
      <c r="FLW25" s="1001"/>
      <c r="FLX25" s="1001"/>
      <c r="FLY25" s="1001"/>
      <c r="FLZ25" s="1001"/>
      <c r="FMA25" s="1001"/>
      <c r="FMB25" s="1001"/>
      <c r="FMC25" s="1001"/>
      <c r="FMD25" s="1001"/>
      <c r="FME25" s="1001"/>
      <c r="FMF25" s="1001"/>
      <c r="FMG25" s="1001"/>
      <c r="FMH25" s="1001"/>
      <c r="FMI25" s="1001"/>
      <c r="FMJ25" s="1001"/>
      <c r="FMK25" s="1001"/>
      <c r="FML25" s="1001"/>
      <c r="FMM25" s="1001"/>
      <c r="FMN25" s="1001"/>
      <c r="FMO25" s="1001"/>
      <c r="FMP25" s="1001"/>
      <c r="FMQ25" s="1001"/>
      <c r="FMR25" s="1001"/>
      <c r="FMS25" s="1001"/>
      <c r="FMT25" s="1001"/>
      <c r="FMU25" s="1001"/>
      <c r="FMV25" s="1001"/>
      <c r="FMW25" s="1001"/>
      <c r="FMX25" s="1001"/>
      <c r="FMY25" s="1001"/>
      <c r="FMZ25" s="1001"/>
      <c r="FNA25" s="1001"/>
      <c r="FNB25" s="1001"/>
      <c r="FNC25" s="1001"/>
      <c r="FND25" s="1001"/>
      <c r="FNE25" s="1001"/>
      <c r="FNF25" s="1001"/>
      <c r="FNG25" s="1001"/>
      <c r="FNH25" s="1001"/>
      <c r="FNI25" s="1001"/>
      <c r="FNJ25" s="1001"/>
      <c r="FNK25" s="1001"/>
      <c r="FNL25" s="1001"/>
      <c r="FNM25" s="1001"/>
      <c r="FNN25" s="1001"/>
      <c r="FNO25" s="1001"/>
      <c r="FNP25" s="1001"/>
      <c r="FNQ25" s="1001"/>
      <c r="FNR25" s="1001"/>
      <c r="FNS25" s="1001"/>
      <c r="FNT25" s="1001"/>
      <c r="FNU25" s="1001"/>
      <c r="FNV25" s="1001"/>
      <c r="FNW25" s="1001"/>
      <c r="FNX25" s="1001"/>
      <c r="FNY25" s="1001"/>
      <c r="FNZ25" s="1001"/>
      <c r="FOA25" s="1001"/>
      <c r="FOB25" s="1001"/>
      <c r="FOC25" s="1001"/>
      <c r="FOD25" s="1001"/>
      <c r="FOE25" s="1001"/>
      <c r="FOF25" s="1001"/>
      <c r="FOG25" s="1001"/>
      <c r="FOH25" s="1001"/>
      <c r="FOI25" s="1001"/>
      <c r="FOJ25" s="1001"/>
      <c r="FOK25" s="1001"/>
      <c r="FOL25" s="1001"/>
      <c r="FOM25" s="1001"/>
      <c r="FON25" s="1001"/>
      <c r="FOO25" s="1001"/>
      <c r="FOP25" s="1001"/>
      <c r="FOQ25" s="1001"/>
      <c r="FOR25" s="1001"/>
      <c r="FOS25" s="1001"/>
      <c r="FOT25" s="1001"/>
      <c r="FOU25" s="1001"/>
      <c r="FOV25" s="1001"/>
      <c r="FOW25" s="1001"/>
      <c r="FOX25" s="1001"/>
      <c r="FOY25" s="1001"/>
      <c r="FOZ25" s="1001"/>
      <c r="FPA25" s="1001"/>
      <c r="FPB25" s="1001"/>
      <c r="FPC25" s="1001"/>
      <c r="FPD25" s="1001"/>
      <c r="FPE25" s="1001"/>
      <c r="FPF25" s="1001"/>
      <c r="FPG25" s="1001"/>
      <c r="FPH25" s="1001"/>
      <c r="FPI25" s="1001"/>
      <c r="FPJ25" s="1001"/>
      <c r="FPK25" s="1001"/>
      <c r="FPL25" s="1001"/>
      <c r="FPM25" s="1001"/>
      <c r="FPN25" s="1001"/>
      <c r="FPO25" s="1001"/>
      <c r="FPP25" s="1001"/>
      <c r="FPQ25" s="1001"/>
      <c r="FPR25" s="1001"/>
      <c r="FPS25" s="1001"/>
      <c r="FPT25" s="1001"/>
      <c r="FPU25" s="1001"/>
      <c r="FPV25" s="1001"/>
      <c r="FPW25" s="1001"/>
      <c r="FPX25" s="1001"/>
      <c r="FPY25" s="1001"/>
      <c r="FPZ25" s="1001"/>
      <c r="FQA25" s="1001"/>
      <c r="FQB25" s="1001"/>
      <c r="FQC25" s="1001"/>
      <c r="FQD25" s="1001"/>
      <c r="FQE25" s="1001"/>
      <c r="FQF25" s="1001"/>
      <c r="FQG25" s="1001"/>
      <c r="FQH25" s="1001"/>
      <c r="FQI25" s="1001"/>
      <c r="FQJ25" s="1001"/>
      <c r="FQK25" s="1001"/>
      <c r="FQL25" s="1001"/>
      <c r="FQM25" s="1001"/>
      <c r="FQN25" s="1001"/>
      <c r="FQO25" s="1001"/>
      <c r="FQP25" s="1001"/>
      <c r="FQQ25" s="1001"/>
      <c r="FQR25" s="1001"/>
      <c r="FQS25" s="1001"/>
      <c r="FQT25" s="1001"/>
      <c r="FQU25" s="1001"/>
      <c r="FQV25" s="1001"/>
      <c r="FQW25" s="1001"/>
      <c r="FQX25" s="1001"/>
      <c r="FQY25" s="1001"/>
      <c r="FQZ25" s="1001"/>
      <c r="FRA25" s="1001"/>
      <c r="FRB25" s="1001"/>
      <c r="FRC25" s="1001"/>
      <c r="FRD25" s="1001"/>
      <c r="FRE25" s="1001"/>
      <c r="FRF25" s="1001"/>
      <c r="FRG25" s="1001"/>
      <c r="FRH25" s="1001"/>
      <c r="FRI25" s="1001"/>
      <c r="FRJ25" s="1001"/>
      <c r="FRK25" s="1001"/>
      <c r="FRL25" s="1001"/>
      <c r="FRM25" s="1001"/>
      <c r="FRN25" s="1001"/>
      <c r="FRO25" s="1001"/>
      <c r="FRP25" s="1001"/>
      <c r="FRQ25" s="1001"/>
      <c r="FRR25" s="1001"/>
      <c r="FRS25" s="1001"/>
      <c r="FRT25" s="1001"/>
      <c r="FRU25" s="1001"/>
      <c r="FRV25" s="1001"/>
      <c r="FRW25" s="1001"/>
      <c r="FRX25" s="1001"/>
      <c r="FRY25" s="1001"/>
      <c r="FRZ25" s="1001"/>
      <c r="FSA25" s="1001"/>
      <c r="FSB25" s="1001"/>
      <c r="FSC25" s="1001"/>
      <c r="FSD25" s="1001"/>
      <c r="FSE25" s="1001"/>
      <c r="FSF25" s="1001"/>
      <c r="FSG25" s="1001"/>
      <c r="FSH25" s="1001"/>
      <c r="FSI25" s="1001"/>
      <c r="FSJ25" s="1001"/>
      <c r="FSK25" s="1001"/>
      <c r="FSL25" s="1001"/>
      <c r="FSM25" s="1001"/>
      <c r="FSN25" s="1001"/>
      <c r="FSO25" s="1001"/>
      <c r="FSP25" s="1001"/>
      <c r="FSQ25" s="1001"/>
      <c r="FSR25" s="1001"/>
      <c r="FSS25" s="1001"/>
      <c r="FST25" s="1001"/>
      <c r="FSU25" s="1001"/>
      <c r="FSV25" s="1001"/>
      <c r="FSW25" s="1001"/>
      <c r="FSX25" s="1001"/>
      <c r="FSY25" s="1001"/>
      <c r="FSZ25" s="1001"/>
      <c r="FTA25" s="1001"/>
      <c r="FTB25" s="1001"/>
      <c r="FTC25" s="1001"/>
      <c r="FTD25" s="1001"/>
      <c r="FTE25" s="1001"/>
      <c r="FTF25" s="1001"/>
      <c r="FTG25" s="1001"/>
      <c r="FTH25" s="1001"/>
      <c r="FTI25" s="1001"/>
      <c r="FTJ25" s="1001"/>
      <c r="FTK25" s="1001"/>
      <c r="FTL25" s="1001"/>
      <c r="FTM25" s="1001"/>
      <c r="FTN25" s="1001"/>
      <c r="FTO25" s="1001"/>
      <c r="FTP25" s="1001"/>
      <c r="FTQ25" s="1001"/>
      <c r="FTR25" s="1001"/>
      <c r="FTS25" s="1001"/>
      <c r="FTT25" s="1001"/>
      <c r="FTU25" s="1001"/>
      <c r="FTV25" s="1001"/>
      <c r="FTW25" s="1001"/>
      <c r="FTX25" s="1001"/>
      <c r="FTY25" s="1001"/>
      <c r="FTZ25" s="1001"/>
      <c r="FUA25" s="1001"/>
      <c r="FUB25" s="1001"/>
      <c r="FUC25" s="1001"/>
      <c r="FUD25" s="1001"/>
      <c r="FUE25" s="1001"/>
      <c r="FUF25" s="1001"/>
      <c r="FUG25" s="1001"/>
      <c r="FUH25" s="1001"/>
      <c r="FUI25" s="1001"/>
      <c r="FUJ25" s="1001"/>
      <c r="FUK25" s="1001"/>
      <c r="FUL25" s="1001"/>
      <c r="FUM25" s="1001"/>
      <c r="FUN25" s="1001"/>
      <c r="FUO25" s="1001"/>
      <c r="FUP25" s="1001"/>
      <c r="FUQ25" s="1001"/>
      <c r="FUR25" s="1001"/>
      <c r="FUS25" s="1001"/>
      <c r="FUT25" s="1001"/>
      <c r="FUU25" s="1001"/>
      <c r="FUV25" s="1001"/>
      <c r="FUW25" s="1001"/>
      <c r="FUX25" s="1001"/>
      <c r="FUY25" s="1001"/>
      <c r="FUZ25" s="1001"/>
      <c r="FVA25" s="1001"/>
      <c r="FVB25" s="1001"/>
      <c r="FVC25" s="1001"/>
      <c r="FVD25" s="1001"/>
      <c r="FVE25" s="1001"/>
      <c r="FVF25" s="1001"/>
      <c r="FVG25" s="1001"/>
      <c r="FVH25" s="1001"/>
      <c r="FVI25" s="1001"/>
      <c r="FVJ25" s="1001"/>
      <c r="FVK25" s="1001"/>
      <c r="FVL25" s="1001"/>
      <c r="FVM25" s="1001"/>
      <c r="FVN25" s="1001"/>
      <c r="FVO25" s="1001"/>
      <c r="FVP25" s="1001"/>
      <c r="FVQ25" s="1001"/>
      <c r="FVR25" s="1001"/>
      <c r="FVS25" s="1001"/>
      <c r="FVT25" s="1001"/>
      <c r="FVU25" s="1001"/>
      <c r="FVV25" s="1001"/>
      <c r="FVW25" s="1001"/>
      <c r="FVX25" s="1001"/>
      <c r="FVY25" s="1001"/>
      <c r="FVZ25" s="1001"/>
      <c r="FWA25" s="1001"/>
      <c r="FWB25" s="1001"/>
      <c r="FWC25" s="1001"/>
      <c r="FWD25" s="1001"/>
      <c r="FWE25" s="1001"/>
      <c r="FWF25" s="1001"/>
      <c r="FWG25" s="1001"/>
      <c r="FWH25" s="1001"/>
      <c r="FWI25" s="1001"/>
      <c r="FWJ25" s="1001"/>
      <c r="FWK25" s="1001"/>
      <c r="FWL25" s="1001"/>
      <c r="FWM25" s="1001"/>
      <c r="FWN25" s="1001"/>
      <c r="FWO25" s="1001"/>
      <c r="FWP25" s="1001"/>
      <c r="FWQ25" s="1001"/>
      <c r="FWR25" s="1001"/>
      <c r="FWS25" s="1001"/>
      <c r="FWT25" s="1001"/>
      <c r="FWU25" s="1001"/>
      <c r="FWV25" s="1001"/>
      <c r="FWW25" s="1001"/>
      <c r="FWX25" s="1001"/>
      <c r="FWY25" s="1001"/>
      <c r="FWZ25" s="1001"/>
      <c r="FXA25" s="1001"/>
      <c r="FXB25" s="1001"/>
      <c r="FXC25" s="1001"/>
      <c r="FXD25" s="1001"/>
      <c r="FXE25" s="1001"/>
      <c r="FXF25" s="1001"/>
      <c r="FXG25" s="1001"/>
      <c r="FXH25" s="1001"/>
      <c r="FXI25" s="1001"/>
      <c r="FXJ25" s="1001"/>
      <c r="FXK25" s="1001"/>
      <c r="FXL25" s="1001"/>
      <c r="FXM25" s="1001"/>
      <c r="FXN25" s="1001"/>
      <c r="FXO25" s="1001"/>
      <c r="FXP25" s="1001"/>
      <c r="FXQ25" s="1001"/>
      <c r="FXR25" s="1001"/>
      <c r="FXS25" s="1001"/>
      <c r="FXT25" s="1001"/>
      <c r="FXU25" s="1001"/>
      <c r="FXV25" s="1001"/>
      <c r="FXW25" s="1001"/>
      <c r="FXX25" s="1001"/>
      <c r="FXY25" s="1001"/>
      <c r="FXZ25" s="1001"/>
      <c r="FYA25" s="1001"/>
      <c r="FYB25" s="1001"/>
      <c r="FYC25" s="1001"/>
      <c r="FYD25" s="1001"/>
      <c r="FYE25" s="1001"/>
      <c r="FYF25" s="1001"/>
      <c r="FYG25" s="1001"/>
      <c r="FYH25" s="1001"/>
      <c r="FYI25" s="1001"/>
      <c r="FYJ25" s="1001"/>
      <c r="FYK25" s="1001"/>
      <c r="FYL25" s="1001"/>
      <c r="FYM25" s="1001"/>
      <c r="FYN25" s="1001"/>
      <c r="FYO25" s="1001"/>
      <c r="FYP25" s="1001"/>
      <c r="FYQ25" s="1001"/>
      <c r="FYR25" s="1001"/>
      <c r="FYS25" s="1001"/>
      <c r="FYT25" s="1001"/>
      <c r="FYU25" s="1001"/>
      <c r="FYV25" s="1001"/>
      <c r="FYW25" s="1001"/>
      <c r="FYX25" s="1001"/>
      <c r="FYY25" s="1001"/>
      <c r="FYZ25" s="1001"/>
      <c r="FZA25" s="1001"/>
      <c r="FZB25" s="1001"/>
      <c r="FZC25" s="1001"/>
      <c r="FZD25" s="1001"/>
      <c r="FZE25" s="1001"/>
      <c r="FZF25" s="1001"/>
      <c r="FZG25" s="1001"/>
      <c r="FZH25" s="1001"/>
      <c r="FZI25" s="1001"/>
      <c r="FZJ25" s="1001"/>
      <c r="FZK25" s="1001"/>
      <c r="FZL25" s="1001"/>
      <c r="FZM25" s="1001"/>
      <c r="FZN25" s="1001"/>
      <c r="FZO25" s="1001"/>
      <c r="FZP25" s="1001"/>
      <c r="FZQ25" s="1001"/>
      <c r="FZR25" s="1001"/>
      <c r="FZS25" s="1001"/>
      <c r="FZT25" s="1001"/>
      <c r="FZU25" s="1001"/>
      <c r="FZV25" s="1001"/>
      <c r="FZW25" s="1001"/>
      <c r="FZX25" s="1001"/>
      <c r="FZY25" s="1001"/>
      <c r="FZZ25" s="1001"/>
      <c r="GAA25" s="1001"/>
      <c r="GAB25" s="1001"/>
      <c r="GAC25" s="1001"/>
      <c r="GAD25" s="1001"/>
      <c r="GAE25" s="1001"/>
      <c r="GAF25" s="1001"/>
      <c r="GAG25" s="1001"/>
      <c r="GAH25" s="1001"/>
      <c r="GAI25" s="1001"/>
      <c r="GAJ25" s="1001"/>
      <c r="GAK25" s="1001"/>
      <c r="GAL25" s="1001"/>
      <c r="GAM25" s="1001"/>
      <c r="GAN25" s="1001"/>
      <c r="GAO25" s="1001"/>
      <c r="GAP25" s="1001"/>
      <c r="GAQ25" s="1001"/>
      <c r="GAR25" s="1001"/>
      <c r="GAS25" s="1001"/>
      <c r="GAT25" s="1001"/>
      <c r="GAU25" s="1001"/>
      <c r="GAV25" s="1001"/>
      <c r="GAW25" s="1001"/>
      <c r="GAX25" s="1001"/>
      <c r="GAY25" s="1001"/>
      <c r="GAZ25" s="1001"/>
      <c r="GBA25" s="1001"/>
      <c r="GBB25" s="1001"/>
      <c r="GBC25" s="1001"/>
      <c r="GBD25" s="1001"/>
      <c r="GBE25" s="1001"/>
      <c r="GBF25" s="1001"/>
      <c r="GBG25" s="1001"/>
      <c r="GBH25" s="1001"/>
      <c r="GBI25" s="1001"/>
      <c r="GBJ25" s="1001"/>
      <c r="GBK25" s="1001"/>
      <c r="GBL25" s="1001"/>
      <c r="GBM25" s="1001"/>
      <c r="GBN25" s="1001"/>
      <c r="GBO25" s="1001"/>
      <c r="GBP25" s="1001"/>
      <c r="GBQ25" s="1001"/>
      <c r="GBR25" s="1001"/>
      <c r="GBS25" s="1001"/>
      <c r="GBT25" s="1001"/>
      <c r="GBU25" s="1001"/>
      <c r="GBV25" s="1001"/>
      <c r="GBW25" s="1001"/>
      <c r="GBX25" s="1001"/>
      <c r="GBY25" s="1001"/>
      <c r="GBZ25" s="1001"/>
      <c r="GCA25" s="1001"/>
      <c r="GCB25" s="1001"/>
      <c r="GCC25" s="1001"/>
      <c r="GCD25" s="1001"/>
      <c r="GCE25" s="1001"/>
      <c r="GCF25" s="1001"/>
      <c r="GCG25" s="1001"/>
      <c r="GCH25" s="1001"/>
      <c r="GCI25" s="1001"/>
      <c r="GCJ25" s="1001"/>
      <c r="GCK25" s="1001"/>
      <c r="GCL25" s="1001"/>
      <c r="GCM25" s="1001"/>
      <c r="GCN25" s="1001"/>
      <c r="GCO25" s="1001"/>
      <c r="GCP25" s="1001"/>
      <c r="GCQ25" s="1001"/>
      <c r="GCR25" s="1001"/>
      <c r="GCS25" s="1001"/>
      <c r="GCT25" s="1001"/>
      <c r="GCU25" s="1001"/>
      <c r="GCV25" s="1001"/>
      <c r="GCW25" s="1001"/>
      <c r="GCX25" s="1001"/>
      <c r="GCY25" s="1001"/>
      <c r="GCZ25" s="1001"/>
      <c r="GDA25" s="1001"/>
      <c r="GDB25" s="1001"/>
      <c r="GDC25" s="1001"/>
      <c r="GDD25" s="1001"/>
      <c r="GDE25" s="1001"/>
      <c r="GDF25" s="1001"/>
      <c r="GDG25" s="1001"/>
      <c r="GDH25" s="1001"/>
      <c r="GDI25" s="1001"/>
      <c r="GDJ25" s="1001"/>
      <c r="GDK25" s="1001"/>
      <c r="GDL25" s="1001"/>
      <c r="GDM25" s="1001"/>
      <c r="GDN25" s="1001"/>
      <c r="GDO25" s="1001"/>
      <c r="GDP25" s="1001"/>
      <c r="GDQ25" s="1001"/>
      <c r="GDR25" s="1001"/>
      <c r="GDS25" s="1001"/>
      <c r="GDT25" s="1001"/>
      <c r="GDU25" s="1001"/>
      <c r="GDV25" s="1001"/>
      <c r="GDW25" s="1001"/>
      <c r="GDX25" s="1001"/>
      <c r="GDY25" s="1001"/>
      <c r="GDZ25" s="1001"/>
      <c r="GEA25" s="1001"/>
      <c r="GEB25" s="1001"/>
      <c r="GEC25" s="1001"/>
      <c r="GED25" s="1001"/>
      <c r="GEE25" s="1001"/>
      <c r="GEF25" s="1001"/>
      <c r="GEG25" s="1001"/>
      <c r="GEH25" s="1001"/>
      <c r="GEI25" s="1001"/>
      <c r="GEJ25" s="1001"/>
      <c r="GEK25" s="1001"/>
      <c r="GEL25" s="1001"/>
      <c r="GEM25" s="1001"/>
      <c r="GEN25" s="1001"/>
      <c r="GEO25" s="1001"/>
      <c r="GEP25" s="1001"/>
      <c r="GEQ25" s="1001"/>
      <c r="GER25" s="1001"/>
      <c r="GES25" s="1001"/>
      <c r="GET25" s="1001"/>
      <c r="GEU25" s="1001"/>
      <c r="GEV25" s="1001"/>
      <c r="GEW25" s="1001"/>
      <c r="GEX25" s="1001"/>
      <c r="GEY25" s="1001"/>
      <c r="GEZ25" s="1001"/>
      <c r="GFA25" s="1001"/>
      <c r="GFB25" s="1001"/>
      <c r="GFC25" s="1001"/>
      <c r="GFD25" s="1001"/>
      <c r="GFE25" s="1001"/>
      <c r="GFF25" s="1001"/>
      <c r="GFG25" s="1001"/>
      <c r="GFH25" s="1001"/>
      <c r="GFI25" s="1001"/>
      <c r="GFJ25" s="1001"/>
      <c r="GFK25" s="1001"/>
      <c r="GFL25" s="1001"/>
      <c r="GFM25" s="1001"/>
      <c r="GFN25" s="1001"/>
      <c r="GFO25" s="1001"/>
      <c r="GFP25" s="1001"/>
      <c r="GFQ25" s="1001"/>
      <c r="GFR25" s="1001"/>
      <c r="GFS25" s="1001"/>
      <c r="GFT25" s="1001"/>
      <c r="GFU25" s="1001"/>
      <c r="GFV25" s="1001"/>
      <c r="GFW25" s="1001"/>
      <c r="GFX25" s="1001"/>
      <c r="GFY25" s="1001"/>
      <c r="GFZ25" s="1001"/>
      <c r="GGA25" s="1001"/>
      <c r="GGB25" s="1001"/>
      <c r="GGC25" s="1001"/>
      <c r="GGD25" s="1001"/>
      <c r="GGE25" s="1001"/>
      <c r="GGF25" s="1001"/>
      <c r="GGG25" s="1001"/>
      <c r="GGH25" s="1001"/>
      <c r="GGI25" s="1001"/>
      <c r="GGJ25" s="1001"/>
      <c r="GGK25" s="1001"/>
      <c r="GGL25" s="1001"/>
      <c r="GGM25" s="1001"/>
      <c r="GGN25" s="1001"/>
      <c r="GGO25" s="1001"/>
      <c r="GGP25" s="1001"/>
      <c r="GGQ25" s="1001"/>
      <c r="GGR25" s="1001"/>
      <c r="GGS25" s="1001"/>
      <c r="GGT25" s="1001"/>
      <c r="GGU25" s="1001"/>
      <c r="GGV25" s="1001"/>
      <c r="GGW25" s="1001"/>
      <c r="GGX25" s="1001"/>
      <c r="GGY25" s="1001"/>
      <c r="GGZ25" s="1001"/>
      <c r="GHA25" s="1001"/>
      <c r="GHB25" s="1001"/>
      <c r="GHC25" s="1001"/>
      <c r="GHD25" s="1001"/>
      <c r="GHE25" s="1001"/>
      <c r="GHF25" s="1001"/>
      <c r="GHG25" s="1001"/>
      <c r="GHH25" s="1001"/>
      <c r="GHI25" s="1001"/>
      <c r="GHJ25" s="1001"/>
      <c r="GHK25" s="1001"/>
      <c r="GHL25" s="1001"/>
      <c r="GHM25" s="1001"/>
      <c r="GHN25" s="1001"/>
      <c r="GHO25" s="1001"/>
      <c r="GHP25" s="1001"/>
      <c r="GHQ25" s="1001"/>
      <c r="GHR25" s="1001"/>
      <c r="GHS25" s="1001"/>
      <c r="GHT25" s="1001"/>
      <c r="GHU25" s="1001"/>
      <c r="GHV25" s="1001"/>
      <c r="GHW25" s="1001"/>
      <c r="GHX25" s="1001"/>
      <c r="GHY25" s="1001"/>
      <c r="GHZ25" s="1001"/>
      <c r="GIA25" s="1001"/>
      <c r="GIB25" s="1001"/>
      <c r="GIC25" s="1001"/>
      <c r="GID25" s="1001"/>
      <c r="GIE25" s="1001"/>
      <c r="GIF25" s="1001"/>
      <c r="GIG25" s="1001"/>
      <c r="GIH25" s="1001"/>
      <c r="GII25" s="1001"/>
      <c r="GIJ25" s="1001"/>
      <c r="GIK25" s="1001"/>
      <c r="GIL25" s="1001"/>
      <c r="GIM25" s="1001"/>
      <c r="GIN25" s="1001"/>
      <c r="GIO25" s="1001"/>
      <c r="GIP25" s="1001"/>
      <c r="GIQ25" s="1001"/>
      <c r="GIR25" s="1001"/>
      <c r="GIS25" s="1001"/>
      <c r="GIT25" s="1001"/>
      <c r="GIU25" s="1001"/>
      <c r="GIV25" s="1001"/>
      <c r="GIW25" s="1001"/>
      <c r="GIX25" s="1001"/>
      <c r="GIY25" s="1001"/>
      <c r="GIZ25" s="1001"/>
      <c r="GJA25" s="1001"/>
      <c r="GJB25" s="1001"/>
      <c r="GJC25" s="1001"/>
      <c r="GJD25" s="1001"/>
      <c r="GJE25" s="1001"/>
      <c r="GJF25" s="1001"/>
      <c r="GJG25" s="1001"/>
      <c r="GJH25" s="1001"/>
      <c r="GJI25" s="1001"/>
      <c r="GJJ25" s="1001"/>
      <c r="GJK25" s="1001"/>
      <c r="GJL25" s="1001"/>
      <c r="GJM25" s="1001"/>
      <c r="GJN25" s="1001"/>
      <c r="GJO25" s="1001"/>
      <c r="GJP25" s="1001"/>
      <c r="GJQ25" s="1001"/>
      <c r="GJR25" s="1001"/>
      <c r="GJS25" s="1001"/>
      <c r="GJT25" s="1001"/>
      <c r="GJU25" s="1001"/>
      <c r="GJV25" s="1001"/>
      <c r="GJW25" s="1001"/>
      <c r="GJX25" s="1001"/>
      <c r="GJY25" s="1001"/>
      <c r="GJZ25" s="1001"/>
      <c r="GKA25" s="1001"/>
      <c r="GKB25" s="1001"/>
      <c r="GKC25" s="1001"/>
      <c r="GKD25" s="1001"/>
      <c r="GKE25" s="1001"/>
      <c r="GKF25" s="1001"/>
      <c r="GKG25" s="1001"/>
      <c r="GKH25" s="1001"/>
      <c r="GKI25" s="1001"/>
      <c r="GKJ25" s="1001"/>
      <c r="GKK25" s="1001"/>
      <c r="GKL25" s="1001"/>
      <c r="GKM25" s="1001"/>
      <c r="GKN25" s="1001"/>
      <c r="GKO25" s="1001"/>
      <c r="GKP25" s="1001"/>
      <c r="GKQ25" s="1001"/>
      <c r="GKR25" s="1001"/>
      <c r="GKS25" s="1001"/>
      <c r="GKT25" s="1001"/>
      <c r="GKU25" s="1001"/>
      <c r="GKV25" s="1001"/>
      <c r="GKW25" s="1001"/>
      <c r="GKX25" s="1001"/>
      <c r="GKY25" s="1001"/>
      <c r="GKZ25" s="1001"/>
      <c r="GLA25" s="1001"/>
      <c r="GLB25" s="1001"/>
      <c r="GLC25" s="1001"/>
      <c r="GLD25" s="1001"/>
      <c r="GLE25" s="1001"/>
      <c r="GLF25" s="1001"/>
      <c r="GLG25" s="1001"/>
      <c r="GLH25" s="1001"/>
      <c r="GLI25" s="1001"/>
      <c r="GLJ25" s="1001"/>
      <c r="GLK25" s="1001"/>
      <c r="GLL25" s="1001"/>
      <c r="GLM25" s="1001"/>
      <c r="GLN25" s="1001"/>
      <c r="GLO25" s="1001"/>
      <c r="GLP25" s="1001"/>
      <c r="GLQ25" s="1001"/>
      <c r="GLR25" s="1001"/>
      <c r="GLS25" s="1001"/>
      <c r="GLT25" s="1001"/>
      <c r="GLU25" s="1001"/>
      <c r="GLV25" s="1001"/>
      <c r="GLW25" s="1001"/>
      <c r="GLX25" s="1001"/>
      <c r="GLY25" s="1001"/>
      <c r="GLZ25" s="1001"/>
      <c r="GMA25" s="1001"/>
      <c r="GMB25" s="1001"/>
      <c r="GMC25" s="1001"/>
      <c r="GMD25" s="1001"/>
      <c r="GME25" s="1001"/>
      <c r="GMF25" s="1001"/>
      <c r="GMG25" s="1001"/>
      <c r="GMH25" s="1001"/>
      <c r="GMI25" s="1001"/>
      <c r="GMJ25" s="1001"/>
      <c r="GMK25" s="1001"/>
      <c r="GML25" s="1001"/>
      <c r="GMM25" s="1001"/>
      <c r="GMN25" s="1001"/>
      <c r="GMO25" s="1001"/>
      <c r="GMP25" s="1001"/>
      <c r="GMQ25" s="1001"/>
      <c r="GMR25" s="1001"/>
      <c r="GMS25" s="1001"/>
      <c r="GMT25" s="1001"/>
      <c r="GMU25" s="1001"/>
      <c r="GMV25" s="1001"/>
      <c r="GMW25" s="1001"/>
      <c r="GMX25" s="1001"/>
      <c r="GMY25" s="1001"/>
      <c r="GMZ25" s="1001"/>
      <c r="GNA25" s="1001"/>
      <c r="GNB25" s="1001"/>
      <c r="GNC25" s="1001"/>
      <c r="GND25" s="1001"/>
      <c r="GNE25" s="1001"/>
      <c r="GNF25" s="1001"/>
      <c r="GNG25" s="1001"/>
      <c r="GNH25" s="1001"/>
      <c r="GNI25" s="1001"/>
      <c r="GNJ25" s="1001"/>
      <c r="GNK25" s="1001"/>
      <c r="GNL25" s="1001"/>
      <c r="GNM25" s="1001"/>
      <c r="GNN25" s="1001"/>
      <c r="GNO25" s="1001"/>
      <c r="GNP25" s="1001"/>
      <c r="GNQ25" s="1001"/>
      <c r="GNR25" s="1001"/>
      <c r="GNS25" s="1001"/>
      <c r="GNT25" s="1001"/>
      <c r="GNU25" s="1001"/>
      <c r="GNV25" s="1001"/>
      <c r="GNW25" s="1001"/>
      <c r="GNX25" s="1001"/>
      <c r="GNY25" s="1001"/>
      <c r="GNZ25" s="1001"/>
      <c r="GOA25" s="1001"/>
      <c r="GOB25" s="1001"/>
      <c r="GOC25" s="1001"/>
      <c r="GOD25" s="1001"/>
      <c r="GOE25" s="1001"/>
      <c r="GOF25" s="1001"/>
      <c r="GOG25" s="1001"/>
      <c r="GOH25" s="1001"/>
      <c r="GOI25" s="1001"/>
      <c r="GOJ25" s="1001"/>
      <c r="GOK25" s="1001"/>
      <c r="GOL25" s="1001"/>
      <c r="GOM25" s="1001"/>
      <c r="GON25" s="1001"/>
      <c r="GOO25" s="1001"/>
      <c r="GOP25" s="1001"/>
      <c r="GOQ25" s="1001"/>
      <c r="GOR25" s="1001"/>
      <c r="GOS25" s="1001"/>
      <c r="GOT25" s="1001"/>
      <c r="GOU25" s="1001"/>
      <c r="GOV25" s="1001"/>
      <c r="GOW25" s="1001"/>
      <c r="GOX25" s="1001"/>
      <c r="GOY25" s="1001"/>
      <c r="GOZ25" s="1001"/>
      <c r="GPA25" s="1001"/>
      <c r="GPB25" s="1001"/>
      <c r="GPC25" s="1001"/>
      <c r="GPD25" s="1001"/>
      <c r="GPE25" s="1001"/>
      <c r="GPF25" s="1001"/>
      <c r="GPG25" s="1001"/>
      <c r="GPH25" s="1001"/>
      <c r="GPI25" s="1001"/>
      <c r="GPJ25" s="1001"/>
      <c r="GPK25" s="1001"/>
      <c r="GPL25" s="1001"/>
      <c r="GPM25" s="1001"/>
      <c r="GPN25" s="1001"/>
      <c r="GPO25" s="1001"/>
      <c r="GPP25" s="1001"/>
      <c r="GPQ25" s="1001"/>
      <c r="GPR25" s="1001"/>
      <c r="GPS25" s="1001"/>
      <c r="GPT25" s="1001"/>
      <c r="GPU25" s="1001"/>
      <c r="GPV25" s="1001"/>
      <c r="GPW25" s="1001"/>
      <c r="GPX25" s="1001"/>
      <c r="GPY25" s="1001"/>
      <c r="GPZ25" s="1001"/>
      <c r="GQA25" s="1001"/>
      <c r="GQB25" s="1001"/>
      <c r="GQC25" s="1001"/>
      <c r="GQD25" s="1001"/>
      <c r="GQE25" s="1001"/>
      <c r="GQF25" s="1001"/>
      <c r="GQG25" s="1001"/>
      <c r="GQH25" s="1001"/>
      <c r="GQI25" s="1001"/>
      <c r="GQJ25" s="1001"/>
      <c r="GQK25" s="1001"/>
      <c r="GQL25" s="1001"/>
      <c r="GQM25" s="1001"/>
      <c r="GQN25" s="1001"/>
      <c r="GQO25" s="1001"/>
      <c r="GQP25" s="1001"/>
      <c r="GQQ25" s="1001"/>
      <c r="GQR25" s="1001"/>
      <c r="GQS25" s="1001"/>
      <c r="GQT25" s="1001"/>
      <c r="GQU25" s="1001"/>
      <c r="GQV25" s="1001"/>
      <c r="GQW25" s="1001"/>
      <c r="GQX25" s="1001"/>
      <c r="GQY25" s="1001"/>
      <c r="GQZ25" s="1001"/>
      <c r="GRA25" s="1001"/>
      <c r="GRB25" s="1001"/>
      <c r="GRC25" s="1001"/>
      <c r="GRD25" s="1001"/>
      <c r="GRE25" s="1001"/>
      <c r="GRF25" s="1001"/>
      <c r="GRG25" s="1001"/>
      <c r="GRH25" s="1001"/>
      <c r="GRI25" s="1001"/>
      <c r="GRJ25" s="1001"/>
      <c r="GRK25" s="1001"/>
      <c r="GRL25" s="1001"/>
      <c r="GRM25" s="1001"/>
      <c r="GRN25" s="1001"/>
      <c r="GRO25" s="1001"/>
      <c r="GRP25" s="1001"/>
      <c r="GRQ25" s="1001"/>
      <c r="GRR25" s="1001"/>
      <c r="GRS25" s="1001"/>
      <c r="GRT25" s="1001"/>
      <c r="GRU25" s="1001"/>
      <c r="GRV25" s="1001"/>
      <c r="GRW25" s="1001"/>
      <c r="GRX25" s="1001"/>
      <c r="GRY25" s="1001"/>
      <c r="GRZ25" s="1001"/>
      <c r="GSA25" s="1001"/>
      <c r="GSB25" s="1001"/>
      <c r="GSC25" s="1001"/>
      <c r="GSD25" s="1001"/>
      <c r="GSE25" s="1001"/>
      <c r="GSF25" s="1001"/>
      <c r="GSG25" s="1001"/>
      <c r="GSH25" s="1001"/>
      <c r="GSI25" s="1001"/>
      <c r="GSJ25" s="1001"/>
      <c r="GSK25" s="1001"/>
      <c r="GSL25" s="1001"/>
      <c r="GSM25" s="1001"/>
      <c r="GSN25" s="1001"/>
      <c r="GSO25" s="1001"/>
      <c r="GSP25" s="1001"/>
      <c r="GSQ25" s="1001"/>
      <c r="GSR25" s="1001"/>
      <c r="GSS25" s="1001"/>
      <c r="GST25" s="1001"/>
      <c r="GSU25" s="1001"/>
      <c r="GSV25" s="1001"/>
      <c r="GSW25" s="1001"/>
      <c r="GSX25" s="1001"/>
      <c r="GSY25" s="1001"/>
      <c r="GSZ25" s="1001"/>
      <c r="GTA25" s="1001"/>
      <c r="GTB25" s="1001"/>
      <c r="GTC25" s="1001"/>
      <c r="GTD25" s="1001"/>
      <c r="GTE25" s="1001"/>
      <c r="GTF25" s="1001"/>
      <c r="GTG25" s="1001"/>
      <c r="GTH25" s="1001"/>
      <c r="GTI25" s="1001"/>
      <c r="GTJ25" s="1001"/>
      <c r="GTK25" s="1001"/>
      <c r="GTL25" s="1001"/>
      <c r="GTM25" s="1001"/>
      <c r="GTN25" s="1001"/>
      <c r="GTO25" s="1001"/>
      <c r="GTP25" s="1001"/>
      <c r="GTQ25" s="1001"/>
      <c r="GTR25" s="1001"/>
      <c r="GTS25" s="1001"/>
      <c r="GTT25" s="1001"/>
      <c r="GTU25" s="1001"/>
      <c r="GTV25" s="1001"/>
      <c r="GTW25" s="1001"/>
      <c r="GTX25" s="1001"/>
      <c r="GTY25" s="1001"/>
      <c r="GTZ25" s="1001"/>
      <c r="GUA25" s="1001"/>
      <c r="GUB25" s="1001"/>
      <c r="GUC25" s="1001"/>
      <c r="GUD25" s="1001"/>
      <c r="GUE25" s="1001"/>
      <c r="GUF25" s="1001"/>
      <c r="GUG25" s="1001"/>
      <c r="GUH25" s="1001"/>
      <c r="GUI25" s="1001"/>
      <c r="GUJ25" s="1001"/>
      <c r="GUK25" s="1001"/>
      <c r="GUL25" s="1001"/>
      <c r="GUM25" s="1001"/>
      <c r="GUN25" s="1001"/>
      <c r="GUO25" s="1001"/>
      <c r="GUP25" s="1001"/>
      <c r="GUQ25" s="1001"/>
      <c r="GUR25" s="1001"/>
      <c r="GUS25" s="1001"/>
      <c r="GUT25" s="1001"/>
      <c r="GUU25" s="1001"/>
      <c r="GUV25" s="1001"/>
      <c r="GUW25" s="1001"/>
      <c r="GUX25" s="1001"/>
      <c r="GUY25" s="1001"/>
      <c r="GUZ25" s="1001"/>
      <c r="GVA25" s="1001"/>
      <c r="GVB25" s="1001"/>
      <c r="GVC25" s="1001"/>
      <c r="GVD25" s="1001"/>
      <c r="GVE25" s="1001"/>
      <c r="GVF25" s="1001"/>
      <c r="GVG25" s="1001"/>
      <c r="GVH25" s="1001"/>
      <c r="GVI25" s="1001"/>
      <c r="GVJ25" s="1001"/>
      <c r="GVK25" s="1001"/>
      <c r="GVL25" s="1001"/>
      <c r="GVM25" s="1001"/>
      <c r="GVN25" s="1001"/>
      <c r="GVO25" s="1001"/>
      <c r="GVP25" s="1001"/>
      <c r="GVQ25" s="1001"/>
      <c r="GVR25" s="1001"/>
      <c r="GVS25" s="1001"/>
      <c r="GVT25" s="1001"/>
      <c r="GVU25" s="1001"/>
      <c r="GVV25" s="1001"/>
      <c r="GVW25" s="1001"/>
      <c r="GVX25" s="1001"/>
      <c r="GVY25" s="1001"/>
      <c r="GVZ25" s="1001"/>
      <c r="GWA25" s="1001"/>
      <c r="GWB25" s="1001"/>
      <c r="GWC25" s="1001"/>
      <c r="GWD25" s="1001"/>
      <c r="GWE25" s="1001"/>
      <c r="GWF25" s="1001"/>
      <c r="GWG25" s="1001"/>
      <c r="GWH25" s="1001"/>
      <c r="GWI25" s="1001"/>
      <c r="GWJ25" s="1001"/>
      <c r="GWK25" s="1001"/>
      <c r="GWL25" s="1001"/>
      <c r="GWM25" s="1001"/>
      <c r="GWN25" s="1001"/>
      <c r="GWO25" s="1001"/>
      <c r="GWP25" s="1001"/>
      <c r="GWQ25" s="1001"/>
      <c r="GWR25" s="1001"/>
      <c r="GWS25" s="1001"/>
      <c r="GWT25" s="1001"/>
      <c r="GWU25" s="1001"/>
      <c r="GWV25" s="1001"/>
      <c r="GWW25" s="1001"/>
      <c r="GWX25" s="1001"/>
      <c r="GWY25" s="1001"/>
      <c r="GWZ25" s="1001"/>
      <c r="GXA25" s="1001"/>
      <c r="GXB25" s="1001"/>
      <c r="GXC25" s="1001"/>
      <c r="GXD25" s="1001"/>
      <c r="GXE25" s="1001"/>
      <c r="GXF25" s="1001"/>
      <c r="GXG25" s="1001"/>
      <c r="GXH25" s="1001"/>
      <c r="GXI25" s="1001"/>
      <c r="GXJ25" s="1001"/>
      <c r="GXK25" s="1001"/>
      <c r="GXL25" s="1001"/>
      <c r="GXM25" s="1001"/>
      <c r="GXN25" s="1001"/>
      <c r="GXO25" s="1001"/>
      <c r="GXP25" s="1001"/>
      <c r="GXQ25" s="1001"/>
      <c r="GXR25" s="1001"/>
      <c r="GXS25" s="1001"/>
      <c r="GXT25" s="1001"/>
      <c r="GXU25" s="1001"/>
      <c r="GXV25" s="1001"/>
      <c r="GXW25" s="1001"/>
      <c r="GXX25" s="1001"/>
      <c r="GXY25" s="1001"/>
      <c r="GXZ25" s="1001"/>
      <c r="GYA25" s="1001"/>
      <c r="GYB25" s="1001"/>
      <c r="GYC25" s="1001"/>
      <c r="GYD25" s="1001"/>
      <c r="GYE25" s="1001"/>
      <c r="GYF25" s="1001"/>
      <c r="GYG25" s="1001"/>
      <c r="GYH25" s="1001"/>
      <c r="GYI25" s="1001"/>
      <c r="GYJ25" s="1001"/>
      <c r="GYK25" s="1001"/>
      <c r="GYL25" s="1001"/>
      <c r="GYM25" s="1001"/>
      <c r="GYN25" s="1001"/>
      <c r="GYO25" s="1001"/>
      <c r="GYP25" s="1001"/>
      <c r="GYQ25" s="1001"/>
      <c r="GYR25" s="1001"/>
      <c r="GYS25" s="1001"/>
      <c r="GYT25" s="1001"/>
      <c r="GYU25" s="1001"/>
      <c r="GYV25" s="1001"/>
      <c r="GYW25" s="1001"/>
      <c r="GYX25" s="1001"/>
      <c r="GYY25" s="1001"/>
      <c r="GYZ25" s="1001"/>
      <c r="GZA25" s="1001"/>
      <c r="GZB25" s="1001"/>
      <c r="GZC25" s="1001"/>
      <c r="GZD25" s="1001"/>
      <c r="GZE25" s="1001"/>
      <c r="GZF25" s="1001"/>
      <c r="GZG25" s="1001"/>
      <c r="GZH25" s="1001"/>
      <c r="GZI25" s="1001"/>
      <c r="GZJ25" s="1001"/>
      <c r="GZK25" s="1001"/>
      <c r="GZL25" s="1001"/>
      <c r="GZM25" s="1001"/>
      <c r="GZN25" s="1001"/>
      <c r="GZO25" s="1001"/>
      <c r="GZP25" s="1001"/>
      <c r="GZQ25" s="1001"/>
      <c r="GZR25" s="1001"/>
      <c r="GZS25" s="1001"/>
      <c r="GZT25" s="1001"/>
      <c r="GZU25" s="1001"/>
      <c r="GZV25" s="1001"/>
      <c r="GZW25" s="1001"/>
      <c r="GZX25" s="1001"/>
      <c r="GZY25" s="1001"/>
      <c r="GZZ25" s="1001"/>
      <c r="HAA25" s="1001"/>
      <c r="HAB25" s="1001"/>
      <c r="HAC25" s="1001"/>
      <c r="HAD25" s="1001"/>
      <c r="HAE25" s="1001"/>
      <c r="HAF25" s="1001"/>
      <c r="HAG25" s="1001"/>
      <c r="HAH25" s="1001"/>
      <c r="HAI25" s="1001"/>
      <c r="HAJ25" s="1001"/>
      <c r="HAK25" s="1001"/>
      <c r="HAL25" s="1001"/>
      <c r="HAM25" s="1001"/>
      <c r="HAN25" s="1001"/>
      <c r="HAO25" s="1001"/>
      <c r="HAP25" s="1001"/>
      <c r="HAQ25" s="1001"/>
      <c r="HAR25" s="1001"/>
      <c r="HAS25" s="1001"/>
      <c r="HAT25" s="1001"/>
      <c r="HAU25" s="1001"/>
      <c r="HAV25" s="1001"/>
      <c r="HAW25" s="1001"/>
      <c r="HAX25" s="1001"/>
      <c r="HAY25" s="1001"/>
      <c r="HAZ25" s="1001"/>
      <c r="HBA25" s="1001"/>
      <c r="HBB25" s="1001"/>
      <c r="HBC25" s="1001"/>
      <c r="HBD25" s="1001"/>
      <c r="HBE25" s="1001"/>
      <c r="HBF25" s="1001"/>
      <c r="HBG25" s="1001"/>
      <c r="HBH25" s="1001"/>
      <c r="HBI25" s="1001"/>
      <c r="HBJ25" s="1001"/>
      <c r="HBK25" s="1001"/>
      <c r="HBL25" s="1001"/>
      <c r="HBM25" s="1001"/>
      <c r="HBN25" s="1001"/>
      <c r="HBO25" s="1001"/>
      <c r="HBP25" s="1001"/>
      <c r="HBQ25" s="1001"/>
      <c r="HBR25" s="1001"/>
      <c r="HBS25" s="1001"/>
      <c r="HBT25" s="1001"/>
      <c r="HBU25" s="1001"/>
      <c r="HBV25" s="1001"/>
      <c r="HBW25" s="1001"/>
      <c r="HBX25" s="1001"/>
      <c r="HBY25" s="1001"/>
      <c r="HBZ25" s="1001"/>
      <c r="HCA25" s="1001"/>
      <c r="HCB25" s="1001"/>
      <c r="HCC25" s="1001"/>
      <c r="HCD25" s="1001"/>
      <c r="HCE25" s="1001"/>
      <c r="HCF25" s="1001"/>
      <c r="HCG25" s="1001"/>
      <c r="HCH25" s="1001"/>
      <c r="HCI25" s="1001"/>
      <c r="HCJ25" s="1001"/>
      <c r="HCK25" s="1001"/>
      <c r="HCL25" s="1001"/>
      <c r="HCM25" s="1001"/>
      <c r="HCN25" s="1001"/>
      <c r="HCO25" s="1001"/>
      <c r="HCP25" s="1001"/>
      <c r="HCQ25" s="1001"/>
      <c r="HCR25" s="1001"/>
      <c r="HCS25" s="1001"/>
      <c r="HCT25" s="1001"/>
      <c r="HCU25" s="1001"/>
      <c r="HCV25" s="1001"/>
      <c r="HCW25" s="1001"/>
      <c r="HCX25" s="1001"/>
      <c r="HCY25" s="1001"/>
      <c r="HCZ25" s="1001"/>
      <c r="HDA25" s="1001"/>
      <c r="HDB25" s="1001"/>
      <c r="HDC25" s="1001"/>
      <c r="HDD25" s="1001"/>
      <c r="HDE25" s="1001"/>
      <c r="HDF25" s="1001"/>
      <c r="HDG25" s="1001"/>
      <c r="HDH25" s="1001"/>
      <c r="HDI25" s="1001"/>
      <c r="HDJ25" s="1001"/>
      <c r="HDK25" s="1001"/>
      <c r="HDL25" s="1001"/>
      <c r="HDM25" s="1001"/>
      <c r="HDN25" s="1001"/>
      <c r="HDO25" s="1001"/>
      <c r="HDP25" s="1001"/>
      <c r="HDQ25" s="1001"/>
      <c r="HDR25" s="1001"/>
      <c r="HDS25" s="1001"/>
      <c r="HDT25" s="1001"/>
      <c r="HDU25" s="1001"/>
      <c r="HDV25" s="1001"/>
      <c r="HDW25" s="1001"/>
      <c r="HDX25" s="1001"/>
      <c r="HDY25" s="1001"/>
      <c r="HDZ25" s="1001"/>
      <c r="HEA25" s="1001"/>
      <c r="HEB25" s="1001"/>
      <c r="HEC25" s="1001"/>
      <c r="HED25" s="1001"/>
      <c r="HEE25" s="1001"/>
      <c r="HEF25" s="1001"/>
      <c r="HEG25" s="1001"/>
      <c r="HEH25" s="1001"/>
      <c r="HEI25" s="1001"/>
      <c r="HEJ25" s="1001"/>
      <c r="HEK25" s="1001"/>
      <c r="HEL25" s="1001"/>
      <c r="HEM25" s="1001"/>
      <c r="HEN25" s="1001"/>
      <c r="HEO25" s="1001"/>
      <c r="HEP25" s="1001"/>
      <c r="HEQ25" s="1001"/>
      <c r="HER25" s="1001"/>
      <c r="HES25" s="1001"/>
      <c r="HET25" s="1001"/>
      <c r="HEU25" s="1001"/>
      <c r="HEV25" s="1001"/>
      <c r="HEW25" s="1001"/>
      <c r="HEX25" s="1001"/>
      <c r="HEY25" s="1001"/>
      <c r="HEZ25" s="1001"/>
      <c r="HFA25" s="1001"/>
      <c r="HFB25" s="1001"/>
      <c r="HFC25" s="1001"/>
      <c r="HFD25" s="1001"/>
      <c r="HFE25" s="1001"/>
      <c r="HFF25" s="1001"/>
      <c r="HFG25" s="1001"/>
      <c r="HFH25" s="1001"/>
      <c r="HFI25" s="1001"/>
      <c r="HFJ25" s="1001"/>
      <c r="HFK25" s="1001"/>
      <c r="HFL25" s="1001"/>
      <c r="HFM25" s="1001"/>
      <c r="HFN25" s="1001"/>
      <c r="HFO25" s="1001"/>
      <c r="HFP25" s="1001"/>
      <c r="HFQ25" s="1001"/>
      <c r="HFR25" s="1001"/>
      <c r="HFS25" s="1001"/>
      <c r="HFT25" s="1001"/>
      <c r="HFU25" s="1001"/>
      <c r="HFV25" s="1001"/>
      <c r="HFW25" s="1001"/>
      <c r="HFX25" s="1001"/>
      <c r="HFY25" s="1001"/>
      <c r="HFZ25" s="1001"/>
      <c r="HGA25" s="1001"/>
      <c r="HGB25" s="1001"/>
      <c r="HGC25" s="1001"/>
      <c r="HGD25" s="1001"/>
      <c r="HGE25" s="1001"/>
      <c r="HGF25" s="1001"/>
      <c r="HGG25" s="1001"/>
      <c r="HGH25" s="1001"/>
      <c r="HGI25" s="1001"/>
      <c r="HGJ25" s="1001"/>
      <c r="HGK25" s="1001"/>
      <c r="HGL25" s="1001"/>
      <c r="HGM25" s="1001"/>
      <c r="HGN25" s="1001"/>
      <c r="HGO25" s="1001"/>
      <c r="HGP25" s="1001"/>
      <c r="HGQ25" s="1001"/>
      <c r="HGR25" s="1001"/>
      <c r="HGS25" s="1001"/>
      <c r="HGT25" s="1001"/>
      <c r="HGU25" s="1001"/>
      <c r="HGV25" s="1001"/>
      <c r="HGW25" s="1001"/>
      <c r="HGX25" s="1001"/>
      <c r="HGY25" s="1001"/>
      <c r="HGZ25" s="1001"/>
      <c r="HHA25" s="1001"/>
      <c r="HHB25" s="1001"/>
      <c r="HHC25" s="1001"/>
      <c r="HHD25" s="1001"/>
      <c r="HHE25" s="1001"/>
      <c r="HHF25" s="1001"/>
      <c r="HHG25" s="1001"/>
      <c r="HHH25" s="1001"/>
      <c r="HHI25" s="1001"/>
      <c r="HHJ25" s="1001"/>
      <c r="HHK25" s="1001"/>
      <c r="HHL25" s="1001"/>
      <c r="HHM25" s="1001"/>
      <c r="HHN25" s="1001"/>
      <c r="HHO25" s="1001"/>
      <c r="HHP25" s="1001"/>
      <c r="HHQ25" s="1001"/>
      <c r="HHR25" s="1001"/>
      <c r="HHS25" s="1001"/>
      <c r="HHT25" s="1001"/>
      <c r="HHU25" s="1001"/>
      <c r="HHV25" s="1001"/>
      <c r="HHW25" s="1001"/>
      <c r="HHX25" s="1001"/>
      <c r="HHY25" s="1001"/>
      <c r="HHZ25" s="1001"/>
      <c r="HIA25" s="1001"/>
      <c r="HIB25" s="1001"/>
      <c r="HIC25" s="1001"/>
      <c r="HID25" s="1001"/>
      <c r="HIE25" s="1001"/>
      <c r="HIF25" s="1001"/>
      <c r="HIG25" s="1001"/>
      <c r="HIH25" s="1001"/>
      <c r="HII25" s="1001"/>
      <c r="HIJ25" s="1001"/>
      <c r="HIK25" s="1001"/>
      <c r="HIL25" s="1001"/>
      <c r="HIM25" s="1001"/>
      <c r="HIN25" s="1001"/>
      <c r="HIO25" s="1001"/>
      <c r="HIP25" s="1001"/>
      <c r="HIQ25" s="1001"/>
      <c r="HIR25" s="1001"/>
      <c r="HIS25" s="1001"/>
      <c r="HIT25" s="1001"/>
      <c r="HIU25" s="1001"/>
      <c r="HIV25" s="1001"/>
      <c r="HIW25" s="1001"/>
      <c r="HIX25" s="1001"/>
      <c r="HIY25" s="1001"/>
      <c r="HIZ25" s="1001"/>
      <c r="HJA25" s="1001"/>
      <c r="HJB25" s="1001"/>
      <c r="HJC25" s="1001"/>
      <c r="HJD25" s="1001"/>
      <c r="HJE25" s="1001"/>
      <c r="HJF25" s="1001"/>
      <c r="HJG25" s="1001"/>
      <c r="HJH25" s="1001"/>
      <c r="HJI25" s="1001"/>
      <c r="HJJ25" s="1001"/>
      <c r="HJK25" s="1001"/>
      <c r="HJL25" s="1001"/>
      <c r="HJM25" s="1001"/>
      <c r="HJN25" s="1001"/>
      <c r="HJO25" s="1001"/>
      <c r="HJP25" s="1001"/>
      <c r="HJQ25" s="1001"/>
      <c r="HJR25" s="1001"/>
      <c r="HJS25" s="1001"/>
      <c r="HJT25" s="1001"/>
      <c r="HJU25" s="1001"/>
      <c r="HJV25" s="1001"/>
      <c r="HJW25" s="1001"/>
      <c r="HJX25" s="1001"/>
      <c r="HJY25" s="1001"/>
      <c r="HJZ25" s="1001"/>
      <c r="HKA25" s="1001"/>
      <c r="HKB25" s="1001"/>
      <c r="HKC25" s="1001"/>
      <c r="HKD25" s="1001"/>
      <c r="HKE25" s="1001"/>
      <c r="HKF25" s="1001"/>
      <c r="HKG25" s="1001"/>
      <c r="HKH25" s="1001"/>
      <c r="HKI25" s="1001"/>
      <c r="HKJ25" s="1001"/>
      <c r="HKK25" s="1001"/>
      <c r="HKL25" s="1001"/>
      <c r="HKM25" s="1001"/>
      <c r="HKN25" s="1001"/>
      <c r="HKO25" s="1001"/>
      <c r="HKP25" s="1001"/>
      <c r="HKQ25" s="1001"/>
      <c r="HKR25" s="1001"/>
      <c r="HKS25" s="1001"/>
      <c r="HKT25" s="1001"/>
      <c r="HKU25" s="1001"/>
      <c r="HKV25" s="1001"/>
      <c r="HKW25" s="1001"/>
      <c r="HKX25" s="1001"/>
      <c r="HKY25" s="1001"/>
      <c r="HKZ25" s="1001"/>
      <c r="HLA25" s="1001"/>
      <c r="HLB25" s="1001"/>
      <c r="HLC25" s="1001"/>
      <c r="HLD25" s="1001"/>
      <c r="HLE25" s="1001"/>
      <c r="HLF25" s="1001"/>
      <c r="HLG25" s="1001"/>
      <c r="HLH25" s="1001"/>
      <c r="HLI25" s="1001"/>
      <c r="HLJ25" s="1001"/>
      <c r="HLK25" s="1001"/>
      <c r="HLL25" s="1001"/>
      <c r="HLM25" s="1001"/>
      <c r="HLN25" s="1001"/>
      <c r="HLO25" s="1001"/>
      <c r="HLP25" s="1001"/>
      <c r="HLQ25" s="1001"/>
      <c r="HLR25" s="1001"/>
      <c r="HLS25" s="1001"/>
      <c r="HLT25" s="1001"/>
      <c r="HLU25" s="1001"/>
      <c r="HLV25" s="1001"/>
      <c r="HLW25" s="1001"/>
      <c r="HLX25" s="1001"/>
      <c r="HLY25" s="1001"/>
      <c r="HLZ25" s="1001"/>
      <c r="HMA25" s="1001"/>
      <c r="HMB25" s="1001"/>
      <c r="HMC25" s="1001"/>
      <c r="HMD25" s="1001"/>
      <c r="HME25" s="1001"/>
      <c r="HMF25" s="1001"/>
      <c r="HMG25" s="1001"/>
      <c r="HMH25" s="1001"/>
      <c r="HMI25" s="1001"/>
      <c r="HMJ25" s="1001"/>
      <c r="HMK25" s="1001"/>
      <c r="HML25" s="1001"/>
      <c r="HMM25" s="1001"/>
      <c r="HMN25" s="1001"/>
      <c r="HMO25" s="1001"/>
      <c r="HMP25" s="1001"/>
      <c r="HMQ25" s="1001"/>
      <c r="HMR25" s="1001"/>
      <c r="HMS25" s="1001"/>
      <c r="HMT25" s="1001"/>
      <c r="HMU25" s="1001"/>
      <c r="HMV25" s="1001"/>
      <c r="HMW25" s="1001"/>
      <c r="HMX25" s="1001"/>
      <c r="HMY25" s="1001"/>
      <c r="HMZ25" s="1001"/>
      <c r="HNA25" s="1001"/>
      <c r="HNB25" s="1001"/>
      <c r="HNC25" s="1001"/>
      <c r="HND25" s="1001"/>
      <c r="HNE25" s="1001"/>
      <c r="HNF25" s="1001"/>
      <c r="HNG25" s="1001"/>
      <c r="HNH25" s="1001"/>
      <c r="HNI25" s="1001"/>
      <c r="HNJ25" s="1001"/>
      <c r="HNK25" s="1001"/>
      <c r="HNL25" s="1001"/>
      <c r="HNM25" s="1001"/>
      <c r="HNN25" s="1001"/>
      <c r="HNO25" s="1001"/>
      <c r="HNP25" s="1001"/>
      <c r="HNQ25" s="1001"/>
      <c r="HNR25" s="1001"/>
      <c r="HNS25" s="1001"/>
      <c r="HNT25" s="1001"/>
      <c r="HNU25" s="1001"/>
      <c r="HNV25" s="1001"/>
      <c r="HNW25" s="1001"/>
      <c r="HNX25" s="1001"/>
      <c r="HNY25" s="1001"/>
      <c r="HNZ25" s="1001"/>
      <c r="HOA25" s="1001"/>
      <c r="HOB25" s="1001"/>
      <c r="HOC25" s="1001"/>
      <c r="HOD25" s="1001"/>
      <c r="HOE25" s="1001"/>
      <c r="HOF25" s="1001"/>
      <c r="HOG25" s="1001"/>
      <c r="HOH25" s="1001"/>
      <c r="HOI25" s="1001"/>
      <c r="HOJ25" s="1001"/>
      <c r="HOK25" s="1001"/>
      <c r="HOL25" s="1001"/>
      <c r="HOM25" s="1001"/>
      <c r="HON25" s="1001"/>
      <c r="HOO25" s="1001"/>
      <c r="HOP25" s="1001"/>
      <c r="HOQ25" s="1001"/>
      <c r="HOR25" s="1001"/>
      <c r="HOS25" s="1001"/>
      <c r="HOT25" s="1001"/>
      <c r="HOU25" s="1001"/>
      <c r="HOV25" s="1001"/>
      <c r="HOW25" s="1001"/>
      <c r="HOX25" s="1001"/>
      <c r="HOY25" s="1001"/>
      <c r="HOZ25" s="1001"/>
      <c r="HPA25" s="1001"/>
      <c r="HPB25" s="1001"/>
      <c r="HPC25" s="1001"/>
      <c r="HPD25" s="1001"/>
      <c r="HPE25" s="1001"/>
      <c r="HPF25" s="1001"/>
      <c r="HPG25" s="1001"/>
      <c r="HPH25" s="1001"/>
      <c r="HPI25" s="1001"/>
      <c r="HPJ25" s="1001"/>
      <c r="HPK25" s="1001"/>
      <c r="HPL25" s="1001"/>
      <c r="HPM25" s="1001"/>
      <c r="HPN25" s="1001"/>
      <c r="HPO25" s="1001"/>
      <c r="HPP25" s="1001"/>
      <c r="HPQ25" s="1001"/>
      <c r="HPR25" s="1001"/>
      <c r="HPS25" s="1001"/>
      <c r="HPT25" s="1001"/>
      <c r="HPU25" s="1001"/>
      <c r="HPV25" s="1001"/>
      <c r="HPW25" s="1001"/>
      <c r="HPX25" s="1001"/>
      <c r="HPY25" s="1001"/>
      <c r="HPZ25" s="1001"/>
      <c r="HQA25" s="1001"/>
      <c r="HQB25" s="1001"/>
      <c r="HQC25" s="1001"/>
      <c r="HQD25" s="1001"/>
      <c r="HQE25" s="1001"/>
      <c r="HQF25" s="1001"/>
      <c r="HQG25" s="1001"/>
      <c r="HQH25" s="1001"/>
      <c r="HQI25" s="1001"/>
      <c r="HQJ25" s="1001"/>
      <c r="HQK25" s="1001"/>
      <c r="HQL25" s="1001"/>
      <c r="HQM25" s="1001"/>
      <c r="HQN25" s="1001"/>
      <c r="HQO25" s="1001"/>
      <c r="HQP25" s="1001"/>
      <c r="HQQ25" s="1001"/>
      <c r="HQR25" s="1001"/>
      <c r="HQS25" s="1001"/>
      <c r="HQT25" s="1001"/>
      <c r="HQU25" s="1001"/>
      <c r="HQV25" s="1001"/>
      <c r="HQW25" s="1001"/>
      <c r="HQX25" s="1001"/>
      <c r="HQY25" s="1001"/>
      <c r="HQZ25" s="1001"/>
      <c r="HRA25" s="1001"/>
      <c r="HRB25" s="1001"/>
      <c r="HRC25" s="1001"/>
      <c r="HRD25" s="1001"/>
      <c r="HRE25" s="1001"/>
      <c r="HRF25" s="1001"/>
      <c r="HRG25" s="1001"/>
      <c r="HRH25" s="1001"/>
      <c r="HRI25" s="1001"/>
      <c r="HRJ25" s="1001"/>
      <c r="HRK25" s="1001"/>
      <c r="HRL25" s="1001"/>
      <c r="HRM25" s="1001"/>
      <c r="HRN25" s="1001"/>
      <c r="HRO25" s="1001"/>
      <c r="HRP25" s="1001"/>
      <c r="HRQ25" s="1001"/>
      <c r="HRR25" s="1001"/>
      <c r="HRS25" s="1001"/>
      <c r="HRT25" s="1001"/>
      <c r="HRU25" s="1001"/>
      <c r="HRV25" s="1001"/>
      <c r="HRW25" s="1001"/>
      <c r="HRX25" s="1001"/>
      <c r="HRY25" s="1001"/>
      <c r="HRZ25" s="1001"/>
      <c r="HSA25" s="1001"/>
      <c r="HSB25" s="1001"/>
      <c r="HSC25" s="1001"/>
      <c r="HSD25" s="1001"/>
      <c r="HSE25" s="1001"/>
      <c r="HSF25" s="1001"/>
      <c r="HSG25" s="1001"/>
      <c r="HSH25" s="1001"/>
      <c r="HSI25" s="1001"/>
      <c r="HSJ25" s="1001"/>
      <c r="HSK25" s="1001"/>
      <c r="HSL25" s="1001"/>
      <c r="HSM25" s="1001"/>
      <c r="HSN25" s="1001"/>
      <c r="HSO25" s="1001"/>
      <c r="HSP25" s="1001"/>
      <c r="HSQ25" s="1001"/>
      <c r="HSR25" s="1001"/>
      <c r="HSS25" s="1001"/>
      <c r="HST25" s="1001"/>
      <c r="HSU25" s="1001"/>
      <c r="HSV25" s="1001"/>
      <c r="HSW25" s="1001"/>
      <c r="HSX25" s="1001"/>
      <c r="HSY25" s="1001"/>
      <c r="HSZ25" s="1001"/>
      <c r="HTA25" s="1001"/>
      <c r="HTB25" s="1001"/>
      <c r="HTC25" s="1001"/>
      <c r="HTD25" s="1001"/>
      <c r="HTE25" s="1001"/>
      <c r="HTF25" s="1001"/>
      <c r="HTG25" s="1001"/>
      <c r="HTH25" s="1001"/>
      <c r="HTI25" s="1001"/>
      <c r="HTJ25" s="1001"/>
      <c r="HTK25" s="1001"/>
      <c r="HTL25" s="1001"/>
      <c r="HTM25" s="1001"/>
      <c r="HTN25" s="1001"/>
      <c r="HTO25" s="1001"/>
      <c r="HTP25" s="1001"/>
      <c r="HTQ25" s="1001"/>
      <c r="HTR25" s="1001"/>
      <c r="HTS25" s="1001"/>
      <c r="HTT25" s="1001"/>
      <c r="HTU25" s="1001"/>
      <c r="HTV25" s="1001"/>
      <c r="HTW25" s="1001"/>
      <c r="HTX25" s="1001"/>
      <c r="HTY25" s="1001"/>
      <c r="HTZ25" s="1001"/>
      <c r="HUA25" s="1001"/>
      <c r="HUB25" s="1001"/>
      <c r="HUC25" s="1001"/>
      <c r="HUD25" s="1001"/>
      <c r="HUE25" s="1001"/>
      <c r="HUF25" s="1001"/>
      <c r="HUG25" s="1001"/>
      <c r="HUH25" s="1001"/>
      <c r="HUI25" s="1001"/>
      <c r="HUJ25" s="1001"/>
      <c r="HUK25" s="1001"/>
      <c r="HUL25" s="1001"/>
      <c r="HUM25" s="1001"/>
      <c r="HUN25" s="1001"/>
      <c r="HUO25" s="1001"/>
      <c r="HUP25" s="1001"/>
      <c r="HUQ25" s="1001"/>
      <c r="HUR25" s="1001"/>
      <c r="HUS25" s="1001"/>
      <c r="HUT25" s="1001"/>
      <c r="HUU25" s="1001"/>
      <c r="HUV25" s="1001"/>
      <c r="HUW25" s="1001"/>
      <c r="HUX25" s="1001"/>
      <c r="HUY25" s="1001"/>
      <c r="HUZ25" s="1001"/>
      <c r="HVA25" s="1001"/>
      <c r="HVB25" s="1001"/>
      <c r="HVC25" s="1001"/>
      <c r="HVD25" s="1001"/>
      <c r="HVE25" s="1001"/>
      <c r="HVF25" s="1001"/>
      <c r="HVG25" s="1001"/>
      <c r="HVH25" s="1001"/>
      <c r="HVI25" s="1001"/>
      <c r="HVJ25" s="1001"/>
      <c r="HVK25" s="1001"/>
      <c r="HVL25" s="1001"/>
      <c r="HVM25" s="1001"/>
      <c r="HVN25" s="1001"/>
      <c r="HVO25" s="1001"/>
      <c r="HVP25" s="1001"/>
      <c r="HVQ25" s="1001"/>
      <c r="HVR25" s="1001"/>
      <c r="HVS25" s="1001"/>
      <c r="HVT25" s="1001"/>
      <c r="HVU25" s="1001"/>
      <c r="HVV25" s="1001"/>
      <c r="HVW25" s="1001"/>
      <c r="HVX25" s="1001"/>
      <c r="HVY25" s="1001"/>
      <c r="HVZ25" s="1001"/>
      <c r="HWA25" s="1001"/>
      <c r="HWB25" s="1001"/>
      <c r="HWC25" s="1001"/>
      <c r="HWD25" s="1001"/>
      <c r="HWE25" s="1001"/>
      <c r="HWF25" s="1001"/>
      <c r="HWG25" s="1001"/>
      <c r="HWH25" s="1001"/>
      <c r="HWI25" s="1001"/>
      <c r="HWJ25" s="1001"/>
      <c r="HWK25" s="1001"/>
      <c r="HWL25" s="1001"/>
      <c r="HWM25" s="1001"/>
      <c r="HWN25" s="1001"/>
      <c r="HWO25" s="1001"/>
      <c r="HWP25" s="1001"/>
      <c r="HWQ25" s="1001"/>
      <c r="HWR25" s="1001"/>
      <c r="HWS25" s="1001"/>
      <c r="HWT25" s="1001"/>
      <c r="HWU25" s="1001"/>
      <c r="HWV25" s="1001"/>
      <c r="HWW25" s="1001"/>
      <c r="HWX25" s="1001"/>
      <c r="HWY25" s="1001"/>
      <c r="HWZ25" s="1001"/>
      <c r="HXA25" s="1001"/>
      <c r="HXB25" s="1001"/>
      <c r="HXC25" s="1001"/>
      <c r="HXD25" s="1001"/>
      <c r="HXE25" s="1001"/>
      <c r="HXF25" s="1001"/>
      <c r="HXG25" s="1001"/>
      <c r="HXH25" s="1001"/>
      <c r="HXI25" s="1001"/>
      <c r="HXJ25" s="1001"/>
      <c r="HXK25" s="1001"/>
      <c r="HXL25" s="1001"/>
      <c r="HXM25" s="1001"/>
      <c r="HXN25" s="1001"/>
      <c r="HXO25" s="1001"/>
      <c r="HXP25" s="1001"/>
      <c r="HXQ25" s="1001"/>
      <c r="HXR25" s="1001"/>
      <c r="HXS25" s="1001"/>
      <c r="HXT25" s="1001"/>
      <c r="HXU25" s="1001"/>
      <c r="HXV25" s="1001"/>
      <c r="HXW25" s="1001"/>
      <c r="HXX25" s="1001"/>
      <c r="HXY25" s="1001"/>
      <c r="HXZ25" s="1001"/>
      <c r="HYA25" s="1001"/>
      <c r="HYB25" s="1001"/>
      <c r="HYC25" s="1001"/>
      <c r="HYD25" s="1001"/>
      <c r="HYE25" s="1001"/>
      <c r="HYF25" s="1001"/>
      <c r="HYG25" s="1001"/>
      <c r="HYH25" s="1001"/>
      <c r="HYI25" s="1001"/>
      <c r="HYJ25" s="1001"/>
      <c r="HYK25" s="1001"/>
      <c r="HYL25" s="1001"/>
      <c r="HYM25" s="1001"/>
      <c r="HYN25" s="1001"/>
      <c r="HYO25" s="1001"/>
      <c r="HYP25" s="1001"/>
      <c r="HYQ25" s="1001"/>
      <c r="HYR25" s="1001"/>
      <c r="HYS25" s="1001"/>
      <c r="HYT25" s="1001"/>
      <c r="HYU25" s="1001"/>
      <c r="HYV25" s="1001"/>
      <c r="HYW25" s="1001"/>
      <c r="HYX25" s="1001"/>
      <c r="HYY25" s="1001"/>
      <c r="HYZ25" s="1001"/>
      <c r="HZA25" s="1001"/>
      <c r="HZB25" s="1001"/>
      <c r="HZC25" s="1001"/>
      <c r="HZD25" s="1001"/>
      <c r="HZE25" s="1001"/>
      <c r="HZF25" s="1001"/>
      <c r="HZG25" s="1001"/>
      <c r="HZH25" s="1001"/>
      <c r="HZI25" s="1001"/>
      <c r="HZJ25" s="1001"/>
      <c r="HZK25" s="1001"/>
      <c r="HZL25" s="1001"/>
      <c r="HZM25" s="1001"/>
      <c r="HZN25" s="1001"/>
      <c r="HZO25" s="1001"/>
      <c r="HZP25" s="1001"/>
      <c r="HZQ25" s="1001"/>
      <c r="HZR25" s="1001"/>
      <c r="HZS25" s="1001"/>
      <c r="HZT25" s="1001"/>
      <c r="HZU25" s="1001"/>
      <c r="HZV25" s="1001"/>
      <c r="HZW25" s="1001"/>
      <c r="HZX25" s="1001"/>
      <c r="HZY25" s="1001"/>
      <c r="HZZ25" s="1001"/>
      <c r="IAA25" s="1001"/>
      <c r="IAB25" s="1001"/>
      <c r="IAC25" s="1001"/>
      <c r="IAD25" s="1001"/>
      <c r="IAE25" s="1001"/>
      <c r="IAF25" s="1001"/>
      <c r="IAG25" s="1001"/>
      <c r="IAH25" s="1001"/>
      <c r="IAI25" s="1001"/>
      <c r="IAJ25" s="1001"/>
      <c r="IAK25" s="1001"/>
      <c r="IAL25" s="1001"/>
      <c r="IAM25" s="1001"/>
      <c r="IAN25" s="1001"/>
      <c r="IAO25" s="1001"/>
      <c r="IAP25" s="1001"/>
      <c r="IAQ25" s="1001"/>
      <c r="IAR25" s="1001"/>
      <c r="IAS25" s="1001"/>
      <c r="IAT25" s="1001"/>
      <c r="IAU25" s="1001"/>
      <c r="IAV25" s="1001"/>
      <c r="IAW25" s="1001"/>
      <c r="IAX25" s="1001"/>
      <c r="IAY25" s="1001"/>
      <c r="IAZ25" s="1001"/>
      <c r="IBA25" s="1001"/>
      <c r="IBB25" s="1001"/>
      <c r="IBC25" s="1001"/>
      <c r="IBD25" s="1001"/>
      <c r="IBE25" s="1001"/>
      <c r="IBF25" s="1001"/>
      <c r="IBG25" s="1001"/>
      <c r="IBH25" s="1001"/>
      <c r="IBI25" s="1001"/>
      <c r="IBJ25" s="1001"/>
      <c r="IBK25" s="1001"/>
      <c r="IBL25" s="1001"/>
      <c r="IBM25" s="1001"/>
      <c r="IBN25" s="1001"/>
      <c r="IBO25" s="1001"/>
      <c r="IBP25" s="1001"/>
      <c r="IBQ25" s="1001"/>
      <c r="IBR25" s="1001"/>
      <c r="IBS25" s="1001"/>
      <c r="IBT25" s="1001"/>
      <c r="IBU25" s="1001"/>
      <c r="IBV25" s="1001"/>
      <c r="IBW25" s="1001"/>
      <c r="IBX25" s="1001"/>
      <c r="IBY25" s="1001"/>
      <c r="IBZ25" s="1001"/>
      <c r="ICA25" s="1001"/>
      <c r="ICB25" s="1001"/>
      <c r="ICC25" s="1001"/>
      <c r="ICD25" s="1001"/>
      <c r="ICE25" s="1001"/>
      <c r="ICF25" s="1001"/>
      <c r="ICG25" s="1001"/>
      <c r="ICH25" s="1001"/>
      <c r="ICI25" s="1001"/>
      <c r="ICJ25" s="1001"/>
      <c r="ICK25" s="1001"/>
      <c r="ICL25" s="1001"/>
      <c r="ICM25" s="1001"/>
      <c r="ICN25" s="1001"/>
      <c r="ICO25" s="1001"/>
      <c r="ICP25" s="1001"/>
      <c r="ICQ25" s="1001"/>
      <c r="ICR25" s="1001"/>
      <c r="ICS25" s="1001"/>
      <c r="ICT25" s="1001"/>
      <c r="ICU25" s="1001"/>
      <c r="ICV25" s="1001"/>
      <c r="ICW25" s="1001"/>
      <c r="ICX25" s="1001"/>
      <c r="ICY25" s="1001"/>
      <c r="ICZ25" s="1001"/>
      <c r="IDA25" s="1001"/>
      <c r="IDB25" s="1001"/>
      <c r="IDC25" s="1001"/>
      <c r="IDD25" s="1001"/>
      <c r="IDE25" s="1001"/>
      <c r="IDF25" s="1001"/>
      <c r="IDG25" s="1001"/>
      <c r="IDH25" s="1001"/>
      <c r="IDI25" s="1001"/>
      <c r="IDJ25" s="1001"/>
      <c r="IDK25" s="1001"/>
      <c r="IDL25" s="1001"/>
      <c r="IDM25" s="1001"/>
      <c r="IDN25" s="1001"/>
      <c r="IDO25" s="1001"/>
      <c r="IDP25" s="1001"/>
      <c r="IDQ25" s="1001"/>
      <c r="IDR25" s="1001"/>
      <c r="IDS25" s="1001"/>
      <c r="IDT25" s="1001"/>
      <c r="IDU25" s="1001"/>
      <c r="IDV25" s="1001"/>
      <c r="IDW25" s="1001"/>
      <c r="IDX25" s="1001"/>
      <c r="IDY25" s="1001"/>
      <c r="IDZ25" s="1001"/>
      <c r="IEA25" s="1001"/>
      <c r="IEB25" s="1001"/>
      <c r="IEC25" s="1001"/>
      <c r="IED25" s="1001"/>
      <c r="IEE25" s="1001"/>
      <c r="IEF25" s="1001"/>
      <c r="IEG25" s="1001"/>
      <c r="IEH25" s="1001"/>
      <c r="IEI25" s="1001"/>
      <c r="IEJ25" s="1001"/>
      <c r="IEK25" s="1001"/>
      <c r="IEL25" s="1001"/>
      <c r="IEM25" s="1001"/>
      <c r="IEN25" s="1001"/>
      <c r="IEO25" s="1001"/>
      <c r="IEP25" s="1001"/>
      <c r="IEQ25" s="1001"/>
      <c r="IER25" s="1001"/>
      <c r="IES25" s="1001"/>
      <c r="IET25" s="1001"/>
      <c r="IEU25" s="1001"/>
      <c r="IEV25" s="1001"/>
      <c r="IEW25" s="1001"/>
      <c r="IEX25" s="1001"/>
      <c r="IEY25" s="1001"/>
      <c r="IEZ25" s="1001"/>
      <c r="IFA25" s="1001"/>
      <c r="IFB25" s="1001"/>
      <c r="IFC25" s="1001"/>
      <c r="IFD25" s="1001"/>
      <c r="IFE25" s="1001"/>
      <c r="IFF25" s="1001"/>
      <c r="IFG25" s="1001"/>
      <c r="IFH25" s="1001"/>
      <c r="IFI25" s="1001"/>
      <c r="IFJ25" s="1001"/>
      <c r="IFK25" s="1001"/>
      <c r="IFL25" s="1001"/>
      <c r="IFM25" s="1001"/>
      <c r="IFN25" s="1001"/>
      <c r="IFO25" s="1001"/>
      <c r="IFP25" s="1001"/>
      <c r="IFQ25" s="1001"/>
      <c r="IFR25" s="1001"/>
      <c r="IFS25" s="1001"/>
      <c r="IFT25" s="1001"/>
      <c r="IFU25" s="1001"/>
      <c r="IFV25" s="1001"/>
      <c r="IFW25" s="1001"/>
      <c r="IFX25" s="1001"/>
      <c r="IFY25" s="1001"/>
      <c r="IFZ25" s="1001"/>
      <c r="IGA25" s="1001"/>
      <c r="IGB25" s="1001"/>
      <c r="IGC25" s="1001"/>
      <c r="IGD25" s="1001"/>
      <c r="IGE25" s="1001"/>
      <c r="IGF25" s="1001"/>
      <c r="IGG25" s="1001"/>
      <c r="IGH25" s="1001"/>
      <c r="IGI25" s="1001"/>
      <c r="IGJ25" s="1001"/>
      <c r="IGK25" s="1001"/>
      <c r="IGL25" s="1001"/>
      <c r="IGM25" s="1001"/>
      <c r="IGN25" s="1001"/>
      <c r="IGO25" s="1001"/>
      <c r="IGP25" s="1001"/>
      <c r="IGQ25" s="1001"/>
      <c r="IGR25" s="1001"/>
      <c r="IGS25" s="1001"/>
      <c r="IGT25" s="1001"/>
      <c r="IGU25" s="1001"/>
      <c r="IGV25" s="1001"/>
      <c r="IGW25" s="1001"/>
      <c r="IGX25" s="1001"/>
      <c r="IGY25" s="1001"/>
      <c r="IGZ25" s="1001"/>
      <c r="IHA25" s="1001"/>
      <c r="IHB25" s="1001"/>
      <c r="IHC25" s="1001"/>
      <c r="IHD25" s="1001"/>
      <c r="IHE25" s="1001"/>
      <c r="IHF25" s="1001"/>
      <c r="IHG25" s="1001"/>
      <c r="IHH25" s="1001"/>
      <c r="IHI25" s="1001"/>
      <c r="IHJ25" s="1001"/>
      <c r="IHK25" s="1001"/>
      <c r="IHL25" s="1001"/>
      <c r="IHM25" s="1001"/>
      <c r="IHN25" s="1001"/>
      <c r="IHO25" s="1001"/>
      <c r="IHP25" s="1001"/>
      <c r="IHQ25" s="1001"/>
      <c r="IHR25" s="1001"/>
      <c r="IHS25" s="1001"/>
      <c r="IHT25" s="1001"/>
      <c r="IHU25" s="1001"/>
      <c r="IHV25" s="1001"/>
      <c r="IHW25" s="1001"/>
      <c r="IHX25" s="1001"/>
      <c r="IHY25" s="1001"/>
      <c r="IHZ25" s="1001"/>
      <c r="IIA25" s="1001"/>
      <c r="IIB25" s="1001"/>
      <c r="IIC25" s="1001"/>
      <c r="IID25" s="1001"/>
      <c r="IIE25" s="1001"/>
      <c r="IIF25" s="1001"/>
      <c r="IIG25" s="1001"/>
      <c r="IIH25" s="1001"/>
      <c r="III25" s="1001"/>
      <c r="IIJ25" s="1001"/>
      <c r="IIK25" s="1001"/>
      <c r="IIL25" s="1001"/>
      <c r="IIM25" s="1001"/>
      <c r="IIN25" s="1001"/>
      <c r="IIO25" s="1001"/>
      <c r="IIP25" s="1001"/>
      <c r="IIQ25" s="1001"/>
      <c r="IIR25" s="1001"/>
      <c r="IIS25" s="1001"/>
      <c r="IIT25" s="1001"/>
      <c r="IIU25" s="1001"/>
      <c r="IIV25" s="1001"/>
      <c r="IIW25" s="1001"/>
      <c r="IIX25" s="1001"/>
      <c r="IIY25" s="1001"/>
      <c r="IIZ25" s="1001"/>
      <c r="IJA25" s="1001"/>
      <c r="IJB25" s="1001"/>
      <c r="IJC25" s="1001"/>
      <c r="IJD25" s="1001"/>
      <c r="IJE25" s="1001"/>
      <c r="IJF25" s="1001"/>
      <c r="IJG25" s="1001"/>
      <c r="IJH25" s="1001"/>
      <c r="IJI25" s="1001"/>
      <c r="IJJ25" s="1001"/>
      <c r="IJK25" s="1001"/>
      <c r="IJL25" s="1001"/>
      <c r="IJM25" s="1001"/>
      <c r="IJN25" s="1001"/>
      <c r="IJO25" s="1001"/>
      <c r="IJP25" s="1001"/>
      <c r="IJQ25" s="1001"/>
      <c r="IJR25" s="1001"/>
      <c r="IJS25" s="1001"/>
      <c r="IJT25" s="1001"/>
      <c r="IJU25" s="1001"/>
      <c r="IJV25" s="1001"/>
      <c r="IJW25" s="1001"/>
      <c r="IJX25" s="1001"/>
      <c r="IJY25" s="1001"/>
      <c r="IJZ25" s="1001"/>
      <c r="IKA25" s="1001"/>
      <c r="IKB25" s="1001"/>
      <c r="IKC25" s="1001"/>
      <c r="IKD25" s="1001"/>
      <c r="IKE25" s="1001"/>
      <c r="IKF25" s="1001"/>
      <c r="IKG25" s="1001"/>
      <c r="IKH25" s="1001"/>
      <c r="IKI25" s="1001"/>
      <c r="IKJ25" s="1001"/>
      <c r="IKK25" s="1001"/>
      <c r="IKL25" s="1001"/>
      <c r="IKM25" s="1001"/>
      <c r="IKN25" s="1001"/>
      <c r="IKO25" s="1001"/>
      <c r="IKP25" s="1001"/>
      <c r="IKQ25" s="1001"/>
      <c r="IKR25" s="1001"/>
      <c r="IKS25" s="1001"/>
      <c r="IKT25" s="1001"/>
      <c r="IKU25" s="1001"/>
      <c r="IKV25" s="1001"/>
      <c r="IKW25" s="1001"/>
      <c r="IKX25" s="1001"/>
      <c r="IKY25" s="1001"/>
      <c r="IKZ25" s="1001"/>
      <c r="ILA25" s="1001"/>
      <c r="ILB25" s="1001"/>
      <c r="ILC25" s="1001"/>
      <c r="ILD25" s="1001"/>
      <c r="ILE25" s="1001"/>
      <c r="ILF25" s="1001"/>
      <c r="ILG25" s="1001"/>
      <c r="ILH25" s="1001"/>
      <c r="ILI25" s="1001"/>
      <c r="ILJ25" s="1001"/>
      <c r="ILK25" s="1001"/>
      <c r="ILL25" s="1001"/>
      <c r="ILM25" s="1001"/>
      <c r="ILN25" s="1001"/>
      <c r="ILO25" s="1001"/>
      <c r="ILP25" s="1001"/>
      <c r="ILQ25" s="1001"/>
      <c r="ILR25" s="1001"/>
      <c r="ILS25" s="1001"/>
      <c r="ILT25" s="1001"/>
      <c r="ILU25" s="1001"/>
      <c r="ILV25" s="1001"/>
      <c r="ILW25" s="1001"/>
      <c r="ILX25" s="1001"/>
      <c r="ILY25" s="1001"/>
      <c r="ILZ25" s="1001"/>
      <c r="IMA25" s="1001"/>
      <c r="IMB25" s="1001"/>
      <c r="IMC25" s="1001"/>
      <c r="IMD25" s="1001"/>
      <c r="IME25" s="1001"/>
      <c r="IMF25" s="1001"/>
      <c r="IMG25" s="1001"/>
      <c r="IMH25" s="1001"/>
      <c r="IMI25" s="1001"/>
      <c r="IMJ25" s="1001"/>
      <c r="IMK25" s="1001"/>
      <c r="IML25" s="1001"/>
      <c r="IMM25" s="1001"/>
      <c r="IMN25" s="1001"/>
      <c r="IMO25" s="1001"/>
      <c r="IMP25" s="1001"/>
      <c r="IMQ25" s="1001"/>
      <c r="IMR25" s="1001"/>
      <c r="IMS25" s="1001"/>
      <c r="IMT25" s="1001"/>
      <c r="IMU25" s="1001"/>
      <c r="IMV25" s="1001"/>
      <c r="IMW25" s="1001"/>
      <c r="IMX25" s="1001"/>
      <c r="IMY25" s="1001"/>
      <c r="IMZ25" s="1001"/>
      <c r="INA25" s="1001"/>
      <c r="INB25" s="1001"/>
      <c r="INC25" s="1001"/>
      <c r="IND25" s="1001"/>
      <c r="INE25" s="1001"/>
      <c r="INF25" s="1001"/>
      <c r="ING25" s="1001"/>
      <c r="INH25" s="1001"/>
      <c r="INI25" s="1001"/>
      <c r="INJ25" s="1001"/>
      <c r="INK25" s="1001"/>
      <c r="INL25" s="1001"/>
      <c r="INM25" s="1001"/>
      <c r="INN25" s="1001"/>
      <c r="INO25" s="1001"/>
      <c r="INP25" s="1001"/>
      <c r="INQ25" s="1001"/>
      <c r="INR25" s="1001"/>
      <c r="INS25" s="1001"/>
      <c r="INT25" s="1001"/>
      <c r="INU25" s="1001"/>
      <c r="INV25" s="1001"/>
      <c r="INW25" s="1001"/>
      <c r="INX25" s="1001"/>
      <c r="INY25" s="1001"/>
      <c r="INZ25" s="1001"/>
      <c r="IOA25" s="1001"/>
      <c r="IOB25" s="1001"/>
      <c r="IOC25" s="1001"/>
      <c r="IOD25" s="1001"/>
      <c r="IOE25" s="1001"/>
      <c r="IOF25" s="1001"/>
      <c r="IOG25" s="1001"/>
      <c r="IOH25" s="1001"/>
      <c r="IOI25" s="1001"/>
      <c r="IOJ25" s="1001"/>
      <c r="IOK25" s="1001"/>
      <c r="IOL25" s="1001"/>
      <c r="IOM25" s="1001"/>
      <c r="ION25" s="1001"/>
      <c r="IOO25" s="1001"/>
      <c r="IOP25" s="1001"/>
      <c r="IOQ25" s="1001"/>
      <c r="IOR25" s="1001"/>
      <c r="IOS25" s="1001"/>
      <c r="IOT25" s="1001"/>
      <c r="IOU25" s="1001"/>
      <c r="IOV25" s="1001"/>
      <c r="IOW25" s="1001"/>
      <c r="IOX25" s="1001"/>
      <c r="IOY25" s="1001"/>
      <c r="IOZ25" s="1001"/>
      <c r="IPA25" s="1001"/>
      <c r="IPB25" s="1001"/>
      <c r="IPC25" s="1001"/>
      <c r="IPD25" s="1001"/>
      <c r="IPE25" s="1001"/>
      <c r="IPF25" s="1001"/>
      <c r="IPG25" s="1001"/>
      <c r="IPH25" s="1001"/>
      <c r="IPI25" s="1001"/>
      <c r="IPJ25" s="1001"/>
      <c r="IPK25" s="1001"/>
      <c r="IPL25" s="1001"/>
      <c r="IPM25" s="1001"/>
      <c r="IPN25" s="1001"/>
      <c r="IPO25" s="1001"/>
      <c r="IPP25" s="1001"/>
      <c r="IPQ25" s="1001"/>
      <c r="IPR25" s="1001"/>
      <c r="IPS25" s="1001"/>
      <c r="IPT25" s="1001"/>
      <c r="IPU25" s="1001"/>
      <c r="IPV25" s="1001"/>
      <c r="IPW25" s="1001"/>
      <c r="IPX25" s="1001"/>
      <c r="IPY25" s="1001"/>
      <c r="IPZ25" s="1001"/>
      <c r="IQA25" s="1001"/>
      <c r="IQB25" s="1001"/>
      <c r="IQC25" s="1001"/>
      <c r="IQD25" s="1001"/>
      <c r="IQE25" s="1001"/>
      <c r="IQF25" s="1001"/>
      <c r="IQG25" s="1001"/>
      <c r="IQH25" s="1001"/>
      <c r="IQI25" s="1001"/>
      <c r="IQJ25" s="1001"/>
      <c r="IQK25" s="1001"/>
      <c r="IQL25" s="1001"/>
      <c r="IQM25" s="1001"/>
      <c r="IQN25" s="1001"/>
      <c r="IQO25" s="1001"/>
      <c r="IQP25" s="1001"/>
      <c r="IQQ25" s="1001"/>
      <c r="IQR25" s="1001"/>
      <c r="IQS25" s="1001"/>
      <c r="IQT25" s="1001"/>
      <c r="IQU25" s="1001"/>
      <c r="IQV25" s="1001"/>
      <c r="IQW25" s="1001"/>
      <c r="IQX25" s="1001"/>
      <c r="IQY25" s="1001"/>
      <c r="IQZ25" s="1001"/>
      <c r="IRA25" s="1001"/>
      <c r="IRB25" s="1001"/>
      <c r="IRC25" s="1001"/>
      <c r="IRD25" s="1001"/>
      <c r="IRE25" s="1001"/>
      <c r="IRF25" s="1001"/>
      <c r="IRG25" s="1001"/>
      <c r="IRH25" s="1001"/>
      <c r="IRI25" s="1001"/>
      <c r="IRJ25" s="1001"/>
      <c r="IRK25" s="1001"/>
      <c r="IRL25" s="1001"/>
      <c r="IRM25" s="1001"/>
      <c r="IRN25" s="1001"/>
      <c r="IRO25" s="1001"/>
      <c r="IRP25" s="1001"/>
      <c r="IRQ25" s="1001"/>
      <c r="IRR25" s="1001"/>
      <c r="IRS25" s="1001"/>
      <c r="IRT25" s="1001"/>
      <c r="IRU25" s="1001"/>
      <c r="IRV25" s="1001"/>
      <c r="IRW25" s="1001"/>
      <c r="IRX25" s="1001"/>
      <c r="IRY25" s="1001"/>
      <c r="IRZ25" s="1001"/>
      <c r="ISA25" s="1001"/>
      <c r="ISB25" s="1001"/>
      <c r="ISC25" s="1001"/>
      <c r="ISD25" s="1001"/>
      <c r="ISE25" s="1001"/>
      <c r="ISF25" s="1001"/>
      <c r="ISG25" s="1001"/>
      <c r="ISH25" s="1001"/>
      <c r="ISI25" s="1001"/>
      <c r="ISJ25" s="1001"/>
      <c r="ISK25" s="1001"/>
      <c r="ISL25" s="1001"/>
      <c r="ISM25" s="1001"/>
      <c r="ISN25" s="1001"/>
      <c r="ISO25" s="1001"/>
      <c r="ISP25" s="1001"/>
      <c r="ISQ25" s="1001"/>
      <c r="ISR25" s="1001"/>
      <c r="ISS25" s="1001"/>
      <c r="IST25" s="1001"/>
      <c r="ISU25" s="1001"/>
      <c r="ISV25" s="1001"/>
      <c r="ISW25" s="1001"/>
      <c r="ISX25" s="1001"/>
      <c r="ISY25" s="1001"/>
      <c r="ISZ25" s="1001"/>
      <c r="ITA25" s="1001"/>
      <c r="ITB25" s="1001"/>
      <c r="ITC25" s="1001"/>
      <c r="ITD25" s="1001"/>
      <c r="ITE25" s="1001"/>
      <c r="ITF25" s="1001"/>
      <c r="ITG25" s="1001"/>
      <c r="ITH25" s="1001"/>
      <c r="ITI25" s="1001"/>
      <c r="ITJ25" s="1001"/>
      <c r="ITK25" s="1001"/>
      <c r="ITL25" s="1001"/>
      <c r="ITM25" s="1001"/>
      <c r="ITN25" s="1001"/>
      <c r="ITO25" s="1001"/>
      <c r="ITP25" s="1001"/>
      <c r="ITQ25" s="1001"/>
      <c r="ITR25" s="1001"/>
      <c r="ITS25" s="1001"/>
      <c r="ITT25" s="1001"/>
      <c r="ITU25" s="1001"/>
      <c r="ITV25" s="1001"/>
      <c r="ITW25" s="1001"/>
      <c r="ITX25" s="1001"/>
      <c r="ITY25" s="1001"/>
      <c r="ITZ25" s="1001"/>
      <c r="IUA25" s="1001"/>
      <c r="IUB25" s="1001"/>
      <c r="IUC25" s="1001"/>
      <c r="IUD25" s="1001"/>
      <c r="IUE25" s="1001"/>
      <c r="IUF25" s="1001"/>
      <c r="IUG25" s="1001"/>
      <c r="IUH25" s="1001"/>
      <c r="IUI25" s="1001"/>
      <c r="IUJ25" s="1001"/>
      <c r="IUK25" s="1001"/>
      <c r="IUL25" s="1001"/>
      <c r="IUM25" s="1001"/>
      <c r="IUN25" s="1001"/>
      <c r="IUO25" s="1001"/>
      <c r="IUP25" s="1001"/>
      <c r="IUQ25" s="1001"/>
      <c r="IUR25" s="1001"/>
      <c r="IUS25" s="1001"/>
      <c r="IUT25" s="1001"/>
      <c r="IUU25" s="1001"/>
      <c r="IUV25" s="1001"/>
      <c r="IUW25" s="1001"/>
      <c r="IUX25" s="1001"/>
      <c r="IUY25" s="1001"/>
      <c r="IUZ25" s="1001"/>
      <c r="IVA25" s="1001"/>
      <c r="IVB25" s="1001"/>
      <c r="IVC25" s="1001"/>
      <c r="IVD25" s="1001"/>
      <c r="IVE25" s="1001"/>
      <c r="IVF25" s="1001"/>
      <c r="IVG25" s="1001"/>
      <c r="IVH25" s="1001"/>
      <c r="IVI25" s="1001"/>
      <c r="IVJ25" s="1001"/>
      <c r="IVK25" s="1001"/>
      <c r="IVL25" s="1001"/>
      <c r="IVM25" s="1001"/>
      <c r="IVN25" s="1001"/>
      <c r="IVO25" s="1001"/>
      <c r="IVP25" s="1001"/>
      <c r="IVQ25" s="1001"/>
      <c r="IVR25" s="1001"/>
      <c r="IVS25" s="1001"/>
      <c r="IVT25" s="1001"/>
      <c r="IVU25" s="1001"/>
      <c r="IVV25" s="1001"/>
      <c r="IVW25" s="1001"/>
      <c r="IVX25" s="1001"/>
      <c r="IVY25" s="1001"/>
      <c r="IVZ25" s="1001"/>
      <c r="IWA25" s="1001"/>
      <c r="IWB25" s="1001"/>
      <c r="IWC25" s="1001"/>
      <c r="IWD25" s="1001"/>
      <c r="IWE25" s="1001"/>
      <c r="IWF25" s="1001"/>
      <c r="IWG25" s="1001"/>
      <c r="IWH25" s="1001"/>
      <c r="IWI25" s="1001"/>
      <c r="IWJ25" s="1001"/>
      <c r="IWK25" s="1001"/>
      <c r="IWL25" s="1001"/>
      <c r="IWM25" s="1001"/>
      <c r="IWN25" s="1001"/>
      <c r="IWO25" s="1001"/>
      <c r="IWP25" s="1001"/>
      <c r="IWQ25" s="1001"/>
      <c r="IWR25" s="1001"/>
      <c r="IWS25" s="1001"/>
      <c r="IWT25" s="1001"/>
      <c r="IWU25" s="1001"/>
      <c r="IWV25" s="1001"/>
      <c r="IWW25" s="1001"/>
      <c r="IWX25" s="1001"/>
      <c r="IWY25" s="1001"/>
      <c r="IWZ25" s="1001"/>
      <c r="IXA25" s="1001"/>
      <c r="IXB25" s="1001"/>
      <c r="IXC25" s="1001"/>
      <c r="IXD25" s="1001"/>
      <c r="IXE25" s="1001"/>
      <c r="IXF25" s="1001"/>
      <c r="IXG25" s="1001"/>
      <c r="IXH25" s="1001"/>
      <c r="IXI25" s="1001"/>
      <c r="IXJ25" s="1001"/>
      <c r="IXK25" s="1001"/>
      <c r="IXL25" s="1001"/>
      <c r="IXM25" s="1001"/>
      <c r="IXN25" s="1001"/>
      <c r="IXO25" s="1001"/>
      <c r="IXP25" s="1001"/>
      <c r="IXQ25" s="1001"/>
      <c r="IXR25" s="1001"/>
      <c r="IXS25" s="1001"/>
      <c r="IXT25" s="1001"/>
      <c r="IXU25" s="1001"/>
      <c r="IXV25" s="1001"/>
      <c r="IXW25" s="1001"/>
      <c r="IXX25" s="1001"/>
      <c r="IXY25" s="1001"/>
      <c r="IXZ25" s="1001"/>
      <c r="IYA25" s="1001"/>
      <c r="IYB25" s="1001"/>
      <c r="IYC25" s="1001"/>
      <c r="IYD25" s="1001"/>
      <c r="IYE25" s="1001"/>
      <c r="IYF25" s="1001"/>
      <c r="IYG25" s="1001"/>
      <c r="IYH25" s="1001"/>
      <c r="IYI25" s="1001"/>
      <c r="IYJ25" s="1001"/>
      <c r="IYK25" s="1001"/>
      <c r="IYL25" s="1001"/>
      <c r="IYM25" s="1001"/>
      <c r="IYN25" s="1001"/>
      <c r="IYO25" s="1001"/>
      <c r="IYP25" s="1001"/>
      <c r="IYQ25" s="1001"/>
      <c r="IYR25" s="1001"/>
      <c r="IYS25" s="1001"/>
      <c r="IYT25" s="1001"/>
      <c r="IYU25" s="1001"/>
      <c r="IYV25" s="1001"/>
      <c r="IYW25" s="1001"/>
      <c r="IYX25" s="1001"/>
      <c r="IYY25" s="1001"/>
      <c r="IYZ25" s="1001"/>
      <c r="IZA25" s="1001"/>
      <c r="IZB25" s="1001"/>
      <c r="IZC25" s="1001"/>
      <c r="IZD25" s="1001"/>
      <c r="IZE25" s="1001"/>
      <c r="IZF25" s="1001"/>
      <c r="IZG25" s="1001"/>
      <c r="IZH25" s="1001"/>
      <c r="IZI25" s="1001"/>
      <c r="IZJ25" s="1001"/>
      <c r="IZK25" s="1001"/>
      <c r="IZL25" s="1001"/>
      <c r="IZM25" s="1001"/>
      <c r="IZN25" s="1001"/>
      <c r="IZO25" s="1001"/>
      <c r="IZP25" s="1001"/>
      <c r="IZQ25" s="1001"/>
      <c r="IZR25" s="1001"/>
      <c r="IZS25" s="1001"/>
      <c r="IZT25" s="1001"/>
      <c r="IZU25" s="1001"/>
      <c r="IZV25" s="1001"/>
      <c r="IZW25" s="1001"/>
      <c r="IZX25" s="1001"/>
      <c r="IZY25" s="1001"/>
      <c r="IZZ25" s="1001"/>
      <c r="JAA25" s="1001"/>
      <c r="JAB25" s="1001"/>
      <c r="JAC25" s="1001"/>
      <c r="JAD25" s="1001"/>
      <c r="JAE25" s="1001"/>
      <c r="JAF25" s="1001"/>
      <c r="JAG25" s="1001"/>
      <c r="JAH25" s="1001"/>
      <c r="JAI25" s="1001"/>
      <c r="JAJ25" s="1001"/>
      <c r="JAK25" s="1001"/>
      <c r="JAL25" s="1001"/>
      <c r="JAM25" s="1001"/>
      <c r="JAN25" s="1001"/>
      <c r="JAO25" s="1001"/>
      <c r="JAP25" s="1001"/>
      <c r="JAQ25" s="1001"/>
      <c r="JAR25" s="1001"/>
      <c r="JAS25" s="1001"/>
      <c r="JAT25" s="1001"/>
      <c r="JAU25" s="1001"/>
      <c r="JAV25" s="1001"/>
      <c r="JAW25" s="1001"/>
      <c r="JAX25" s="1001"/>
      <c r="JAY25" s="1001"/>
      <c r="JAZ25" s="1001"/>
      <c r="JBA25" s="1001"/>
      <c r="JBB25" s="1001"/>
      <c r="JBC25" s="1001"/>
      <c r="JBD25" s="1001"/>
      <c r="JBE25" s="1001"/>
      <c r="JBF25" s="1001"/>
      <c r="JBG25" s="1001"/>
      <c r="JBH25" s="1001"/>
      <c r="JBI25" s="1001"/>
      <c r="JBJ25" s="1001"/>
      <c r="JBK25" s="1001"/>
      <c r="JBL25" s="1001"/>
      <c r="JBM25" s="1001"/>
      <c r="JBN25" s="1001"/>
      <c r="JBO25" s="1001"/>
      <c r="JBP25" s="1001"/>
      <c r="JBQ25" s="1001"/>
      <c r="JBR25" s="1001"/>
      <c r="JBS25" s="1001"/>
      <c r="JBT25" s="1001"/>
      <c r="JBU25" s="1001"/>
      <c r="JBV25" s="1001"/>
      <c r="JBW25" s="1001"/>
      <c r="JBX25" s="1001"/>
      <c r="JBY25" s="1001"/>
      <c r="JBZ25" s="1001"/>
      <c r="JCA25" s="1001"/>
      <c r="JCB25" s="1001"/>
      <c r="JCC25" s="1001"/>
      <c r="JCD25" s="1001"/>
      <c r="JCE25" s="1001"/>
      <c r="JCF25" s="1001"/>
      <c r="JCG25" s="1001"/>
      <c r="JCH25" s="1001"/>
      <c r="JCI25" s="1001"/>
      <c r="JCJ25" s="1001"/>
      <c r="JCK25" s="1001"/>
      <c r="JCL25" s="1001"/>
      <c r="JCM25" s="1001"/>
      <c r="JCN25" s="1001"/>
      <c r="JCO25" s="1001"/>
      <c r="JCP25" s="1001"/>
      <c r="JCQ25" s="1001"/>
      <c r="JCR25" s="1001"/>
      <c r="JCS25" s="1001"/>
      <c r="JCT25" s="1001"/>
      <c r="JCU25" s="1001"/>
      <c r="JCV25" s="1001"/>
      <c r="JCW25" s="1001"/>
      <c r="JCX25" s="1001"/>
      <c r="JCY25" s="1001"/>
      <c r="JCZ25" s="1001"/>
      <c r="JDA25" s="1001"/>
      <c r="JDB25" s="1001"/>
      <c r="JDC25" s="1001"/>
      <c r="JDD25" s="1001"/>
      <c r="JDE25" s="1001"/>
      <c r="JDF25" s="1001"/>
      <c r="JDG25" s="1001"/>
      <c r="JDH25" s="1001"/>
      <c r="JDI25" s="1001"/>
      <c r="JDJ25" s="1001"/>
      <c r="JDK25" s="1001"/>
      <c r="JDL25" s="1001"/>
      <c r="JDM25" s="1001"/>
      <c r="JDN25" s="1001"/>
      <c r="JDO25" s="1001"/>
      <c r="JDP25" s="1001"/>
      <c r="JDQ25" s="1001"/>
      <c r="JDR25" s="1001"/>
      <c r="JDS25" s="1001"/>
      <c r="JDT25" s="1001"/>
      <c r="JDU25" s="1001"/>
      <c r="JDV25" s="1001"/>
      <c r="JDW25" s="1001"/>
      <c r="JDX25" s="1001"/>
      <c r="JDY25" s="1001"/>
      <c r="JDZ25" s="1001"/>
      <c r="JEA25" s="1001"/>
      <c r="JEB25" s="1001"/>
      <c r="JEC25" s="1001"/>
      <c r="JED25" s="1001"/>
      <c r="JEE25" s="1001"/>
      <c r="JEF25" s="1001"/>
      <c r="JEG25" s="1001"/>
      <c r="JEH25" s="1001"/>
      <c r="JEI25" s="1001"/>
      <c r="JEJ25" s="1001"/>
      <c r="JEK25" s="1001"/>
      <c r="JEL25" s="1001"/>
      <c r="JEM25" s="1001"/>
      <c r="JEN25" s="1001"/>
      <c r="JEO25" s="1001"/>
      <c r="JEP25" s="1001"/>
      <c r="JEQ25" s="1001"/>
      <c r="JER25" s="1001"/>
      <c r="JES25" s="1001"/>
      <c r="JET25" s="1001"/>
      <c r="JEU25" s="1001"/>
      <c r="JEV25" s="1001"/>
      <c r="JEW25" s="1001"/>
      <c r="JEX25" s="1001"/>
      <c r="JEY25" s="1001"/>
      <c r="JEZ25" s="1001"/>
      <c r="JFA25" s="1001"/>
      <c r="JFB25" s="1001"/>
      <c r="JFC25" s="1001"/>
      <c r="JFD25" s="1001"/>
      <c r="JFE25" s="1001"/>
      <c r="JFF25" s="1001"/>
      <c r="JFG25" s="1001"/>
      <c r="JFH25" s="1001"/>
      <c r="JFI25" s="1001"/>
      <c r="JFJ25" s="1001"/>
      <c r="JFK25" s="1001"/>
      <c r="JFL25" s="1001"/>
      <c r="JFM25" s="1001"/>
      <c r="JFN25" s="1001"/>
      <c r="JFO25" s="1001"/>
      <c r="JFP25" s="1001"/>
      <c r="JFQ25" s="1001"/>
      <c r="JFR25" s="1001"/>
      <c r="JFS25" s="1001"/>
      <c r="JFT25" s="1001"/>
      <c r="JFU25" s="1001"/>
      <c r="JFV25" s="1001"/>
      <c r="JFW25" s="1001"/>
      <c r="JFX25" s="1001"/>
      <c r="JFY25" s="1001"/>
      <c r="JFZ25" s="1001"/>
      <c r="JGA25" s="1001"/>
      <c r="JGB25" s="1001"/>
      <c r="JGC25" s="1001"/>
      <c r="JGD25" s="1001"/>
      <c r="JGE25" s="1001"/>
      <c r="JGF25" s="1001"/>
      <c r="JGG25" s="1001"/>
      <c r="JGH25" s="1001"/>
      <c r="JGI25" s="1001"/>
      <c r="JGJ25" s="1001"/>
      <c r="JGK25" s="1001"/>
      <c r="JGL25" s="1001"/>
      <c r="JGM25" s="1001"/>
      <c r="JGN25" s="1001"/>
      <c r="JGO25" s="1001"/>
      <c r="JGP25" s="1001"/>
      <c r="JGQ25" s="1001"/>
      <c r="JGR25" s="1001"/>
      <c r="JGS25" s="1001"/>
      <c r="JGT25" s="1001"/>
      <c r="JGU25" s="1001"/>
      <c r="JGV25" s="1001"/>
      <c r="JGW25" s="1001"/>
      <c r="JGX25" s="1001"/>
      <c r="JGY25" s="1001"/>
      <c r="JGZ25" s="1001"/>
      <c r="JHA25" s="1001"/>
      <c r="JHB25" s="1001"/>
      <c r="JHC25" s="1001"/>
      <c r="JHD25" s="1001"/>
      <c r="JHE25" s="1001"/>
      <c r="JHF25" s="1001"/>
      <c r="JHG25" s="1001"/>
      <c r="JHH25" s="1001"/>
      <c r="JHI25" s="1001"/>
      <c r="JHJ25" s="1001"/>
      <c r="JHK25" s="1001"/>
      <c r="JHL25" s="1001"/>
      <c r="JHM25" s="1001"/>
      <c r="JHN25" s="1001"/>
      <c r="JHO25" s="1001"/>
      <c r="JHP25" s="1001"/>
      <c r="JHQ25" s="1001"/>
      <c r="JHR25" s="1001"/>
      <c r="JHS25" s="1001"/>
      <c r="JHT25" s="1001"/>
      <c r="JHU25" s="1001"/>
      <c r="JHV25" s="1001"/>
      <c r="JHW25" s="1001"/>
      <c r="JHX25" s="1001"/>
      <c r="JHY25" s="1001"/>
      <c r="JHZ25" s="1001"/>
      <c r="JIA25" s="1001"/>
      <c r="JIB25" s="1001"/>
      <c r="JIC25" s="1001"/>
      <c r="JID25" s="1001"/>
      <c r="JIE25" s="1001"/>
      <c r="JIF25" s="1001"/>
      <c r="JIG25" s="1001"/>
      <c r="JIH25" s="1001"/>
      <c r="JII25" s="1001"/>
      <c r="JIJ25" s="1001"/>
      <c r="JIK25" s="1001"/>
      <c r="JIL25" s="1001"/>
      <c r="JIM25" s="1001"/>
      <c r="JIN25" s="1001"/>
      <c r="JIO25" s="1001"/>
      <c r="JIP25" s="1001"/>
      <c r="JIQ25" s="1001"/>
      <c r="JIR25" s="1001"/>
      <c r="JIS25" s="1001"/>
      <c r="JIT25" s="1001"/>
      <c r="JIU25" s="1001"/>
      <c r="JIV25" s="1001"/>
      <c r="JIW25" s="1001"/>
      <c r="JIX25" s="1001"/>
      <c r="JIY25" s="1001"/>
      <c r="JIZ25" s="1001"/>
      <c r="JJA25" s="1001"/>
      <c r="JJB25" s="1001"/>
      <c r="JJC25" s="1001"/>
      <c r="JJD25" s="1001"/>
      <c r="JJE25" s="1001"/>
      <c r="JJF25" s="1001"/>
      <c r="JJG25" s="1001"/>
      <c r="JJH25" s="1001"/>
      <c r="JJI25" s="1001"/>
      <c r="JJJ25" s="1001"/>
      <c r="JJK25" s="1001"/>
      <c r="JJL25" s="1001"/>
      <c r="JJM25" s="1001"/>
      <c r="JJN25" s="1001"/>
      <c r="JJO25" s="1001"/>
      <c r="JJP25" s="1001"/>
      <c r="JJQ25" s="1001"/>
      <c r="JJR25" s="1001"/>
      <c r="JJS25" s="1001"/>
      <c r="JJT25" s="1001"/>
      <c r="JJU25" s="1001"/>
      <c r="JJV25" s="1001"/>
      <c r="JJW25" s="1001"/>
      <c r="JJX25" s="1001"/>
      <c r="JJY25" s="1001"/>
      <c r="JJZ25" s="1001"/>
      <c r="JKA25" s="1001"/>
      <c r="JKB25" s="1001"/>
      <c r="JKC25" s="1001"/>
      <c r="JKD25" s="1001"/>
      <c r="JKE25" s="1001"/>
      <c r="JKF25" s="1001"/>
      <c r="JKG25" s="1001"/>
      <c r="JKH25" s="1001"/>
      <c r="JKI25" s="1001"/>
      <c r="JKJ25" s="1001"/>
      <c r="JKK25" s="1001"/>
      <c r="JKL25" s="1001"/>
      <c r="JKM25" s="1001"/>
      <c r="JKN25" s="1001"/>
      <c r="JKO25" s="1001"/>
      <c r="JKP25" s="1001"/>
      <c r="JKQ25" s="1001"/>
      <c r="JKR25" s="1001"/>
      <c r="JKS25" s="1001"/>
      <c r="JKT25" s="1001"/>
      <c r="JKU25" s="1001"/>
      <c r="JKV25" s="1001"/>
      <c r="JKW25" s="1001"/>
      <c r="JKX25" s="1001"/>
      <c r="JKY25" s="1001"/>
      <c r="JKZ25" s="1001"/>
      <c r="JLA25" s="1001"/>
      <c r="JLB25" s="1001"/>
      <c r="JLC25" s="1001"/>
      <c r="JLD25" s="1001"/>
      <c r="JLE25" s="1001"/>
      <c r="JLF25" s="1001"/>
      <c r="JLG25" s="1001"/>
      <c r="JLH25" s="1001"/>
      <c r="JLI25" s="1001"/>
      <c r="JLJ25" s="1001"/>
      <c r="JLK25" s="1001"/>
      <c r="JLL25" s="1001"/>
      <c r="JLM25" s="1001"/>
      <c r="JLN25" s="1001"/>
      <c r="JLO25" s="1001"/>
      <c r="JLP25" s="1001"/>
      <c r="JLQ25" s="1001"/>
      <c r="JLR25" s="1001"/>
      <c r="JLS25" s="1001"/>
      <c r="JLT25" s="1001"/>
      <c r="JLU25" s="1001"/>
      <c r="JLV25" s="1001"/>
      <c r="JLW25" s="1001"/>
      <c r="JLX25" s="1001"/>
      <c r="JLY25" s="1001"/>
      <c r="JLZ25" s="1001"/>
      <c r="JMA25" s="1001"/>
      <c r="JMB25" s="1001"/>
      <c r="JMC25" s="1001"/>
      <c r="JMD25" s="1001"/>
      <c r="JME25" s="1001"/>
      <c r="JMF25" s="1001"/>
      <c r="JMG25" s="1001"/>
      <c r="JMH25" s="1001"/>
      <c r="JMI25" s="1001"/>
      <c r="JMJ25" s="1001"/>
      <c r="JMK25" s="1001"/>
      <c r="JML25" s="1001"/>
      <c r="JMM25" s="1001"/>
      <c r="JMN25" s="1001"/>
      <c r="JMO25" s="1001"/>
      <c r="JMP25" s="1001"/>
      <c r="JMQ25" s="1001"/>
      <c r="JMR25" s="1001"/>
      <c r="JMS25" s="1001"/>
      <c r="JMT25" s="1001"/>
      <c r="JMU25" s="1001"/>
      <c r="JMV25" s="1001"/>
      <c r="JMW25" s="1001"/>
      <c r="JMX25" s="1001"/>
      <c r="JMY25" s="1001"/>
      <c r="JMZ25" s="1001"/>
      <c r="JNA25" s="1001"/>
      <c r="JNB25" s="1001"/>
      <c r="JNC25" s="1001"/>
      <c r="JND25" s="1001"/>
      <c r="JNE25" s="1001"/>
      <c r="JNF25" s="1001"/>
      <c r="JNG25" s="1001"/>
      <c r="JNH25" s="1001"/>
      <c r="JNI25" s="1001"/>
      <c r="JNJ25" s="1001"/>
      <c r="JNK25" s="1001"/>
      <c r="JNL25" s="1001"/>
      <c r="JNM25" s="1001"/>
      <c r="JNN25" s="1001"/>
      <c r="JNO25" s="1001"/>
      <c r="JNP25" s="1001"/>
      <c r="JNQ25" s="1001"/>
      <c r="JNR25" s="1001"/>
      <c r="JNS25" s="1001"/>
      <c r="JNT25" s="1001"/>
      <c r="JNU25" s="1001"/>
      <c r="JNV25" s="1001"/>
      <c r="JNW25" s="1001"/>
      <c r="JNX25" s="1001"/>
      <c r="JNY25" s="1001"/>
      <c r="JNZ25" s="1001"/>
      <c r="JOA25" s="1001"/>
      <c r="JOB25" s="1001"/>
      <c r="JOC25" s="1001"/>
      <c r="JOD25" s="1001"/>
      <c r="JOE25" s="1001"/>
      <c r="JOF25" s="1001"/>
      <c r="JOG25" s="1001"/>
      <c r="JOH25" s="1001"/>
      <c r="JOI25" s="1001"/>
      <c r="JOJ25" s="1001"/>
      <c r="JOK25" s="1001"/>
      <c r="JOL25" s="1001"/>
      <c r="JOM25" s="1001"/>
      <c r="JON25" s="1001"/>
      <c r="JOO25" s="1001"/>
      <c r="JOP25" s="1001"/>
      <c r="JOQ25" s="1001"/>
      <c r="JOR25" s="1001"/>
      <c r="JOS25" s="1001"/>
      <c r="JOT25" s="1001"/>
      <c r="JOU25" s="1001"/>
      <c r="JOV25" s="1001"/>
      <c r="JOW25" s="1001"/>
      <c r="JOX25" s="1001"/>
      <c r="JOY25" s="1001"/>
      <c r="JOZ25" s="1001"/>
      <c r="JPA25" s="1001"/>
      <c r="JPB25" s="1001"/>
      <c r="JPC25" s="1001"/>
      <c r="JPD25" s="1001"/>
      <c r="JPE25" s="1001"/>
      <c r="JPF25" s="1001"/>
      <c r="JPG25" s="1001"/>
      <c r="JPH25" s="1001"/>
      <c r="JPI25" s="1001"/>
      <c r="JPJ25" s="1001"/>
      <c r="JPK25" s="1001"/>
      <c r="JPL25" s="1001"/>
      <c r="JPM25" s="1001"/>
      <c r="JPN25" s="1001"/>
      <c r="JPO25" s="1001"/>
      <c r="JPP25" s="1001"/>
      <c r="JPQ25" s="1001"/>
      <c r="JPR25" s="1001"/>
      <c r="JPS25" s="1001"/>
      <c r="JPT25" s="1001"/>
      <c r="JPU25" s="1001"/>
      <c r="JPV25" s="1001"/>
      <c r="JPW25" s="1001"/>
      <c r="JPX25" s="1001"/>
      <c r="JPY25" s="1001"/>
      <c r="JPZ25" s="1001"/>
      <c r="JQA25" s="1001"/>
      <c r="JQB25" s="1001"/>
      <c r="JQC25" s="1001"/>
      <c r="JQD25" s="1001"/>
      <c r="JQE25" s="1001"/>
      <c r="JQF25" s="1001"/>
      <c r="JQG25" s="1001"/>
      <c r="JQH25" s="1001"/>
      <c r="JQI25" s="1001"/>
      <c r="JQJ25" s="1001"/>
      <c r="JQK25" s="1001"/>
      <c r="JQL25" s="1001"/>
      <c r="JQM25" s="1001"/>
      <c r="JQN25" s="1001"/>
      <c r="JQO25" s="1001"/>
      <c r="JQP25" s="1001"/>
      <c r="JQQ25" s="1001"/>
      <c r="JQR25" s="1001"/>
      <c r="JQS25" s="1001"/>
      <c r="JQT25" s="1001"/>
      <c r="JQU25" s="1001"/>
      <c r="JQV25" s="1001"/>
      <c r="JQW25" s="1001"/>
      <c r="JQX25" s="1001"/>
      <c r="JQY25" s="1001"/>
      <c r="JQZ25" s="1001"/>
      <c r="JRA25" s="1001"/>
      <c r="JRB25" s="1001"/>
      <c r="JRC25" s="1001"/>
      <c r="JRD25" s="1001"/>
      <c r="JRE25" s="1001"/>
      <c r="JRF25" s="1001"/>
      <c r="JRG25" s="1001"/>
      <c r="JRH25" s="1001"/>
      <c r="JRI25" s="1001"/>
      <c r="JRJ25" s="1001"/>
      <c r="JRK25" s="1001"/>
      <c r="JRL25" s="1001"/>
      <c r="JRM25" s="1001"/>
      <c r="JRN25" s="1001"/>
      <c r="JRO25" s="1001"/>
      <c r="JRP25" s="1001"/>
      <c r="JRQ25" s="1001"/>
      <c r="JRR25" s="1001"/>
      <c r="JRS25" s="1001"/>
      <c r="JRT25" s="1001"/>
      <c r="JRU25" s="1001"/>
      <c r="JRV25" s="1001"/>
      <c r="JRW25" s="1001"/>
      <c r="JRX25" s="1001"/>
      <c r="JRY25" s="1001"/>
      <c r="JRZ25" s="1001"/>
      <c r="JSA25" s="1001"/>
      <c r="JSB25" s="1001"/>
      <c r="JSC25" s="1001"/>
      <c r="JSD25" s="1001"/>
      <c r="JSE25" s="1001"/>
      <c r="JSF25" s="1001"/>
      <c r="JSG25" s="1001"/>
      <c r="JSH25" s="1001"/>
      <c r="JSI25" s="1001"/>
      <c r="JSJ25" s="1001"/>
      <c r="JSK25" s="1001"/>
      <c r="JSL25" s="1001"/>
      <c r="JSM25" s="1001"/>
      <c r="JSN25" s="1001"/>
      <c r="JSO25" s="1001"/>
      <c r="JSP25" s="1001"/>
      <c r="JSQ25" s="1001"/>
      <c r="JSR25" s="1001"/>
      <c r="JSS25" s="1001"/>
      <c r="JST25" s="1001"/>
      <c r="JSU25" s="1001"/>
      <c r="JSV25" s="1001"/>
      <c r="JSW25" s="1001"/>
      <c r="JSX25" s="1001"/>
      <c r="JSY25" s="1001"/>
      <c r="JSZ25" s="1001"/>
      <c r="JTA25" s="1001"/>
      <c r="JTB25" s="1001"/>
      <c r="JTC25" s="1001"/>
      <c r="JTD25" s="1001"/>
      <c r="JTE25" s="1001"/>
      <c r="JTF25" s="1001"/>
      <c r="JTG25" s="1001"/>
      <c r="JTH25" s="1001"/>
      <c r="JTI25" s="1001"/>
      <c r="JTJ25" s="1001"/>
      <c r="JTK25" s="1001"/>
      <c r="JTL25" s="1001"/>
      <c r="JTM25" s="1001"/>
      <c r="JTN25" s="1001"/>
      <c r="JTO25" s="1001"/>
      <c r="JTP25" s="1001"/>
      <c r="JTQ25" s="1001"/>
      <c r="JTR25" s="1001"/>
      <c r="JTS25" s="1001"/>
      <c r="JTT25" s="1001"/>
      <c r="JTU25" s="1001"/>
      <c r="JTV25" s="1001"/>
      <c r="JTW25" s="1001"/>
      <c r="JTX25" s="1001"/>
      <c r="JTY25" s="1001"/>
      <c r="JTZ25" s="1001"/>
      <c r="JUA25" s="1001"/>
      <c r="JUB25" s="1001"/>
      <c r="JUC25" s="1001"/>
      <c r="JUD25" s="1001"/>
      <c r="JUE25" s="1001"/>
      <c r="JUF25" s="1001"/>
      <c r="JUG25" s="1001"/>
      <c r="JUH25" s="1001"/>
      <c r="JUI25" s="1001"/>
      <c r="JUJ25" s="1001"/>
      <c r="JUK25" s="1001"/>
      <c r="JUL25" s="1001"/>
      <c r="JUM25" s="1001"/>
      <c r="JUN25" s="1001"/>
      <c r="JUO25" s="1001"/>
      <c r="JUP25" s="1001"/>
      <c r="JUQ25" s="1001"/>
      <c r="JUR25" s="1001"/>
      <c r="JUS25" s="1001"/>
      <c r="JUT25" s="1001"/>
      <c r="JUU25" s="1001"/>
      <c r="JUV25" s="1001"/>
      <c r="JUW25" s="1001"/>
      <c r="JUX25" s="1001"/>
      <c r="JUY25" s="1001"/>
      <c r="JUZ25" s="1001"/>
      <c r="JVA25" s="1001"/>
      <c r="JVB25" s="1001"/>
      <c r="JVC25" s="1001"/>
      <c r="JVD25" s="1001"/>
      <c r="JVE25" s="1001"/>
      <c r="JVF25" s="1001"/>
      <c r="JVG25" s="1001"/>
      <c r="JVH25" s="1001"/>
      <c r="JVI25" s="1001"/>
      <c r="JVJ25" s="1001"/>
      <c r="JVK25" s="1001"/>
      <c r="JVL25" s="1001"/>
      <c r="JVM25" s="1001"/>
      <c r="JVN25" s="1001"/>
      <c r="JVO25" s="1001"/>
      <c r="JVP25" s="1001"/>
      <c r="JVQ25" s="1001"/>
      <c r="JVR25" s="1001"/>
      <c r="JVS25" s="1001"/>
      <c r="JVT25" s="1001"/>
      <c r="JVU25" s="1001"/>
      <c r="JVV25" s="1001"/>
      <c r="JVW25" s="1001"/>
      <c r="JVX25" s="1001"/>
      <c r="JVY25" s="1001"/>
      <c r="JVZ25" s="1001"/>
      <c r="JWA25" s="1001"/>
      <c r="JWB25" s="1001"/>
      <c r="JWC25" s="1001"/>
      <c r="JWD25" s="1001"/>
      <c r="JWE25" s="1001"/>
      <c r="JWF25" s="1001"/>
      <c r="JWG25" s="1001"/>
      <c r="JWH25" s="1001"/>
      <c r="JWI25" s="1001"/>
      <c r="JWJ25" s="1001"/>
      <c r="JWK25" s="1001"/>
      <c r="JWL25" s="1001"/>
      <c r="JWM25" s="1001"/>
      <c r="JWN25" s="1001"/>
      <c r="JWO25" s="1001"/>
      <c r="JWP25" s="1001"/>
      <c r="JWQ25" s="1001"/>
      <c r="JWR25" s="1001"/>
      <c r="JWS25" s="1001"/>
      <c r="JWT25" s="1001"/>
      <c r="JWU25" s="1001"/>
      <c r="JWV25" s="1001"/>
      <c r="JWW25" s="1001"/>
      <c r="JWX25" s="1001"/>
      <c r="JWY25" s="1001"/>
      <c r="JWZ25" s="1001"/>
      <c r="JXA25" s="1001"/>
      <c r="JXB25" s="1001"/>
      <c r="JXC25" s="1001"/>
      <c r="JXD25" s="1001"/>
      <c r="JXE25" s="1001"/>
      <c r="JXF25" s="1001"/>
      <c r="JXG25" s="1001"/>
      <c r="JXH25" s="1001"/>
      <c r="JXI25" s="1001"/>
      <c r="JXJ25" s="1001"/>
      <c r="JXK25" s="1001"/>
      <c r="JXL25" s="1001"/>
      <c r="JXM25" s="1001"/>
      <c r="JXN25" s="1001"/>
      <c r="JXO25" s="1001"/>
      <c r="JXP25" s="1001"/>
      <c r="JXQ25" s="1001"/>
      <c r="JXR25" s="1001"/>
      <c r="JXS25" s="1001"/>
      <c r="JXT25" s="1001"/>
      <c r="JXU25" s="1001"/>
      <c r="JXV25" s="1001"/>
      <c r="JXW25" s="1001"/>
      <c r="JXX25" s="1001"/>
      <c r="JXY25" s="1001"/>
      <c r="JXZ25" s="1001"/>
      <c r="JYA25" s="1001"/>
      <c r="JYB25" s="1001"/>
      <c r="JYC25" s="1001"/>
      <c r="JYD25" s="1001"/>
      <c r="JYE25" s="1001"/>
      <c r="JYF25" s="1001"/>
      <c r="JYG25" s="1001"/>
      <c r="JYH25" s="1001"/>
      <c r="JYI25" s="1001"/>
      <c r="JYJ25" s="1001"/>
      <c r="JYK25" s="1001"/>
      <c r="JYL25" s="1001"/>
      <c r="JYM25" s="1001"/>
      <c r="JYN25" s="1001"/>
      <c r="JYO25" s="1001"/>
      <c r="JYP25" s="1001"/>
      <c r="JYQ25" s="1001"/>
      <c r="JYR25" s="1001"/>
      <c r="JYS25" s="1001"/>
      <c r="JYT25" s="1001"/>
      <c r="JYU25" s="1001"/>
      <c r="JYV25" s="1001"/>
      <c r="JYW25" s="1001"/>
      <c r="JYX25" s="1001"/>
      <c r="JYY25" s="1001"/>
      <c r="JYZ25" s="1001"/>
      <c r="JZA25" s="1001"/>
      <c r="JZB25" s="1001"/>
      <c r="JZC25" s="1001"/>
      <c r="JZD25" s="1001"/>
      <c r="JZE25" s="1001"/>
      <c r="JZF25" s="1001"/>
      <c r="JZG25" s="1001"/>
      <c r="JZH25" s="1001"/>
      <c r="JZI25" s="1001"/>
      <c r="JZJ25" s="1001"/>
      <c r="JZK25" s="1001"/>
      <c r="JZL25" s="1001"/>
      <c r="JZM25" s="1001"/>
      <c r="JZN25" s="1001"/>
      <c r="JZO25" s="1001"/>
      <c r="JZP25" s="1001"/>
      <c r="JZQ25" s="1001"/>
      <c r="JZR25" s="1001"/>
      <c r="JZS25" s="1001"/>
      <c r="JZT25" s="1001"/>
      <c r="JZU25" s="1001"/>
      <c r="JZV25" s="1001"/>
      <c r="JZW25" s="1001"/>
      <c r="JZX25" s="1001"/>
      <c r="JZY25" s="1001"/>
      <c r="JZZ25" s="1001"/>
      <c r="KAA25" s="1001"/>
      <c r="KAB25" s="1001"/>
      <c r="KAC25" s="1001"/>
      <c r="KAD25" s="1001"/>
      <c r="KAE25" s="1001"/>
      <c r="KAF25" s="1001"/>
      <c r="KAG25" s="1001"/>
      <c r="KAH25" s="1001"/>
      <c r="KAI25" s="1001"/>
      <c r="KAJ25" s="1001"/>
      <c r="KAK25" s="1001"/>
      <c r="KAL25" s="1001"/>
      <c r="KAM25" s="1001"/>
      <c r="KAN25" s="1001"/>
      <c r="KAO25" s="1001"/>
      <c r="KAP25" s="1001"/>
      <c r="KAQ25" s="1001"/>
      <c r="KAR25" s="1001"/>
      <c r="KAS25" s="1001"/>
      <c r="KAT25" s="1001"/>
      <c r="KAU25" s="1001"/>
      <c r="KAV25" s="1001"/>
      <c r="KAW25" s="1001"/>
      <c r="KAX25" s="1001"/>
      <c r="KAY25" s="1001"/>
      <c r="KAZ25" s="1001"/>
      <c r="KBA25" s="1001"/>
      <c r="KBB25" s="1001"/>
      <c r="KBC25" s="1001"/>
      <c r="KBD25" s="1001"/>
      <c r="KBE25" s="1001"/>
      <c r="KBF25" s="1001"/>
      <c r="KBG25" s="1001"/>
      <c r="KBH25" s="1001"/>
      <c r="KBI25" s="1001"/>
      <c r="KBJ25" s="1001"/>
      <c r="KBK25" s="1001"/>
      <c r="KBL25" s="1001"/>
      <c r="KBM25" s="1001"/>
      <c r="KBN25" s="1001"/>
      <c r="KBO25" s="1001"/>
      <c r="KBP25" s="1001"/>
      <c r="KBQ25" s="1001"/>
      <c r="KBR25" s="1001"/>
      <c r="KBS25" s="1001"/>
      <c r="KBT25" s="1001"/>
      <c r="KBU25" s="1001"/>
      <c r="KBV25" s="1001"/>
      <c r="KBW25" s="1001"/>
      <c r="KBX25" s="1001"/>
      <c r="KBY25" s="1001"/>
      <c r="KBZ25" s="1001"/>
      <c r="KCA25" s="1001"/>
      <c r="KCB25" s="1001"/>
      <c r="KCC25" s="1001"/>
      <c r="KCD25" s="1001"/>
      <c r="KCE25" s="1001"/>
      <c r="KCF25" s="1001"/>
      <c r="KCG25" s="1001"/>
      <c r="KCH25" s="1001"/>
      <c r="KCI25" s="1001"/>
      <c r="KCJ25" s="1001"/>
      <c r="KCK25" s="1001"/>
      <c r="KCL25" s="1001"/>
      <c r="KCM25" s="1001"/>
      <c r="KCN25" s="1001"/>
      <c r="KCO25" s="1001"/>
      <c r="KCP25" s="1001"/>
      <c r="KCQ25" s="1001"/>
      <c r="KCR25" s="1001"/>
      <c r="KCS25" s="1001"/>
      <c r="KCT25" s="1001"/>
      <c r="KCU25" s="1001"/>
      <c r="KCV25" s="1001"/>
      <c r="KCW25" s="1001"/>
      <c r="KCX25" s="1001"/>
      <c r="KCY25" s="1001"/>
      <c r="KCZ25" s="1001"/>
      <c r="KDA25" s="1001"/>
      <c r="KDB25" s="1001"/>
      <c r="KDC25" s="1001"/>
      <c r="KDD25" s="1001"/>
      <c r="KDE25" s="1001"/>
      <c r="KDF25" s="1001"/>
      <c r="KDG25" s="1001"/>
      <c r="KDH25" s="1001"/>
      <c r="KDI25" s="1001"/>
      <c r="KDJ25" s="1001"/>
      <c r="KDK25" s="1001"/>
      <c r="KDL25" s="1001"/>
      <c r="KDM25" s="1001"/>
      <c r="KDN25" s="1001"/>
      <c r="KDO25" s="1001"/>
      <c r="KDP25" s="1001"/>
      <c r="KDQ25" s="1001"/>
      <c r="KDR25" s="1001"/>
      <c r="KDS25" s="1001"/>
      <c r="KDT25" s="1001"/>
      <c r="KDU25" s="1001"/>
      <c r="KDV25" s="1001"/>
      <c r="KDW25" s="1001"/>
      <c r="KDX25" s="1001"/>
      <c r="KDY25" s="1001"/>
      <c r="KDZ25" s="1001"/>
      <c r="KEA25" s="1001"/>
      <c r="KEB25" s="1001"/>
      <c r="KEC25" s="1001"/>
      <c r="KED25" s="1001"/>
      <c r="KEE25" s="1001"/>
      <c r="KEF25" s="1001"/>
      <c r="KEG25" s="1001"/>
      <c r="KEH25" s="1001"/>
      <c r="KEI25" s="1001"/>
      <c r="KEJ25" s="1001"/>
      <c r="KEK25" s="1001"/>
      <c r="KEL25" s="1001"/>
      <c r="KEM25" s="1001"/>
      <c r="KEN25" s="1001"/>
      <c r="KEO25" s="1001"/>
      <c r="KEP25" s="1001"/>
      <c r="KEQ25" s="1001"/>
      <c r="KER25" s="1001"/>
      <c r="KES25" s="1001"/>
      <c r="KET25" s="1001"/>
      <c r="KEU25" s="1001"/>
      <c r="KEV25" s="1001"/>
      <c r="KEW25" s="1001"/>
      <c r="KEX25" s="1001"/>
      <c r="KEY25" s="1001"/>
      <c r="KEZ25" s="1001"/>
      <c r="KFA25" s="1001"/>
      <c r="KFB25" s="1001"/>
      <c r="KFC25" s="1001"/>
      <c r="KFD25" s="1001"/>
      <c r="KFE25" s="1001"/>
      <c r="KFF25" s="1001"/>
      <c r="KFG25" s="1001"/>
      <c r="KFH25" s="1001"/>
      <c r="KFI25" s="1001"/>
      <c r="KFJ25" s="1001"/>
      <c r="KFK25" s="1001"/>
      <c r="KFL25" s="1001"/>
      <c r="KFM25" s="1001"/>
      <c r="KFN25" s="1001"/>
      <c r="KFO25" s="1001"/>
      <c r="KFP25" s="1001"/>
      <c r="KFQ25" s="1001"/>
      <c r="KFR25" s="1001"/>
      <c r="KFS25" s="1001"/>
      <c r="KFT25" s="1001"/>
      <c r="KFU25" s="1001"/>
      <c r="KFV25" s="1001"/>
      <c r="KFW25" s="1001"/>
      <c r="KFX25" s="1001"/>
      <c r="KFY25" s="1001"/>
      <c r="KFZ25" s="1001"/>
      <c r="KGA25" s="1001"/>
      <c r="KGB25" s="1001"/>
      <c r="KGC25" s="1001"/>
      <c r="KGD25" s="1001"/>
      <c r="KGE25" s="1001"/>
      <c r="KGF25" s="1001"/>
      <c r="KGG25" s="1001"/>
      <c r="KGH25" s="1001"/>
      <c r="KGI25" s="1001"/>
      <c r="KGJ25" s="1001"/>
      <c r="KGK25" s="1001"/>
      <c r="KGL25" s="1001"/>
      <c r="KGM25" s="1001"/>
      <c r="KGN25" s="1001"/>
      <c r="KGO25" s="1001"/>
      <c r="KGP25" s="1001"/>
      <c r="KGQ25" s="1001"/>
      <c r="KGR25" s="1001"/>
      <c r="KGS25" s="1001"/>
      <c r="KGT25" s="1001"/>
      <c r="KGU25" s="1001"/>
      <c r="KGV25" s="1001"/>
      <c r="KGW25" s="1001"/>
      <c r="KGX25" s="1001"/>
      <c r="KGY25" s="1001"/>
      <c r="KGZ25" s="1001"/>
      <c r="KHA25" s="1001"/>
      <c r="KHB25" s="1001"/>
      <c r="KHC25" s="1001"/>
      <c r="KHD25" s="1001"/>
      <c r="KHE25" s="1001"/>
      <c r="KHF25" s="1001"/>
      <c r="KHG25" s="1001"/>
      <c r="KHH25" s="1001"/>
      <c r="KHI25" s="1001"/>
      <c r="KHJ25" s="1001"/>
      <c r="KHK25" s="1001"/>
      <c r="KHL25" s="1001"/>
      <c r="KHM25" s="1001"/>
      <c r="KHN25" s="1001"/>
      <c r="KHO25" s="1001"/>
      <c r="KHP25" s="1001"/>
      <c r="KHQ25" s="1001"/>
      <c r="KHR25" s="1001"/>
      <c r="KHS25" s="1001"/>
      <c r="KHT25" s="1001"/>
      <c r="KHU25" s="1001"/>
      <c r="KHV25" s="1001"/>
      <c r="KHW25" s="1001"/>
      <c r="KHX25" s="1001"/>
      <c r="KHY25" s="1001"/>
      <c r="KHZ25" s="1001"/>
      <c r="KIA25" s="1001"/>
      <c r="KIB25" s="1001"/>
      <c r="KIC25" s="1001"/>
      <c r="KID25" s="1001"/>
      <c r="KIE25" s="1001"/>
      <c r="KIF25" s="1001"/>
      <c r="KIG25" s="1001"/>
      <c r="KIH25" s="1001"/>
      <c r="KII25" s="1001"/>
      <c r="KIJ25" s="1001"/>
      <c r="KIK25" s="1001"/>
      <c r="KIL25" s="1001"/>
      <c r="KIM25" s="1001"/>
      <c r="KIN25" s="1001"/>
      <c r="KIO25" s="1001"/>
      <c r="KIP25" s="1001"/>
      <c r="KIQ25" s="1001"/>
      <c r="KIR25" s="1001"/>
      <c r="KIS25" s="1001"/>
      <c r="KIT25" s="1001"/>
      <c r="KIU25" s="1001"/>
      <c r="KIV25" s="1001"/>
      <c r="KIW25" s="1001"/>
      <c r="KIX25" s="1001"/>
      <c r="KIY25" s="1001"/>
      <c r="KIZ25" s="1001"/>
      <c r="KJA25" s="1001"/>
      <c r="KJB25" s="1001"/>
      <c r="KJC25" s="1001"/>
      <c r="KJD25" s="1001"/>
      <c r="KJE25" s="1001"/>
      <c r="KJF25" s="1001"/>
      <c r="KJG25" s="1001"/>
      <c r="KJH25" s="1001"/>
      <c r="KJI25" s="1001"/>
      <c r="KJJ25" s="1001"/>
      <c r="KJK25" s="1001"/>
      <c r="KJL25" s="1001"/>
      <c r="KJM25" s="1001"/>
      <c r="KJN25" s="1001"/>
      <c r="KJO25" s="1001"/>
      <c r="KJP25" s="1001"/>
      <c r="KJQ25" s="1001"/>
      <c r="KJR25" s="1001"/>
      <c r="KJS25" s="1001"/>
      <c r="KJT25" s="1001"/>
      <c r="KJU25" s="1001"/>
      <c r="KJV25" s="1001"/>
      <c r="KJW25" s="1001"/>
      <c r="KJX25" s="1001"/>
      <c r="KJY25" s="1001"/>
      <c r="KJZ25" s="1001"/>
      <c r="KKA25" s="1001"/>
      <c r="KKB25" s="1001"/>
      <c r="KKC25" s="1001"/>
      <c r="KKD25" s="1001"/>
      <c r="KKE25" s="1001"/>
      <c r="KKF25" s="1001"/>
      <c r="KKG25" s="1001"/>
      <c r="KKH25" s="1001"/>
      <c r="KKI25" s="1001"/>
      <c r="KKJ25" s="1001"/>
      <c r="KKK25" s="1001"/>
      <c r="KKL25" s="1001"/>
      <c r="KKM25" s="1001"/>
      <c r="KKN25" s="1001"/>
      <c r="KKO25" s="1001"/>
      <c r="KKP25" s="1001"/>
      <c r="KKQ25" s="1001"/>
      <c r="KKR25" s="1001"/>
      <c r="KKS25" s="1001"/>
      <c r="KKT25" s="1001"/>
      <c r="KKU25" s="1001"/>
      <c r="KKV25" s="1001"/>
      <c r="KKW25" s="1001"/>
      <c r="KKX25" s="1001"/>
      <c r="KKY25" s="1001"/>
      <c r="KKZ25" s="1001"/>
      <c r="KLA25" s="1001"/>
      <c r="KLB25" s="1001"/>
      <c r="KLC25" s="1001"/>
      <c r="KLD25" s="1001"/>
      <c r="KLE25" s="1001"/>
      <c r="KLF25" s="1001"/>
      <c r="KLG25" s="1001"/>
      <c r="KLH25" s="1001"/>
      <c r="KLI25" s="1001"/>
      <c r="KLJ25" s="1001"/>
      <c r="KLK25" s="1001"/>
      <c r="KLL25" s="1001"/>
      <c r="KLM25" s="1001"/>
      <c r="KLN25" s="1001"/>
      <c r="KLO25" s="1001"/>
      <c r="KLP25" s="1001"/>
      <c r="KLQ25" s="1001"/>
      <c r="KLR25" s="1001"/>
      <c r="KLS25" s="1001"/>
      <c r="KLT25" s="1001"/>
      <c r="KLU25" s="1001"/>
      <c r="KLV25" s="1001"/>
      <c r="KLW25" s="1001"/>
      <c r="KLX25" s="1001"/>
      <c r="KLY25" s="1001"/>
      <c r="KLZ25" s="1001"/>
      <c r="KMA25" s="1001"/>
      <c r="KMB25" s="1001"/>
      <c r="KMC25" s="1001"/>
      <c r="KMD25" s="1001"/>
      <c r="KME25" s="1001"/>
      <c r="KMF25" s="1001"/>
      <c r="KMG25" s="1001"/>
      <c r="KMH25" s="1001"/>
      <c r="KMI25" s="1001"/>
      <c r="KMJ25" s="1001"/>
      <c r="KMK25" s="1001"/>
      <c r="KML25" s="1001"/>
      <c r="KMM25" s="1001"/>
      <c r="KMN25" s="1001"/>
      <c r="KMO25" s="1001"/>
      <c r="KMP25" s="1001"/>
      <c r="KMQ25" s="1001"/>
      <c r="KMR25" s="1001"/>
      <c r="KMS25" s="1001"/>
      <c r="KMT25" s="1001"/>
      <c r="KMU25" s="1001"/>
      <c r="KMV25" s="1001"/>
      <c r="KMW25" s="1001"/>
      <c r="KMX25" s="1001"/>
      <c r="KMY25" s="1001"/>
      <c r="KMZ25" s="1001"/>
      <c r="KNA25" s="1001"/>
      <c r="KNB25" s="1001"/>
      <c r="KNC25" s="1001"/>
      <c r="KND25" s="1001"/>
      <c r="KNE25" s="1001"/>
      <c r="KNF25" s="1001"/>
      <c r="KNG25" s="1001"/>
      <c r="KNH25" s="1001"/>
      <c r="KNI25" s="1001"/>
      <c r="KNJ25" s="1001"/>
      <c r="KNK25" s="1001"/>
      <c r="KNL25" s="1001"/>
      <c r="KNM25" s="1001"/>
      <c r="KNN25" s="1001"/>
      <c r="KNO25" s="1001"/>
      <c r="KNP25" s="1001"/>
      <c r="KNQ25" s="1001"/>
      <c r="KNR25" s="1001"/>
      <c r="KNS25" s="1001"/>
      <c r="KNT25" s="1001"/>
      <c r="KNU25" s="1001"/>
      <c r="KNV25" s="1001"/>
      <c r="KNW25" s="1001"/>
      <c r="KNX25" s="1001"/>
      <c r="KNY25" s="1001"/>
      <c r="KNZ25" s="1001"/>
      <c r="KOA25" s="1001"/>
      <c r="KOB25" s="1001"/>
      <c r="KOC25" s="1001"/>
      <c r="KOD25" s="1001"/>
      <c r="KOE25" s="1001"/>
      <c r="KOF25" s="1001"/>
      <c r="KOG25" s="1001"/>
      <c r="KOH25" s="1001"/>
      <c r="KOI25" s="1001"/>
      <c r="KOJ25" s="1001"/>
      <c r="KOK25" s="1001"/>
      <c r="KOL25" s="1001"/>
      <c r="KOM25" s="1001"/>
      <c r="KON25" s="1001"/>
      <c r="KOO25" s="1001"/>
      <c r="KOP25" s="1001"/>
      <c r="KOQ25" s="1001"/>
      <c r="KOR25" s="1001"/>
      <c r="KOS25" s="1001"/>
      <c r="KOT25" s="1001"/>
      <c r="KOU25" s="1001"/>
      <c r="KOV25" s="1001"/>
      <c r="KOW25" s="1001"/>
      <c r="KOX25" s="1001"/>
      <c r="KOY25" s="1001"/>
      <c r="KOZ25" s="1001"/>
      <c r="KPA25" s="1001"/>
      <c r="KPB25" s="1001"/>
      <c r="KPC25" s="1001"/>
      <c r="KPD25" s="1001"/>
      <c r="KPE25" s="1001"/>
      <c r="KPF25" s="1001"/>
      <c r="KPG25" s="1001"/>
      <c r="KPH25" s="1001"/>
      <c r="KPI25" s="1001"/>
      <c r="KPJ25" s="1001"/>
      <c r="KPK25" s="1001"/>
      <c r="KPL25" s="1001"/>
      <c r="KPM25" s="1001"/>
      <c r="KPN25" s="1001"/>
      <c r="KPO25" s="1001"/>
      <c r="KPP25" s="1001"/>
      <c r="KPQ25" s="1001"/>
      <c r="KPR25" s="1001"/>
      <c r="KPS25" s="1001"/>
      <c r="KPT25" s="1001"/>
      <c r="KPU25" s="1001"/>
      <c r="KPV25" s="1001"/>
      <c r="KPW25" s="1001"/>
      <c r="KPX25" s="1001"/>
      <c r="KPY25" s="1001"/>
      <c r="KPZ25" s="1001"/>
      <c r="KQA25" s="1001"/>
      <c r="KQB25" s="1001"/>
      <c r="KQC25" s="1001"/>
      <c r="KQD25" s="1001"/>
      <c r="KQE25" s="1001"/>
      <c r="KQF25" s="1001"/>
      <c r="KQG25" s="1001"/>
      <c r="KQH25" s="1001"/>
      <c r="KQI25" s="1001"/>
      <c r="KQJ25" s="1001"/>
      <c r="KQK25" s="1001"/>
      <c r="KQL25" s="1001"/>
      <c r="KQM25" s="1001"/>
      <c r="KQN25" s="1001"/>
      <c r="KQO25" s="1001"/>
      <c r="KQP25" s="1001"/>
      <c r="KQQ25" s="1001"/>
      <c r="KQR25" s="1001"/>
      <c r="KQS25" s="1001"/>
      <c r="KQT25" s="1001"/>
      <c r="KQU25" s="1001"/>
      <c r="KQV25" s="1001"/>
      <c r="KQW25" s="1001"/>
      <c r="KQX25" s="1001"/>
      <c r="KQY25" s="1001"/>
      <c r="KQZ25" s="1001"/>
      <c r="KRA25" s="1001"/>
      <c r="KRB25" s="1001"/>
      <c r="KRC25" s="1001"/>
      <c r="KRD25" s="1001"/>
      <c r="KRE25" s="1001"/>
      <c r="KRF25" s="1001"/>
      <c r="KRG25" s="1001"/>
      <c r="KRH25" s="1001"/>
      <c r="KRI25" s="1001"/>
      <c r="KRJ25" s="1001"/>
      <c r="KRK25" s="1001"/>
      <c r="KRL25" s="1001"/>
      <c r="KRM25" s="1001"/>
      <c r="KRN25" s="1001"/>
      <c r="KRO25" s="1001"/>
      <c r="KRP25" s="1001"/>
      <c r="KRQ25" s="1001"/>
      <c r="KRR25" s="1001"/>
      <c r="KRS25" s="1001"/>
      <c r="KRT25" s="1001"/>
      <c r="KRU25" s="1001"/>
      <c r="KRV25" s="1001"/>
      <c r="KRW25" s="1001"/>
      <c r="KRX25" s="1001"/>
      <c r="KRY25" s="1001"/>
      <c r="KRZ25" s="1001"/>
      <c r="KSA25" s="1001"/>
      <c r="KSB25" s="1001"/>
      <c r="KSC25" s="1001"/>
      <c r="KSD25" s="1001"/>
      <c r="KSE25" s="1001"/>
      <c r="KSF25" s="1001"/>
      <c r="KSG25" s="1001"/>
      <c r="KSH25" s="1001"/>
      <c r="KSI25" s="1001"/>
      <c r="KSJ25" s="1001"/>
      <c r="KSK25" s="1001"/>
      <c r="KSL25" s="1001"/>
      <c r="KSM25" s="1001"/>
      <c r="KSN25" s="1001"/>
      <c r="KSO25" s="1001"/>
      <c r="KSP25" s="1001"/>
      <c r="KSQ25" s="1001"/>
      <c r="KSR25" s="1001"/>
      <c r="KSS25" s="1001"/>
      <c r="KST25" s="1001"/>
      <c r="KSU25" s="1001"/>
      <c r="KSV25" s="1001"/>
      <c r="KSW25" s="1001"/>
      <c r="KSX25" s="1001"/>
      <c r="KSY25" s="1001"/>
      <c r="KSZ25" s="1001"/>
      <c r="KTA25" s="1001"/>
      <c r="KTB25" s="1001"/>
      <c r="KTC25" s="1001"/>
      <c r="KTD25" s="1001"/>
      <c r="KTE25" s="1001"/>
      <c r="KTF25" s="1001"/>
      <c r="KTG25" s="1001"/>
      <c r="KTH25" s="1001"/>
      <c r="KTI25" s="1001"/>
      <c r="KTJ25" s="1001"/>
      <c r="KTK25" s="1001"/>
      <c r="KTL25" s="1001"/>
      <c r="KTM25" s="1001"/>
      <c r="KTN25" s="1001"/>
      <c r="KTO25" s="1001"/>
      <c r="KTP25" s="1001"/>
      <c r="KTQ25" s="1001"/>
      <c r="KTR25" s="1001"/>
      <c r="KTS25" s="1001"/>
      <c r="KTT25" s="1001"/>
      <c r="KTU25" s="1001"/>
      <c r="KTV25" s="1001"/>
      <c r="KTW25" s="1001"/>
      <c r="KTX25" s="1001"/>
      <c r="KTY25" s="1001"/>
      <c r="KTZ25" s="1001"/>
      <c r="KUA25" s="1001"/>
      <c r="KUB25" s="1001"/>
      <c r="KUC25" s="1001"/>
      <c r="KUD25" s="1001"/>
      <c r="KUE25" s="1001"/>
      <c r="KUF25" s="1001"/>
      <c r="KUG25" s="1001"/>
      <c r="KUH25" s="1001"/>
      <c r="KUI25" s="1001"/>
      <c r="KUJ25" s="1001"/>
      <c r="KUK25" s="1001"/>
      <c r="KUL25" s="1001"/>
      <c r="KUM25" s="1001"/>
      <c r="KUN25" s="1001"/>
      <c r="KUO25" s="1001"/>
      <c r="KUP25" s="1001"/>
      <c r="KUQ25" s="1001"/>
      <c r="KUR25" s="1001"/>
      <c r="KUS25" s="1001"/>
      <c r="KUT25" s="1001"/>
      <c r="KUU25" s="1001"/>
      <c r="KUV25" s="1001"/>
      <c r="KUW25" s="1001"/>
      <c r="KUX25" s="1001"/>
      <c r="KUY25" s="1001"/>
      <c r="KUZ25" s="1001"/>
      <c r="KVA25" s="1001"/>
      <c r="KVB25" s="1001"/>
      <c r="KVC25" s="1001"/>
      <c r="KVD25" s="1001"/>
      <c r="KVE25" s="1001"/>
      <c r="KVF25" s="1001"/>
      <c r="KVG25" s="1001"/>
      <c r="KVH25" s="1001"/>
      <c r="KVI25" s="1001"/>
      <c r="KVJ25" s="1001"/>
      <c r="KVK25" s="1001"/>
      <c r="KVL25" s="1001"/>
      <c r="KVM25" s="1001"/>
      <c r="KVN25" s="1001"/>
      <c r="KVO25" s="1001"/>
      <c r="KVP25" s="1001"/>
      <c r="KVQ25" s="1001"/>
      <c r="KVR25" s="1001"/>
      <c r="KVS25" s="1001"/>
      <c r="KVT25" s="1001"/>
      <c r="KVU25" s="1001"/>
      <c r="KVV25" s="1001"/>
      <c r="KVW25" s="1001"/>
      <c r="KVX25" s="1001"/>
      <c r="KVY25" s="1001"/>
      <c r="KVZ25" s="1001"/>
      <c r="KWA25" s="1001"/>
      <c r="KWB25" s="1001"/>
      <c r="KWC25" s="1001"/>
      <c r="KWD25" s="1001"/>
      <c r="KWE25" s="1001"/>
      <c r="KWF25" s="1001"/>
      <c r="KWG25" s="1001"/>
      <c r="KWH25" s="1001"/>
      <c r="KWI25" s="1001"/>
      <c r="KWJ25" s="1001"/>
      <c r="KWK25" s="1001"/>
      <c r="KWL25" s="1001"/>
      <c r="KWM25" s="1001"/>
      <c r="KWN25" s="1001"/>
      <c r="KWO25" s="1001"/>
      <c r="KWP25" s="1001"/>
      <c r="KWQ25" s="1001"/>
      <c r="KWR25" s="1001"/>
      <c r="KWS25" s="1001"/>
      <c r="KWT25" s="1001"/>
      <c r="KWU25" s="1001"/>
      <c r="KWV25" s="1001"/>
      <c r="KWW25" s="1001"/>
      <c r="KWX25" s="1001"/>
      <c r="KWY25" s="1001"/>
      <c r="KWZ25" s="1001"/>
      <c r="KXA25" s="1001"/>
      <c r="KXB25" s="1001"/>
      <c r="KXC25" s="1001"/>
      <c r="KXD25" s="1001"/>
      <c r="KXE25" s="1001"/>
      <c r="KXF25" s="1001"/>
      <c r="KXG25" s="1001"/>
      <c r="KXH25" s="1001"/>
      <c r="KXI25" s="1001"/>
      <c r="KXJ25" s="1001"/>
      <c r="KXK25" s="1001"/>
      <c r="KXL25" s="1001"/>
      <c r="KXM25" s="1001"/>
      <c r="KXN25" s="1001"/>
      <c r="KXO25" s="1001"/>
      <c r="KXP25" s="1001"/>
      <c r="KXQ25" s="1001"/>
      <c r="KXR25" s="1001"/>
      <c r="KXS25" s="1001"/>
      <c r="KXT25" s="1001"/>
      <c r="KXU25" s="1001"/>
      <c r="KXV25" s="1001"/>
      <c r="KXW25" s="1001"/>
      <c r="KXX25" s="1001"/>
      <c r="KXY25" s="1001"/>
      <c r="KXZ25" s="1001"/>
      <c r="KYA25" s="1001"/>
      <c r="KYB25" s="1001"/>
      <c r="KYC25" s="1001"/>
      <c r="KYD25" s="1001"/>
      <c r="KYE25" s="1001"/>
      <c r="KYF25" s="1001"/>
      <c r="KYG25" s="1001"/>
      <c r="KYH25" s="1001"/>
      <c r="KYI25" s="1001"/>
      <c r="KYJ25" s="1001"/>
      <c r="KYK25" s="1001"/>
      <c r="KYL25" s="1001"/>
      <c r="KYM25" s="1001"/>
      <c r="KYN25" s="1001"/>
      <c r="KYO25" s="1001"/>
      <c r="KYP25" s="1001"/>
      <c r="KYQ25" s="1001"/>
      <c r="KYR25" s="1001"/>
      <c r="KYS25" s="1001"/>
      <c r="KYT25" s="1001"/>
      <c r="KYU25" s="1001"/>
      <c r="KYV25" s="1001"/>
      <c r="KYW25" s="1001"/>
      <c r="KYX25" s="1001"/>
      <c r="KYY25" s="1001"/>
      <c r="KYZ25" s="1001"/>
      <c r="KZA25" s="1001"/>
      <c r="KZB25" s="1001"/>
      <c r="KZC25" s="1001"/>
      <c r="KZD25" s="1001"/>
      <c r="KZE25" s="1001"/>
      <c r="KZF25" s="1001"/>
      <c r="KZG25" s="1001"/>
      <c r="KZH25" s="1001"/>
      <c r="KZI25" s="1001"/>
      <c r="KZJ25" s="1001"/>
      <c r="KZK25" s="1001"/>
      <c r="KZL25" s="1001"/>
      <c r="KZM25" s="1001"/>
      <c r="KZN25" s="1001"/>
      <c r="KZO25" s="1001"/>
      <c r="KZP25" s="1001"/>
      <c r="KZQ25" s="1001"/>
      <c r="KZR25" s="1001"/>
      <c r="KZS25" s="1001"/>
      <c r="KZT25" s="1001"/>
      <c r="KZU25" s="1001"/>
      <c r="KZV25" s="1001"/>
      <c r="KZW25" s="1001"/>
      <c r="KZX25" s="1001"/>
      <c r="KZY25" s="1001"/>
      <c r="KZZ25" s="1001"/>
      <c r="LAA25" s="1001"/>
      <c r="LAB25" s="1001"/>
      <c r="LAC25" s="1001"/>
      <c r="LAD25" s="1001"/>
      <c r="LAE25" s="1001"/>
      <c r="LAF25" s="1001"/>
      <c r="LAG25" s="1001"/>
      <c r="LAH25" s="1001"/>
      <c r="LAI25" s="1001"/>
      <c r="LAJ25" s="1001"/>
      <c r="LAK25" s="1001"/>
      <c r="LAL25" s="1001"/>
      <c r="LAM25" s="1001"/>
      <c r="LAN25" s="1001"/>
      <c r="LAO25" s="1001"/>
      <c r="LAP25" s="1001"/>
      <c r="LAQ25" s="1001"/>
      <c r="LAR25" s="1001"/>
      <c r="LAS25" s="1001"/>
      <c r="LAT25" s="1001"/>
      <c r="LAU25" s="1001"/>
      <c r="LAV25" s="1001"/>
      <c r="LAW25" s="1001"/>
      <c r="LAX25" s="1001"/>
      <c r="LAY25" s="1001"/>
      <c r="LAZ25" s="1001"/>
      <c r="LBA25" s="1001"/>
      <c r="LBB25" s="1001"/>
      <c r="LBC25" s="1001"/>
      <c r="LBD25" s="1001"/>
      <c r="LBE25" s="1001"/>
      <c r="LBF25" s="1001"/>
      <c r="LBG25" s="1001"/>
      <c r="LBH25" s="1001"/>
      <c r="LBI25" s="1001"/>
      <c r="LBJ25" s="1001"/>
      <c r="LBK25" s="1001"/>
      <c r="LBL25" s="1001"/>
      <c r="LBM25" s="1001"/>
      <c r="LBN25" s="1001"/>
      <c r="LBO25" s="1001"/>
      <c r="LBP25" s="1001"/>
      <c r="LBQ25" s="1001"/>
      <c r="LBR25" s="1001"/>
      <c r="LBS25" s="1001"/>
      <c r="LBT25" s="1001"/>
      <c r="LBU25" s="1001"/>
      <c r="LBV25" s="1001"/>
      <c r="LBW25" s="1001"/>
      <c r="LBX25" s="1001"/>
      <c r="LBY25" s="1001"/>
      <c r="LBZ25" s="1001"/>
      <c r="LCA25" s="1001"/>
      <c r="LCB25" s="1001"/>
      <c r="LCC25" s="1001"/>
      <c r="LCD25" s="1001"/>
      <c r="LCE25" s="1001"/>
      <c r="LCF25" s="1001"/>
      <c r="LCG25" s="1001"/>
      <c r="LCH25" s="1001"/>
      <c r="LCI25" s="1001"/>
      <c r="LCJ25" s="1001"/>
      <c r="LCK25" s="1001"/>
      <c r="LCL25" s="1001"/>
      <c r="LCM25" s="1001"/>
      <c r="LCN25" s="1001"/>
      <c r="LCO25" s="1001"/>
      <c r="LCP25" s="1001"/>
      <c r="LCQ25" s="1001"/>
      <c r="LCR25" s="1001"/>
      <c r="LCS25" s="1001"/>
      <c r="LCT25" s="1001"/>
      <c r="LCU25" s="1001"/>
      <c r="LCV25" s="1001"/>
      <c r="LCW25" s="1001"/>
      <c r="LCX25" s="1001"/>
      <c r="LCY25" s="1001"/>
      <c r="LCZ25" s="1001"/>
      <c r="LDA25" s="1001"/>
      <c r="LDB25" s="1001"/>
      <c r="LDC25" s="1001"/>
      <c r="LDD25" s="1001"/>
      <c r="LDE25" s="1001"/>
      <c r="LDF25" s="1001"/>
      <c r="LDG25" s="1001"/>
      <c r="LDH25" s="1001"/>
      <c r="LDI25" s="1001"/>
      <c r="LDJ25" s="1001"/>
      <c r="LDK25" s="1001"/>
      <c r="LDL25" s="1001"/>
      <c r="LDM25" s="1001"/>
      <c r="LDN25" s="1001"/>
      <c r="LDO25" s="1001"/>
      <c r="LDP25" s="1001"/>
      <c r="LDQ25" s="1001"/>
      <c r="LDR25" s="1001"/>
      <c r="LDS25" s="1001"/>
      <c r="LDT25" s="1001"/>
      <c r="LDU25" s="1001"/>
      <c r="LDV25" s="1001"/>
      <c r="LDW25" s="1001"/>
      <c r="LDX25" s="1001"/>
      <c r="LDY25" s="1001"/>
      <c r="LDZ25" s="1001"/>
      <c r="LEA25" s="1001"/>
      <c r="LEB25" s="1001"/>
      <c r="LEC25" s="1001"/>
      <c r="LED25" s="1001"/>
      <c r="LEE25" s="1001"/>
      <c r="LEF25" s="1001"/>
      <c r="LEG25" s="1001"/>
      <c r="LEH25" s="1001"/>
      <c r="LEI25" s="1001"/>
      <c r="LEJ25" s="1001"/>
      <c r="LEK25" s="1001"/>
      <c r="LEL25" s="1001"/>
      <c r="LEM25" s="1001"/>
      <c r="LEN25" s="1001"/>
      <c r="LEO25" s="1001"/>
      <c r="LEP25" s="1001"/>
      <c r="LEQ25" s="1001"/>
      <c r="LER25" s="1001"/>
      <c r="LES25" s="1001"/>
      <c r="LET25" s="1001"/>
      <c r="LEU25" s="1001"/>
      <c r="LEV25" s="1001"/>
      <c r="LEW25" s="1001"/>
      <c r="LEX25" s="1001"/>
      <c r="LEY25" s="1001"/>
      <c r="LEZ25" s="1001"/>
      <c r="LFA25" s="1001"/>
      <c r="LFB25" s="1001"/>
      <c r="LFC25" s="1001"/>
      <c r="LFD25" s="1001"/>
      <c r="LFE25" s="1001"/>
      <c r="LFF25" s="1001"/>
      <c r="LFG25" s="1001"/>
      <c r="LFH25" s="1001"/>
      <c r="LFI25" s="1001"/>
      <c r="LFJ25" s="1001"/>
      <c r="LFK25" s="1001"/>
      <c r="LFL25" s="1001"/>
      <c r="LFM25" s="1001"/>
      <c r="LFN25" s="1001"/>
      <c r="LFO25" s="1001"/>
      <c r="LFP25" s="1001"/>
      <c r="LFQ25" s="1001"/>
      <c r="LFR25" s="1001"/>
      <c r="LFS25" s="1001"/>
      <c r="LFT25" s="1001"/>
      <c r="LFU25" s="1001"/>
      <c r="LFV25" s="1001"/>
      <c r="LFW25" s="1001"/>
      <c r="LFX25" s="1001"/>
      <c r="LFY25" s="1001"/>
      <c r="LFZ25" s="1001"/>
      <c r="LGA25" s="1001"/>
      <c r="LGB25" s="1001"/>
      <c r="LGC25" s="1001"/>
      <c r="LGD25" s="1001"/>
      <c r="LGE25" s="1001"/>
      <c r="LGF25" s="1001"/>
      <c r="LGG25" s="1001"/>
      <c r="LGH25" s="1001"/>
      <c r="LGI25" s="1001"/>
      <c r="LGJ25" s="1001"/>
      <c r="LGK25" s="1001"/>
      <c r="LGL25" s="1001"/>
      <c r="LGM25" s="1001"/>
      <c r="LGN25" s="1001"/>
      <c r="LGO25" s="1001"/>
      <c r="LGP25" s="1001"/>
      <c r="LGQ25" s="1001"/>
      <c r="LGR25" s="1001"/>
      <c r="LGS25" s="1001"/>
      <c r="LGT25" s="1001"/>
      <c r="LGU25" s="1001"/>
      <c r="LGV25" s="1001"/>
      <c r="LGW25" s="1001"/>
      <c r="LGX25" s="1001"/>
      <c r="LGY25" s="1001"/>
      <c r="LGZ25" s="1001"/>
      <c r="LHA25" s="1001"/>
      <c r="LHB25" s="1001"/>
      <c r="LHC25" s="1001"/>
      <c r="LHD25" s="1001"/>
      <c r="LHE25" s="1001"/>
      <c r="LHF25" s="1001"/>
      <c r="LHG25" s="1001"/>
      <c r="LHH25" s="1001"/>
      <c r="LHI25" s="1001"/>
      <c r="LHJ25" s="1001"/>
      <c r="LHK25" s="1001"/>
      <c r="LHL25" s="1001"/>
      <c r="LHM25" s="1001"/>
      <c r="LHN25" s="1001"/>
      <c r="LHO25" s="1001"/>
      <c r="LHP25" s="1001"/>
      <c r="LHQ25" s="1001"/>
      <c r="LHR25" s="1001"/>
      <c r="LHS25" s="1001"/>
      <c r="LHT25" s="1001"/>
      <c r="LHU25" s="1001"/>
      <c r="LHV25" s="1001"/>
      <c r="LHW25" s="1001"/>
      <c r="LHX25" s="1001"/>
      <c r="LHY25" s="1001"/>
      <c r="LHZ25" s="1001"/>
      <c r="LIA25" s="1001"/>
      <c r="LIB25" s="1001"/>
      <c r="LIC25" s="1001"/>
      <c r="LID25" s="1001"/>
      <c r="LIE25" s="1001"/>
      <c r="LIF25" s="1001"/>
      <c r="LIG25" s="1001"/>
      <c r="LIH25" s="1001"/>
      <c r="LII25" s="1001"/>
      <c r="LIJ25" s="1001"/>
      <c r="LIK25" s="1001"/>
      <c r="LIL25" s="1001"/>
      <c r="LIM25" s="1001"/>
      <c r="LIN25" s="1001"/>
      <c r="LIO25" s="1001"/>
      <c r="LIP25" s="1001"/>
      <c r="LIQ25" s="1001"/>
      <c r="LIR25" s="1001"/>
      <c r="LIS25" s="1001"/>
      <c r="LIT25" s="1001"/>
      <c r="LIU25" s="1001"/>
      <c r="LIV25" s="1001"/>
      <c r="LIW25" s="1001"/>
      <c r="LIX25" s="1001"/>
      <c r="LIY25" s="1001"/>
      <c r="LIZ25" s="1001"/>
      <c r="LJA25" s="1001"/>
      <c r="LJB25" s="1001"/>
      <c r="LJC25" s="1001"/>
      <c r="LJD25" s="1001"/>
      <c r="LJE25" s="1001"/>
      <c r="LJF25" s="1001"/>
      <c r="LJG25" s="1001"/>
      <c r="LJH25" s="1001"/>
      <c r="LJI25" s="1001"/>
      <c r="LJJ25" s="1001"/>
      <c r="LJK25" s="1001"/>
      <c r="LJL25" s="1001"/>
      <c r="LJM25" s="1001"/>
      <c r="LJN25" s="1001"/>
      <c r="LJO25" s="1001"/>
      <c r="LJP25" s="1001"/>
      <c r="LJQ25" s="1001"/>
      <c r="LJR25" s="1001"/>
      <c r="LJS25" s="1001"/>
      <c r="LJT25" s="1001"/>
      <c r="LJU25" s="1001"/>
      <c r="LJV25" s="1001"/>
      <c r="LJW25" s="1001"/>
      <c r="LJX25" s="1001"/>
      <c r="LJY25" s="1001"/>
      <c r="LJZ25" s="1001"/>
      <c r="LKA25" s="1001"/>
      <c r="LKB25" s="1001"/>
      <c r="LKC25" s="1001"/>
      <c r="LKD25" s="1001"/>
      <c r="LKE25" s="1001"/>
      <c r="LKF25" s="1001"/>
      <c r="LKG25" s="1001"/>
      <c r="LKH25" s="1001"/>
      <c r="LKI25" s="1001"/>
      <c r="LKJ25" s="1001"/>
      <c r="LKK25" s="1001"/>
      <c r="LKL25" s="1001"/>
      <c r="LKM25" s="1001"/>
      <c r="LKN25" s="1001"/>
      <c r="LKO25" s="1001"/>
      <c r="LKP25" s="1001"/>
      <c r="LKQ25" s="1001"/>
      <c r="LKR25" s="1001"/>
      <c r="LKS25" s="1001"/>
      <c r="LKT25" s="1001"/>
      <c r="LKU25" s="1001"/>
      <c r="LKV25" s="1001"/>
      <c r="LKW25" s="1001"/>
      <c r="LKX25" s="1001"/>
      <c r="LKY25" s="1001"/>
      <c r="LKZ25" s="1001"/>
      <c r="LLA25" s="1001"/>
      <c r="LLB25" s="1001"/>
      <c r="LLC25" s="1001"/>
      <c r="LLD25" s="1001"/>
      <c r="LLE25" s="1001"/>
      <c r="LLF25" s="1001"/>
      <c r="LLG25" s="1001"/>
      <c r="LLH25" s="1001"/>
      <c r="LLI25" s="1001"/>
      <c r="LLJ25" s="1001"/>
      <c r="LLK25" s="1001"/>
      <c r="LLL25" s="1001"/>
      <c r="LLM25" s="1001"/>
      <c r="LLN25" s="1001"/>
      <c r="LLO25" s="1001"/>
      <c r="LLP25" s="1001"/>
      <c r="LLQ25" s="1001"/>
      <c r="LLR25" s="1001"/>
      <c r="LLS25" s="1001"/>
      <c r="LLT25" s="1001"/>
      <c r="LLU25" s="1001"/>
      <c r="LLV25" s="1001"/>
      <c r="LLW25" s="1001"/>
      <c r="LLX25" s="1001"/>
      <c r="LLY25" s="1001"/>
      <c r="LLZ25" s="1001"/>
      <c r="LMA25" s="1001"/>
      <c r="LMB25" s="1001"/>
      <c r="LMC25" s="1001"/>
      <c r="LMD25" s="1001"/>
      <c r="LME25" s="1001"/>
      <c r="LMF25" s="1001"/>
      <c r="LMG25" s="1001"/>
      <c r="LMH25" s="1001"/>
      <c r="LMI25" s="1001"/>
      <c r="LMJ25" s="1001"/>
      <c r="LMK25" s="1001"/>
      <c r="LML25" s="1001"/>
      <c r="LMM25" s="1001"/>
      <c r="LMN25" s="1001"/>
      <c r="LMO25" s="1001"/>
      <c r="LMP25" s="1001"/>
      <c r="LMQ25" s="1001"/>
      <c r="LMR25" s="1001"/>
      <c r="LMS25" s="1001"/>
      <c r="LMT25" s="1001"/>
      <c r="LMU25" s="1001"/>
      <c r="LMV25" s="1001"/>
      <c r="LMW25" s="1001"/>
      <c r="LMX25" s="1001"/>
      <c r="LMY25" s="1001"/>
      <c r="LMZ25" s="1001"/>
      <c r="LNA25" s="1001"/>
      <c r="LNB25" s="1001"/>
      <c r="LNC25" s="1001"/>
      <c r="LND25" s="1001"/>
      <c r="LNE25" s="1001"/>
      <c r="LNF25" s="1001"/>
      <c r="LNG25" s="1001"/>
      <c r="LNH25" s="1001"/>
      <c r="LNI25" s="1001"/>
      <c r="LNJ25" s="1001"/>
      <c r="LNK25" s="1001"/>
      <c r="LNL25" s="1001"/>
      <c r="LNM25" s="1001"/>
      <c r="LNN25" s="1001"/>
      <c r="LNO25" s="1001"/>
      <c r="LNP25" s="1001"/>
      <c r="LNQ25" s="1001"/>
      <c r="LNR25" s="1001"/>
      <c r="LNS25" s="1001"/>
      <c r="LNT25" s="1001"/>
      <c r="LNU25" s="1001"/>
      <c r="LNV25" s="1001"/>
      <c r="LNW25" s="1001"/>
      <c r="LNX25" s="1001"/>
      <c r="LNY25" s="1001"/>
      <c r="LNZ25" s="1001"/>
      <c r="LOA25" s="1001"/>
      <c r="LOB25" s="1001"/>
      <c r="LOC25" s="1001"/>
      <c r="LOD25" s="1001"/>
      <c r="LOE25" s="1001"/>
      <c r="LOF25" s="1001"/>
      <c r="LOG25" s="1001"/>
      <c r="LOH25" s="1001"/>
      <c r="LOI25" s="1001"/>
      <c r="LOJ25" s="1001"/>
      <c r="LOK25" s="1001"/>
      <c r="LOL25" s="1001"/>
      <c r="LOM25" s="1001"/>
      <c r="LON25" s="1001"/>
      <c r="LOO25" s="1001"/>
      <c r="LOP25" s="1001"/>
      <c r="LOQ25" s="1001"/>
      <c r="LOR25" s="1001"/>
      <c r="LOS25" s="1001"/>
      <c r="LOT25" s="1001"/>
      <c r="LOU25" s="1001"/>
      <c r="LOV25" s="1001"/>
      <c r="LOW25" s="1001"/>
      <c r="LOX25" s="1001"/>
      <c r="LOY25" s="1001"/>
      <c r="LOZ25" s="1001"/>
      <c r="LPA25" s="1001"/>
      <c r="LPB25" s="1001"/>
      <c r="LPC25" s="1001"/>
      <c r="LPD25" s="1001"/>
      <c r="LPE25" s="1001"/>
      <c r="LPF25" s="1001"/>
      <c r="LPG25" s="1001"/>
      <c r="LPH25" s="1001"/>
      <c r="LPI25" s="1001"/>
      <c r="LPJ25" s="1001"/>
      <c r="LPK25" s="1001"/>
      <c r="LPL25" s="1001"/>
      <c r="LPM25" s="1001"/>
      <c r="LPN25" s="1001"/>
      <c r="LPO25" s="1001"/>
      <c r="LPP25" s="1001"/>
      <c r="LPQ25" s="1001"/>
      <c r="LPR25" s="1001"/>
      <c r="LPS25" s="1001"/>
      <c r="LPT25" s="1001"/>
      <c r="LPU25" s="1001"/>
      <c r="LPV25" s="1001"/>
      <c r="LPW25" s="1001"/>
      <c r="LPX25" s="1001"/>
      <c r="LPY25" s="1001"/>
      <c r="LPZ25" s="1001"/>
      <c r="LQA25" s="1001"/>
      <c r="LQB25" s="1001"/>
      <c r="LQC25" s="1001"/>
      <c r="LQD25" s="1001"/>
      <c r="LQE25" s="1001"/>
      <c r="LQF25" s="1001"/>
      <c r="LQG25" s="1001"/>
      <c r="LQH25" s="1001"/>
      <c r="LQI25" s="1001"/>
      <c r="LQJ25" s="1001"/>
      <c r="LQK25" s="1001"/>
      <c r="LQL25" s="1001"/>
      <c r="LQM25" s="1001"/>
      <c r="LQN25" s="1001"/>
      <c r="LQO25" s="1001"/>
      <c r="LQP25" s="1001"/>
      <c r="LQQ25" s="1001"/>
      <c r="LQR25" s="1001"/>
      <c r="LQS25" s="1001"/>
      <c r="LQT25" s="1001"/>
      <c r="LQU25" s="1001"/>
      <c r="LQV25" s="1001"/>
      <c r="LQW25" s="1001"/>
      <c r="LQX25" s="1001"/>
      <c r="LQY25" s="1001"/>
      <c r="LQZ25" s="1001"/>
      <c r="LRA25" s="1001"/>
      <c r="LRB25" s="1001"/>
      <c r="LRC25" s="1001"/>
      <c r="LRD25" s="1001"/>
      <c r="LRE25" s="1001"/>
      <c r="LRF25" s="1001"/>
      <c r="LRG25" s="1001"/>
      <c r="LRH25" s="1001"/>
      <c r="LRI25" s="1001"/>
      <c r="LRJ25" s="1001"/>
      <c r="LRK25" s="1001"/>
      <c r="LRL25" s="1001"/>
      <c r="LRM25" s="1001"/>
      <c r="LRN25" s="1001"/>
      <c r="LRO25" s="1001"/>
      <c r="LRP25" s="1001"/>
      <c r="LRQ25" s="1001"/>
      <c r="LRR25" s="1001"/>
      <c r="LRS25" s="1001"/>
      <c r="LRT25" s="1001"/>
      <c r="LRU25" s="1001"/>
      <c r="LRV25" s="1001"/>
      <c r="LRW25" s="1001"/>
      <c r="LRX25" s="1001"/>
      <c r="LRY25" s="1001"/>
      <c r="LRZ25" s="1001"/>
      <c r="LSA25" s="1001"/>
      <c r="LSB25" s="1001"/>
      <c r="LSC25" s="1001"/>
      <c r="LSD25" s="1001"/>
      <c r="LSE25" s="1001"/>
      <c r="LSF25" s="1001"/>
      <c r="LSG25" s="1001"/>
      <c r="LSH25" s="1001"/>
      <c r="LSI25" s="1001"/>
      <c r="LSJ25" s="1001"/>
      <c r="LSK25" s="1001"/>
      <c r="LSL25" s="1001"/>
      <c r="LSM25" s="1001"/>
      <c r="LSN25" s="1001"/>
      <c r="LSO25" s="1001"/>
      <c r="LSP25" s="1001"/>
      <c r="LSQ25" s="1001"/>
      <c r="LSR25" s="1001"/>
      <c r="LSS25" s="1001"/>
      <c r="LST25" s="1001"/>
      <c r="LSU25" s="1001"/>
      <c r="LSV25" s="1001"/>
      <c r="LSW25" s="1001"/>
      <c r="LSX25" s="1001"/>
      <c r="LSY25" s="1001"/>
      <c r="LSZ25" s="1001"/>
      <c r="LTA25" s="1001"/>
      <c r="LTB25" s="1001"/>
      <c r="LTC25" s="1001"/>
      <c r="LTD25" s="1001"/>
      <c r="LTE25" s="1001"/>
      <c r="LTF25" s="1001"/>
      <c r="LTG25" s="1001"/>
      <c r="LTH25" s="1001"/>
      <c r="LTI25" s="1001"/>
      <c r="LTJ25" s="1001"/>
      <c r="LTK25" s="1001"/>
      <c r="LTL25" s="1001"/>
      <c r="LTM25" s="1001"/>
      <c r="LTN25" s="1001"/>
      <c r="LTO25" s="1001"/>
      <c r="LTP25" s="1001"/>
      <c r="LTQ25" s="1001"/>
      <c r="LTR25" s="1001"/>
      <c r="LTS25" s="1001"/>
      <c r="LTT25" s="1001"/>
      <c r="LTU25" s="1001"/>
      <c r="LTV25" s="1001"/>
      <c r="LTW25" s="1001"/>
      <c r="LTX25" s="1001"/>
      <c r="LTY25" s="1001"/>
      <c r="LTZ25" s="1001"/>
      <c r="LUA25" s="1001"/>
      <c r="LUB25" s="1001"/>
      <c r="LUC25" s="1001"/>
      <c r="LUD25" s="1001"/>
      <c r="LUE25" s="1001"/>
      <c r="LUF25" s="1001"/>
      <c r="LUG25" s="1001"/>
      <c r="LUH25" s="1001"/>
      <c r="LUI25" s="1001"/>
      <c r="LUJ25" s="1001"/>
      <c r="LUK25" s="1001"/>
      <c r="LUL25" s="1001"/>
      <c r="LUM25" s="1001"/>
      <c r="LUN25" s="1001"/>
      <c r="LUO25" s="1001"/>
      <c r="LUP25" s="1001"/>
      <c r="LUQ25" s="1001"/>
      <c r="LUR25" s="1001"/>
      <c r="LUS25" s="1001"/>
      <c r="LUT25" s="1001"/>
      <c r="LUU25" s="1001"/>
      <c r="LUV25" s="1001"/>
      <c r="LUW25" s="1001"/>
      <c r="LUX25" s="1001"/>
      <c r="LUY25" s="1001"/>
      <c r="LUZ25" s="1001"/>
      <c r="LVA25" s="1001"/>
      <c r="LVB25" s="1001"/>
      <c r="LVC25" s="1001"/>
      <c r="LVD25" s="1001"/>
      <c r="LVE25" s="1001"/>
      <c r="LVF25" s="1001"/>
      <c r="LVG25" s="1001"/>
      <c r="LVH25" s="1001"/>
      <c r="LVI25" s="1001"/>
      <c r="LVJ25" s="1001"/>
      <c r="LVK25" s="1001"/>
      <c r="LVL25" s="1001"/>
      <c r="LVM25" s="1001"/>
      <c r="LVN25" s="1001"/>
      <c r="LVO25" s="1001"/>
      <c r="LVP25" s="1001"/>
      <c r="LVQ25" s="1001"/>
      <c r="LVR25" s="1001"/>
      <c r="LVS25" s="1001"/>
      <c r="LVT25" s="1001"/>
      <c r="LVU25" s="1001"/>
      <c r="LVV25" s="1001"/>
      <c r="LVW25" s="1001"/>
      <c r="LVX25" s="1001"/>
      <c r="LVY25" s="1001"/>
      <c r="LVZ25" s="1001"/>
      <c r="LWA25" s="1001"/>
      <c r="LWB25" s="1001"/>
      <c r="LWC25" s="1001"/>
      <c r="LWD25" s="1001"/>
      <c r="LWE25" s="1001"/>
      <c r="LWF25" s="1001"/>
      <c r="LWG25" s="1001"/>
      <c r="LWH25" s="1001"/>
      <c r="LWI25" s="1001"/>
      <c r="LWJ25" s="1001"/>
      <c r="LWK25" s="1001"/>
      <c r="LWL25" s="1001"/>
      <c r="LWM25" s="1001"/>
      <c r="LWN25" s="1001"/>
      <c r="LWO25" s="1001"/>
      <c r="LWP25" s="1001"/>
      <c r="LWQ25" s="1001"/>
      <c r="LWR25" s="1001"/>
      <c r="LWS25" s="1001"/>
      <c r="LWT25" s="1001"/>
      <c r="LWU25" s="1001"/>
      <c r="LWV25" s="1001"/>
      <c r="LWW25" s="1001"/>
      <c r="LWX25" s="1001"/>
      <c r="LWY25" s="1001"/>
      <c r="LWZ25" s="1001"/>
      <c r="LXA25" s="1001"/>
      <c r="LXB25" s="1001"/>
      <c r="LXC25" s="1001"/>
      <c r="LXD25" s="1001"/>
      <c r="LXE25" s="1001"/>
      <c r="LXF25" s="1001"/>
      <c r="LXG25" s="1001"/>
      <c r="LXH25" s="1001"/>
      <c r="LXI25" s="1001"/>
      <c r="LXJ25" s="1001"/>
      <c r="LXK25" s="1001"/>
      <c r="LXL25" s="1001"/>
      <c r="LXM25" s="1001"/>
      <c r="LXN25" s="1001"/>
      <c r="LXO25" s="1001"/>
      <c r="LXP25" s="1001"/>
      <c r="LXQ25" s="1001"/>
      <c r="LXR25" s="1001"/>
      <c r="LXS25" s="1001"/>
      <c r="LXT25" s="1001"/>
      <c r="LXU25" s="1001"/>
      <c r="LXV25" s="1001"/>
      <c r="LXW25" s="1001"/>
      <c r="LXX25" s="1001"/>
      <c r="LXY25" s="1001"/>
      <c r="LXZ25" s="1001"/>
      <c r="LYA25" s="1001"/>
      <c r="LYB25" s="1001"/>
      <c r="LYC25" s="1001"/>
      <c r="LYD25" s="1001"/>
      <c r="LYE25" s="1001"/>
      <c r="LYF25" s="1001"/>
      <c r="LYG25" s="1001"/>
      <c r="LYH25" s="1001"/>
      <c r="LYI25" s="1001"/>
      <c r="LYJ25" s="1001"/>
      <c r="LYK25" s="1001"/>
      <c r="LYL25" s="1001"/>
      <c r="LYM25" s="1001"/>
      <c r="LYN25" s="1001"/>
      <c r="LYO25" s="1001"/>
      <c r="LYP25" s="1001"/>
      <c r="LYQ25" s="1001"/>
      <c r="LYR25" s="1001"/>
      <c r="LYS25" s="1001"/>
      <c r="LYT25" s="1001"/>
      <c r="LYU25" s="1001"/>
      <c r="LYV25" s="1001"/>
      <c r="LYW25" s="1001"/>
      <c r="LYX25" s="1001"/>
      <c r="LYY25" s="1001"/>
      <c r="LYZ25" s="1001"/>
      <c r="LZA25" s="1001"/>
      <c r="LZB25" s="1001"/>
      <c r="LZC25" s="1001"/>
      <c r="LZD25" s="1001"/>
      <c r="LZE25" s="1001"/>
      <c r="LZF25" s="1001"/>
      <c r="LZG25" s="1001"/>
      <c r="LZH25" s="1001"/>
      <c r="LZI25" s="1001"/>
      <c r="LZJ25" s="1001"/>
      <c r="LZK25" s="1001"/>
      <c r="LZL25" s="1001"/>
      <c r="LZM25" s="1001"/>
      <c r="LZN25" s="1001"/>
      <c r="LZO25" s="1001"/>
      <c r="LZP25" s="1001"/>
      <c r="LZQ25" s="1001"/>
      <c r="LZR25" s="1001"/>
      <c r="LZS25" s="1001"/>
      <c r="LZT25" s="1001"/>
      <c r="LZU25" s="1001"/>
      <c r="LZV25" s="1001"/>
      <c r="LZW25" s="1001"/>
      <c r="LZX25" s="1001"/>
      <c r="LZY25" s="1001"/>
      <c r="LZZ25" s="1001"/>
      <c r="MAA25" s="1001"/>
      <c r="MAB25" s="1001"/>
      <c r="MAC25" s="1001"/>
      <c r="MAD25" s="1001"/>
      <c r="MAE25" s="1001"/>
      <c r="MAF25" s="1001"/>
      <c r="MAG25" s="1001"/>
      <c r="MAH25" s="1001"/>
      <c r="MAI25" s="1001"/>
      <c r="MAJ25" s="1001"/>
      <c r="MAK25" s="1001"/>
      <c r="MAL25" s="1001"/>
      <c r="MAM25" s="1001"/>
      <c r="MAN25" s="1001"/>
      <c r="MAO25" s="1001"/>
      <c r="MAP25" s="1001"/>
      <c r="MAQ25" s="1001"/>
      <c r="MAR25" s="1001"/>
      <c r="MAS25" s="1001"/>
      <c r="MAT25" s="1001"/>
      <c r="MAU25" s="1001"/>
      <c r="MAV25" s="1001"/>
      <c r="MAW25" s="1001"/>
      <c r="MAX25" s="1001"/>
      <c r="MAY25" s="1001"/>
      <c r="MAZ25" s="1001"/>
      <c r="MBA25" s="1001"/>
      <c r="MBB25" s="1001"/>
      <c r="MBC25" s="1001"/>
      <c r="MBD25" s="1001"/>
      <c r="MBE25" s="1001"/>
      <c r="MBF25" s="1001"/>
      <c r="MBG25" s="1001"/>
      <c r="MBH25" s="1001"/>
      <c r="MBI25" s="1001"/>
      <c r="MBJ25" s="1001"/>
      <c r="MBK25" s="1001"/>
      <c r="MBL25" s="1001"/>
      <c r="MBM25" s="1001"/>
      <c r="MBN25" s="1001"/>
      <c r="MBO25" s="1001"/>
      <c r="MBP25" s="1001"/>
      <c r="MBQ25" s="1001"/>
      <c r="MBR25" s="1001"/>
      <c r="MBS25" s="1001"/>
      <c r="MBT25" s="1001"/>
      <c r="MBU25" s="1001"/>
      <c r="MBV25" s="1001"/>
      <c r="MBW25" s="1001"/>
      <c r="MBX25" s="1001"/>
      <c r="MBY25" s="1001"/>
      <c r="MBZ25" s="1001"/>
      <c r="MCA25" s="1001"/>
      <c r="MCB25" s="1001"/>
      <c r="MCC25" s="1001"/>
      <c r="MCD25" s="1001"/>
      <c r="MCE25" s="1001"/>
      <c r="MCF25" s="1001"/>
      <c r="MCG25" s="1001"/>
      <c r="MCH25" s="1001"/>
      <c r="MCI25" s="1001"/>
      <c r="MCJ25" s="1001"/>
      <c r="MCK25" s="1001"/>
      <c r="MCL25" s="1001"/>
      <c r="MCM25" s="1001"/>
      <c r="MCN25" s="1001"/>
      <c r="MCO25" s="1001"/>
      <c r="MCP25" s="1001"/>
      <c r="MCQ25" s="1001"/>
      <c r="MCR25" s="1001"/>
      <c r="MCS25" s="1001"/>
      <c r="MCT25" s="1001"/>
      <c r="MCU25" s="1001"/>
      <c r="MCV25" s="1001"/>
      <c r="MCW25" s="1001"/>
      <c r="MCX25" s="1001"/>
      <c r="MCY25" s="1001"/>
      <c r="MCZ25" s="1001"/>
      <c r="MDA25" s="1001"/>
      <c r="MDB25" s="1001"/>
      <c r="MDC25" s="1001"/>
      <c r="MDD25" s="1001"/>
      <c r="MDE25" s="1001"/>
      <c r="MDF25" s="1001"/>
      <c r="MDG25" s="1001"/>
      <c r="MDH25" s="1001"/>
      <c r="MDI25" s="1001"/>
      <c r="MDJ25" s="1001"/>
      <c r="MDK25" s="1001"/>
      <c r="MDL25" s="1001"/>
      <c r="MDM25" s="1001"/>
      <c r="MDN25" s="1001"/>
      <c r="MDO25" s="1001"/>
      <c r="MDP25" s="1001"/>
      <c r="MDQ25" s="1001"/>
      <c r="MDR25" s="1001"/>
      <c r="MDS25" s="1001"/>
      <c r="MDT25" s="1001"/>
      <c r="MDU25" s="1001"/>
      <c r="MDV25" s="1001"/>
      <c r="MDW25" s="1001"/>
      <c r="MDX25" s="1001"/>
      <c r="MDY25" s="1001"/>
      <c r="MDZ25" s="1001"/>
      <c r="MEA25" s="1001"/>
      <c r="MEB25" s="1001"/>
      <c r="MEC25" s="1001"/>
      <c r="MED25" s="1001"/>
      <c r="MEE25" s="1001"/>
      <c r="MEF25" s="1001"/>
      <c r="MEG25" s="1001"/>
      <c r="MEH25" s="1001"/>
      <c r="MEI25" s="1001"/>
      <c r="MEJ25" s="1001"/>
      <c r="MEK25" s="1001"/>
      <c r="MEL25" s="1001"/>
      <c r="MEM25" s="1001"/>
      <c r="MEN25" s="1001"/>
      <c r="MEO25" s="1001"/>
      <c r="MEP25" s="1001"/>
      <c r="MEQ25" s="1001"/>
      <c r="MER25" s="1001"/>
      <c r="MES25" s="1001"/>
      <c r="MET25" s="1001"/>
      <c r="MEU25" s="1001"/>
      <c r="MEV25" s="1001"/>
      <c r="MEW25" s="1001"/>
      <c r="MEX25" s="1001"/>
      <c r="MEY25" s="1001"/>
      <c r="MEZ25" s="1001"/>
      <c r="MFA25" s="1001"/>
      <c r="MFB25" s="1001"/>
      <c r="MFC25" s="1001"/>
      <c r="MFD25" s="1001"/>
      <c r="MFE25" s="1001"/>
      <c r="MFF25" s="1001"/>
      <c r="MFG25" s="1001"/>
      <c r="MFH25" s="1001"/>
      <c r="MFI25" s="1001"/>
      <c r="MFJ25" s="1001"/>
      <c r="MFK25" s="1001"/>
      <c r="MFL25" s="1001"/>
      <c r="MFM25" s="1001"/>
      <c r="MFN25" s="1001"/>
      <c r="MFO25" s="1001"/>
      <c r="MFP25" s="1001"/>
      <c r="MFQ25" s="1001"/>
      <c r="MFR25" s="1001"/>
      <c r="MFS25" s="1001"/>
      <c r="MFT25" s="1001"/>
      <c r="MFU25" s="1001"/>
      <c r="MFV25" s="1001"/>
      <c r="MFW25" s="1001"/>
      <c r="MFX25" s="1001"/>
      <c r="MFY25" s="1001"/>
      <c r="MFZ25" s="1001"/>
      <c r="MGA25" s="1001"/>
      <c r="MGB25" s="1001"/>
      <c r="MGC25" s="1001"/>
      <c r="MGD25" s="1001"/>
      <c r="MGE25" s="1001"/>
      <c r="MGF25" s="1001"/>
      <c r="MGG25" s="1001"/>
      <c r="MGH25" s="1001"/>
      <c r="MGI25" s="1001"/>
      <c r="MGJ25" s="1001"/>
      <c r="MGK25" s="1001"/>
      <c r="MGL25" s="1001"/>
      <c r="MGM25" s="1001"/>
      <c r="MGN25" s="1001"/>
      <c r="MGO25" s="1001"/>
      <c r="MGP25" s="1001"/>
      <c r="MGQ25" s="1001"/>
      <c r="MGR25" s="1001"/>
      <c r="MGS25" s="1001"/>
      <c r="MGT25" s="1001"/>
      <c r="MGU25" s="1001"/>
      <c r="MGV25" s="1001"/>
      <c r="MGW25" s="1001"/>
      <c r="MGX25" s="1001"/>
      <c r="MGY25" s="1001"/>
      <c r="MGZ25" s="1001"/>
      <c r="MHA25" s="1001"/>
      <c r="MHB25" s="1001"/>
      <c r="MHC25" s="1001"/>
      <c r="MHD25" s="1001"/>
      <c r="MHE25" s="1001"/>
      <c r="MHF25" s="1001"/>
      <c r="MHG25" s="1001"/>
      <c r="MHH25" s="1001"/>
      <c r="MHI25" s="1001"/>
      <c r="MHJ25" s="1001"/>
      <c r="MHK25" s="1001"/>
      <c r="MHL25" s="1001"/>
      <c r="MHM25" s="1001"/>
      <c r="MHN25" s="1001"/>
      <c r="MHO25" s="1001"/>
      <c r="MHP25" s="1001"/>
      <c r="MHQ25" s="1001"/>
      <c r="MHR25" s="1001"/>
      <c r="MHS25" s="1001"/>
      <c r="MHT25" s="1001"/>
      <c r="MHU25" s="1001"/>
      <c r="MHV25" s="1001"/>
      <c r="MHW25" s="1001"/>
      <c r="MHX25" s="1001"/>
      <c r="MHY25" s="1001"/>
      <c r="MHZ25" s="1001"/>
      <c r="MIA25" s="1001"/>
      <c r="MIB25" s="1001"/>
      <c r="MIC25" s="1001"/>
      <c r="MID25" s="1001"/>
      <c r="MIE25" s="1001"/>
      <c r="MIF25" s="1001"/>
      <c r="MIG25" s="1001"/>
      <c r="MIH25" s="1001"/>
      <c r="MII25" s="1001"/>
      <c r="MIJ25" s="1001"/>
      <c r="MIK25" s="1001"/>
      <c r="MIL25" s="1001"/>
      <c r="MIM25" s="1001"/>
      <c r="MIN25" s="1001"/>
      <c r="MIO25" s="1001"/>
      <c r="MIP25" s="1001"/>
      <c r="MIQ25" s="1001"/>
      <c r="MIR25" s="1001"/>
      <c r="MIS25" s="1001"/>
      <c r="MIT25" s="1001"/>
      <c r="MIU25" s="1001"/>
      <c r="MIV25" s="1001"/>
      <c r="MIW25" s="1001"/>
      <c r="MIX25" s="1001"/>
      <c r="MIY25" s="1001"/>
      <c r="MIZ25" s="1001"/>
      <c r="MJA25" s="1001"/>
      <c r="MJB25" s="1001"/>
      <c r="MJC25" s="1001"/>
      <c r="MJD25" s="1001"/>
      <c r="MJE25" s="1001"/>
      <c r="MJF25" s="1001"/>
      <c r="MJG25" s="1001"/>
      <c r="MJH25" s="1001"/>
      <c r="MJI25" s="1001"/>
      <c r="MJJ25" s="1001"/>
      <c r="MJK25" s="1001"/>
      <c r="MJL25" s="1001"/>
      <c r="MJM25" s="1001"/>
      <c r="MJN25" s="1001"/>
      <c r="MJO25" s="1001"/>
      <c r="MJP25" s="1001"/>
      <c r="MJQ25" s="1001"/>
      <c r="MJR25" s="1001"/>
      <c r="MJS25" s="1001"/>
      <c r="MJT25" s="1001"/>
      <c r="MJU25" s="1001"/>
      <c r="MJV25" s="1001"/>
      <c r="MJW25" s="1001"/>
      <c r="MJX25" s="1001"/>
      <c r="MJY25" s="1001"/>
      <c r="MJZ25" s="1001"/>
      <c r="MKA25" s="1001"/>
      <c r="MKB25" s="1001"/>
      <c r="MKC25" s="1001"/>
      <c r="MKD25" s="1001"/>
      <c r="MKE25" s="1001"/>
      <c r="MKF25" s="1001"/>
      <c r="MKG25" s="1001"/>
      <c r="MKH25" s="1001"/>
      <c r="MKI25" s="1001"/>
      <c r="MKJ25" s="1001"/>
      <c r="MKK25" s="1001"/>
      <c r="MKL25" s="1001"/>
      <c r="MKM25" s="1001"/>
      <c r="MKN25" s="1001"/>
      <c r="MKO25" s="1001"/>
      <c r="MKP25" s="1001"/>
      <c r="MKQ25" s="1001"/>
      <c r="MKR25" s="1001"/>
      <c r="MKS25" s="1001"/>
      <c r="MKT25" s="1001"/>
      <c r="MKU25" s="1001"/>
      <c r="MKV25" s="1001"/>
      <c r="MKW25" s="1001"/>
      <c r="MKX25" s="1001"/>
      <c r="MKY25" s="1001"/>
      <c r="MKZ25" s="1001"/>
      <c r="MLA25" s="1001"/>
      <c r="MLB25" s="1001"/>
      <c r="MLC25" s="1001"/>
      <c r="MLD25" s="1001"/>
      <c r="MLE25" s="1001"/>
      <c r="MLF25" s="1001"/>
      <c r="MLG25" s="1001"/>
      <c r="MLH25" s="1001"/>
      <c r="MLI25" s="1001"/>
      <c r="MLJ25" s="1001"/>
      <c r="MLK25" s="1001"/>
      <c r="MLL25" s="1001"/>
      <c r="MLM25" s="1001"/>
      <c r="MLN25" s="1001"/>
      <c r="MLO25" s="1001"/>
      <c r="MLP25" s="1001"/>
      <c r="MLQ25" s="1001"/>
      <c r="MLR25" s="1001"/>
      <c r="MLS25" s="1001"/>
      <c r="MLT25" s="1001"/>
      <c r="MLU25" s="1001"/>
      <c r="MLV25" s="1001"/>
      <c r="MLW25" s="1001"/>
      <c r="MLX25" s="1001"/>
      <c r="MLY25" s="1001"/>
      <c r="MLZ25" s="1001"/>
      <c r="MMA25" s="1001"/>
      <c r="MMB25" s="1001"/>
      <c r="MMC25" s="1001"/>
      <c r="MMD25" s="1001"/>
      <c r="MME25" s="1001"/>
      <c r="MMF25" s="1001"/>
      <c r="MMG25" s="1001"/>
      <c r="MMH25" s="1001"/>
      <c r="MMI25" s="1001"/>
      <c r="MMJ25" s="1001"/>
      <c r="MMK25" s="1001"/>
      <c r="MML25" s="1001"/>
      <c r="MMM25" s="1001"/>
      <c r="MMN25" s="1001"/>
      <c r="MMO25" s="1001"/>
      <c r="MMP25" s="1001"/>
      <c r="MMQ25" s="1001"/>
      <c r="MMR25" s="1001"/>
      <c r="MMS25" s="1001"/>
      <c r="MMT25" s="1001"/>
      <c r="MMU25" s="1001"/>
      <c r="MMV25" s="1001"/>
      <c r="MMW25" s="1001"/>
      <c r="MMX25" s="1001"/>
      <c r="MMY25" s="1001"/>
      <c r="MMZ25" s="1001"/>
      <c r="MNA25" s="1001"/>
      <c r="MNB25" s="1001"/>
      <c r="MNC25" s="1001"/>
      <c r="MND25" s="1001"/>
      <c r="MNE25" s="1001"/>
      <c r="MNF25" s="1001"/>
      <c r="MNG25" s="1001"/>
      <c r="MNH25" s="1001"/>
      <c r="MNI25" s="1001"/>
      <c r="MNJ25" s="1001"/>
      <c r="MNK25" s="1001"/>
      <c r="MNL25" s="1001"/>
      <c r="MNM25" s="1001"/>
      <c r="MNN25" s="1001"/>
      <c r="MNO25" s="1001"/>
      <c r="MNP25" s="1001"/>
      <c r="MNQ25" s="1001"/>
      <c r="MNR25" s="1001"/>
      <c r="MNS25" s="1001"/>
      <c r="MNT25" s="1001"/>
      <c r="MNU25" s="1001"/>
      <c r="MNV25" s="1001"/>
      <c r="MNW25" s="1001"/>
      <c r="MNX25" s="1001"/>
      <c r="MNY25" s="1001"/>
      <c r="MNZ25" s="1001"/>
      <c r="MOA25" s="1001"/>
      <c r="MOB25" s="1001"/>
      <c r="MOC25" s="1001"/>
      <c r="MOD25" s="1001"/>
      <c r="MOE25" s="1001"/>
      <c r="MOF25" s="1001"/>
      <c r="MOG25" s="1001"/>
      <c r="MOH25" s="1001"/>
      <c r="MOI25" s="1001"/>
      <c r="MOJ25" s="1001"/>
      <c r="MOK25" s="1001"/>
      <c r="MOL25" s="1001"/>
      <c r="MOM25" s="1001"/>
      <c r="MON25" s="1001"/>
      <c r="MOO25" s="1001"/>
      <c r="MOP25" s="1001"/>
      <c r="MOQ25" s="1001"/>
      <c r="MOR25" s="1001"/>
      <c r="MOS25" s="1001"/>
      <c r="MOT25" s="1001"/>
      <c r="MOU25" s="1001"/>
      <c r="MOV25" s="1001"/>
      <c r="MOW25" s="1001"/>
      <c r="MOX25" s="1001"/>
      <c r="MOY25" s="1001"/>
      <c r="MOZ25" s="1001"/>
      <c r="MPA25" s="1001"/>
      <c r="MPB25" s="1001"/>
      <c r="MPC25" s="1001"/>
      <c r="MPD25" s="1001"/>
      <c r="MPE25" s="1001"/>
      <c r="MPF25" s="1001"/>
      <c r="MPG25" s="1001"/>
      <c r="MPH25" s="1001"/>
      <c r="MPI25" s="1001"/>
      <c r="MPJ25" s="1001"/>
      <c r="MPK25" s="1001"/>
      <c r="MPL25" s="1001"/>
      <c r="MPM25" s="1001"/>
      <c r="MPN25" s="1001"/>
      <c r="MPO25" s="1001"/>
      <c r="MPP25" s="1001"/>
      <c r="MPQ25" s="1001"/>
      <c r="MPR25" s="1001"/>
      <c r="MPS25" s="1001"/>
      <c r="MPT25" s="1001"/>
      <c r="MPU25" s="1001"/>
      <c r="MPV25" s="1001"/>
      <c r="MPW25" s="1001"/>
      <c r="MPX25" s="1001"/>
      <c r="MPY25" s="1001"/>
      <c r="MPZ25" s="1001"/>
      <c r="MQA25" s="1001"/>
      <c r="MQB25" s="1001"/>
      <c r="MQC25" s="1001"/>
      <c r="MQD25" s="1001"/>
      <c r="MQE25" s="1001"/>
      <c r="MQF25" s="1001"/>
      <c r="MQG25" s="1001"/>
      <c r="MQH25" s="1001"/>
      <c r="MQI25" s="1001"/>
      <c r="MQJ25" s="1001"/>
      <c r="MQK25" s="1001"/>
      <c r="MQL25" s="1001"/>
      <c r="MQM25" s="1001"/>
      <c r="MQN25" s="1001"/>
      <c r="MQO25" s="1001"/>
      <c r="MQP25" s="1001"/>
      <c r="MQQ25" s="1001"/>
      <c r="MQR25" s="1001"/>
      <c r="MQS25" s="1001"/>
      <c r="MQT25" s="1001"/>
      <c r="MQU25" s="1001"/>
      <c r="MQV25" s="1001"/>
      <c r="MQW25" s="1001"/>
      <c r="MQX25" s="1001"/>
      <c r="MQY25" s="1001"/>
      <c r="MQZ25" s="1001"/>
      <c r="MRA25" s="1001"/>
      <c r="MRB25" s="1001"/>
      <c r="MRC25" s="1001"/>
      <c r="MRD25" s="1001"/>
      <c r="MRE25" s="1001"/>
      <c r="MRF25" s="1001"/>
      <c r="MRG25" s="1001"/>
      <c r="MRH25" s="1001"/>
      <c r="MRI25" s="1001"/>
      <c r="MRJ25" s="1001"/>
      <c r="MRK25" s="1001"/>
      <c r="MRL25" s="1001"/>
      <c r="MRM25" s="1001"/>
      <c r="MRN25" s="1001"/>
      <c r="MRO25" s="1001"/>
      <c r="MRP25" s="1001"/>
      <c r="MRQ25" s="1001"/>
      <c r="MRR25" s="1001"/>
      <c r="MRS25" s="1001"/>
      <c r="MRT25" s="1001"/>
      <c r="MRU25" s="1001"/>
      <c r="MRV25" s="1001"/>
      <c r="MRW25" s="1001"/>
      <c r="MRX25" s="1001"/>
      <c r="MRY25" s="1001"/>
      <c r="MRZ25" s="1001"/>
      <c r="MSA25" s="1001"/>
      <c r="MSB25" s="1001"/>
      <c r="MSC25" s="1001"/>
      <c r="MSD25" s="1001"/>
      <c r="MSE25" s="1001"/>
      <c r="MSF25" s="1001"/>
      <c r="MSG25" s="1001"/>
      <c r="MSH25" s="1001"/>
      <c r="MSI25" s="1001"/>
      <c r="MSJ25" s="1001"/>
      <c r="MSK25" s="1001"/>
      <c r="MSL25" s="1001"/>
      <c r="MSM25" s="1001"/>
      <c r="MSN25" s="1001"/>
      <c r="MSO25" s="1001"/>
      <c r="MSP25" s="1001"/>
      <c r="MSQ25" s="1001"/>
      <c r="MSR25" s="1001"/>
      <c r="MSS25" s="1001"/>
      <c r="MST25" s="1001"/>
      <c r="MSU25" s="1001"/>
      <c r="MSV25" s="1001"/>
      <c r="MSW25" s="1001"/>
      <c r="MSX25" s="1001"/>
      <c r="MSY25" s="1001"/>
      <c r="MSZ25" s="1001"/>
      <c r="MTA25" s="1001"/>
      <c r="MTB25" s="1001"/>
      <c r="MTC25" s="1001"/>
      <c r="MTD25" s="1001"/>
      <c r="MTE25" s="1001"/>
      <c r="MTF25" s="1001"/>
      <c r="MTG25" s="1001"/>
      <c r="MTH25" s="1001"/>
      <c r="MTI25" s="1001"/>
      <c r="MTJ25" s="1001"/>
      <c r="MTK25" s="1001"/>
      <c r="MTL25" s="1001"/>
      <c r="MTM25" s="1001"/>
      <c r="MTN25" s="1001"/>
      <c r="MTO25" s="1001"/>
      <c r="MTP25" s="1001"/>
      <c r="MTQ25" s="1001"/>
      <c r="MTR25" s="1001"/>
      <c r="MTS25" s="1001"/>
      <c r="MTT25" s="1001"/>
      <c r="MTU25" s="1001"/>
      <c r="MTV25" s="1001"/>
      <c r="MTW25" s="1001"/>
      <c r="MTX25" s="1001"/>
      <c r="MTY25" s="1001"/>
      <c r="MTZ25" s="1001"/>
      <c r="MUA25" s="1001"/>
      <c r="MUB25" s="1001"/>
      <c r="MUC25" s="1001"/>
      <c r="MUD25" s="1001"/>
      <c r="MUE25" s="1001"/>
      <c r="MUF25" s="1001"/>
      <c r="MUG25" s="1001"/>
      <c r="MUH25" s="1001"/>
      <c r="MUI25" s="1001"/>
      <c r="MUJ25" s="1001"/>
      <c r="MUK25" s="1001"/>
      <c r="MUL25" s="1001"/>
      <c r="MUM25" s="1001"/>
      <c r="MUN25" s="1001"/>
      <c r="MUO25" s="1001"/>
      <c r="MUP25" s="1001"/>
      <c r="MUQ25" s="1001"/>
      <c r="MUR25" s="1001"/>
      <c r="MUS25" s="1001"/>
      <c r="MUT25" s="1001"/>
      <c r="MUU25" s="1001"/>
      <c r="MUV25" s="1001"/>
      <c r="MUW25" s="1001"/>
      <c r="MUX25" s="1001"/>
      <c r="MUY25" s="1001"/>
      <c r="MUZ25" s="1001"/>
      <c r="MVA25" s="1001"/>
      <c r="MVB25" s="1001"/>
      <c r="MVC25" s="1001"/>
      <c r="MVD25" s="1001"/>
      <c r="MVE25" s="1001"/>
      <c r="MVF25" s="1001"/>
      <c r="MVG25" s="1001"/>
      <c r="MVH25" s="1001"/>
      <c r="MVI25" s="1001"/>
      <c r="MVJ25" s="1001"/>
      <c r="MVK25" s="1001"/>
      <c r="MVL25" s="1001"/>
      <c r="MVM25" s="1001"/>
      <c r="MVN25" s="1001"/>
      <c r="MVO25" s="1001"/>
      <c r="MVP25" s="1001"/>
      <c r="MVQ25" s="1001"/>
      <c r="MVR25" s="1001"/>
      <c r="MVS25" s="1001"/>
      <c r="MVT25" s="1001"/>
      <c r="MVU25" s="1001"/>
      <c r="MVV25" s="1001"/>
      <c r="MVW25" s="1001"/>
      <c r="MVX25" s="1001"/>
      <c r="MVY25" s="1001"/>
      <c r="MVZ25" s="1001"/>
      <c r="MWA25" s="1001"/>
      <c r="MWB25" s="1001"/>
      <c r="MWC25" s="1001"/>
      <c r="MWD25" s="1001"/>
      <c r="MWE25" s="1001"/>
      <c r="MWF25" s="1001"/>
      <c r="MWG25" s="1001"/>
      <c r="MWH25" s="1001"/>
      <c r="MWI25" s="1001"/>
      <c r="MWJ25" s="1001"/>
      <c r="MWK25" s="1001"/>
      <c r="MWL25" s="1001"/>
      <c r="MWM25" s="1001"/>
      <c r="MWN25" s="1001"/>
      <c r="MWO25" s="1001"/>
      <c r="MWP25" s="1001"/>
      <c r="MWQ25" s="1001"/>
      <c r="MWR25" s="1001"/>
      <c r="MWS25" s="1001"/>
      <c r="MWT25" s="1001"/>
      <c r="MWU25" s="1001"/>
      <c r="MWV25" s="1001"/>
      <c r="MWW25" s="1001"/>
      <c r="MWX25" s="1001"/>
      <c r="MWY25" s="1001"/>
      <c r="MWZ25" s="1001"/>
      <c r="MXA25" s="1001"/>
      <c r="MXB25" s="1001"/>
      <c r="MXC25" s="1001"/>
      <c r="MXD25" s="1001"/>
      <c r="MXE25" s="1001"/>
      <c r="MXF25" s="1001"/>
      <c r="MXG25" s="1001"/>
      <c r="MXH25" s="1001"/>
      <c r="MXI25" s="1001"/>
      <c r="MXJ25" s="1001"/>
      <c r="MXK25" s="1001"/>
      <c r="MXL25" s="1001"/>
      <c r="MXM25" s="1001"/>
      <c r="MXN25" s="1001"/>
      <c r="MXO25" s="1001"/>
      <c r="MXP25" s="1001"/>
      <c r="MXQ25" s="1001"/>
      <c r="MXR25" s="1001"/>
      <c r="MXS25" s="1001"/>
      <c r="MXT25" s="1001"/>
      <c r="MXU25" s="1001"/>
      <c r="MXV25" s="1001"/>
      <c r="MXW25" s="1001"/>
      <c r="MXX25" s="1001"/>
      <c r="MXY25" s="1001"/>
      <c r="MXZ25" s="1001"/>
      <c r="MYA25" s="1001"/>
      <c r="MYB25" s="1001"/>
      <c r="MYC25" s="1001"/>
      <c r="MYD25" s="1001"/>
      <c r="MYE25" s="1001"/>
      <c r="MYF25" s="1001"/>
      <c r="MYG25" s="1001"/>
      <c r="MYH25" s="1001"/>
      <c r="MYI25" s="1001"/>
      <c r="MYJ25" s="1001"/>
      <c r="MYK25" s="1001"/>
      <c r="MYL25" s="1001"/>
      <c r="MYM25" s="1001"/>
      <c r="MYN25" s="1001"/>
      <c r="MYO25" s="1001"/>
      <c r="MYP25" s="1001"/>
      <c r="MYQ25" s="1001"/>
      <c r="MYR25" s="1001"/>
      <c r="MYS25" s="1001"/>
      <c r="MYT25" s="1001"/>
      <c r="MYU25" s="1001"/>
      <c r="MYV25" s="1001"/>
      <c r="MYW25" s="1001"/>
      <c r="MYX25" s="1001"/>
      <c r="MYY25" s="1001"/>
      <c r="MYZ25" s="1001"/>
      <c r="MZA25" s="1001"/>
      <c r="MZB25" s="1001"/>
      <c r="MZC25" s="1001"/>
      <c r="MZD25" s="1001"/>
      <c r="MZE25" s="1001"/>
      <c r="MZF25" s="1001"/>
      <c r="MZG25" s="1001"/>
      <c r="MZH25" s="1001"/>
      <c r="MZI25" s="1001"/>
      <c r="MZJ25" s="1001"/>
      <c r="MZK25" s="1001"/>
      <c r="MZL25" s="1001"/>
      <c r="MZM25" s="1001"/>
      <c r="MZN25" s="1001"/>
      <c r="MZO25" s="1001"/>
      <c r="MZP25" s="1001"/>
      <c r="MZQ25" s="1001"/>
      <c r="MZR25" s="1001"/>
      <c r="MZS25" s="1001"/>
      <c r="MZT25" s="1001"/>
      <c r="MZU25" s="1001"/>
      <c r="MZV25" s="1001"/>
      <c r="MZW25" s="1001"/>
      <c r="MZX25" s="1001"/>
      <c r="MZY25" s="1001"/>
      <c r="MZZ25" s="1001"/>
      <c r="NAA25" s="1001"/>
      <c r="NAB25" s="1001"/>
      <c r="NAC25" s="1001"/>
      <c r="NAD25" s="1001"/>
      <c r="NAE25" s="1001"/>
      <c r="NAF25" s="1001"/>
      <c r="NAG25" s="1001"/>
      <c r="NAH25" s="1001"/>
      <c r="NAI25" s="1001"/>
      <c r="NAJ25" s="1001"/>
      <c r="NAK25" s="1001"/>
      <c r="NAL25" s="1001"/>
      <c r="NAM25" s="1001"/>
      <c r="NAN25" s="1001"/>
      <c r="NAO25" s="1001"/>
      <c r="NAP25" s="1001"/>
      <c r="NAQ25" s="1001"/>
      <c r="NAR25" s="1001"/>
      <c r="NAS25" s="1001"/>
      <c r="NAT25" s="1001"/>
      <c r="NAU25" s="1001"/>
      <c r="NAV25" s="1001"/>
      <c r="NAW25" s="1001"/>
      <c r="NAX25" s="1001"/>
      <c r="NAY25" s="1001"/>
      <c r="NAZ25" s="1001"/>
      <c r="NBA25" s="1001"/>
      <c r="NBB25" s="1001"/>
      <c r="NBC25" s="1001"/>
      <c r="NBD25" s="1001"/>
      <c r="NBE25" s="1001"/>
      <c r="NBF25" s="1001"/>
      <c r="NBG25" s="1001"/>
      <c r="NBH25" s="1001"/>
      <c r="NBI25" s="1001"/>
      <c r="NBJ25" s="1001"/>
      <c r="NBK25" s="1001"/>
      <c r="NBL25" s="1001"/>
      <c r="NBM25" s="1001"/>
      <c r="NBN25" s="1001"/>
      <c r="NBO25" s="1001"/>
      <c r="NBP25" s="1001"/>
      <c r="NBQ25" s="1001"/>
      <c r="NBR25" s="1001"/>
      <c r="NBS25" s="1001"/>
      <c r="NBT25" s="1001"/>
      <c r="NBU25" s="1001"/>
      <c r="NBV25" s="1001"/>
      <c r="NBW25" s="1001"/>
      <c r="NBX25" s="1001"/>
      <c r="NBY25" s="1001"/>
      <c r="NBZ25" s="1001"/>
      <c r="NCA25" s="1001"/>
      <c r="NCB25" s="1001"/>
      <c r="NCC25" s="1001"/>
      <c r="NCD25" s="1001"/>
      <c r="NCE25" s="1001"/>
      <c r="NCF25" s="1001"/>
      <c r="NCG25" s="1001"/>
      <c r="NCH25" s="1001"/>
      <c r="NCI25" s="1001"/>
      <c r="NCJ25" s="1001"/>
      <c r="NCK25" s="1001"/>
      <c r="NCL25" s="1001"/>
      <c r="NCM25" s="1001"/>
      <c r="NCN25" s="1001"/>
      <c r="NCO25" s="1001"/>
      <c r="NCP25" s="1001"/>
      <c r="NCQ25" s="1001"/>
      <c r="NCR25" s="1001"/>
      <c r="NCS25" s="1001"/>
      <c r="NCT25" s="1001"/>
      <c r="NCU25" s="1001"/>
      <c r="NCV25" s="1001"/>
      <c r="NCW25" s="1001"/>
      <c r="NCX25" s="1001"/>
      <c r="NCY25" s="1001"/>
      <c r="NCZ25" s="1001"/>
      <c r="NDA25" s="1001"/>
      <c r="NDB25" s="1001"/>
      <c r="NDC25" s="1001"/>
      <c r="NDD25" s="1001"/>
      <c r="NDE25" s="1001"/>
      <c r="NDF25" s="1001"/>
      <c r="NDG25" s="1001"/>
      <c r="NDH25" s="1001"/>
      <c r="NDI25" s="1001"/>
      <c r="NDJ25" s="1001"/>
      <c r="NDK25" s="1001"/>
      <c r="NDL25" s="1001"/>
      <c r="NDM25" s="1001"/>
      <c r="NDN25" s="1001"/>
      <c r="NDO25" s="1001"/>
      <c r="NDP25" s="1001"/>
      <c r="NDQ25" s="1001"/>
      <c r="NDR25" s="1001"/>
      <c r="NDS25" s="1001"/>
      <c r="NDT25" s="1001"/>
      <c r="NDU25" s="1001"/>
      <c r="NDV25" s="1001"/>
      <c r="NDW25" s="1001"/>
      <c r="NDX25" s="1001"/>
      <c r="NDY25" s="1001"/>
      <c r="NDZ25" s="1001"/>
      <c r="NEA25" s="1001"/>
      <c r="NEB25" s="1001"/>
      <c r="NEC25" s="1001"/>
      <c r="NED25" s="1001"/>
      <c r="NEE25" s="1001"/>
      <c r="NEF25" s="1001"/>
      <c r="NEG25" s="1001"/>
      <c r="NEH25" s="1001"/>
      <c r="NEI25" s="1001"/>
      <c r="NEJ25" s="1001"/>
      <c r="NEK25" s="1001"/>
      <c r="NEL25" s="1001"/>
      <c r="NEM25" s="1001"/>
      <c r="NEN25" s="1001"/>
      <c r="NEO25" s="1001"/>
      <c r="NEP25" s="1001"/>
      <c r="NEQ25" s="1001"/>
      <c r="NER25" s="1001"/>
      <c r="NES25" s="1001"/>
      <c r="NET25" s="1001"/>
      <c r="NEU25" s="1001"/>
      <c r="NEV25" s="1001"/>
      <c r="NEW25" s="1001"/>
      <c r="NEX25" s="1001"/>
      <c r="NEY25" s="1001"/>
      <c r="NEZ25" s="1001"/>
      <c r="NFA25" s="1001"/>
      <c r="NFB25" s="1001"/>
      <c r="NFC25" s="1001"/>
      <c r="NFD25" s="1001"/>
      <c r="NFE25" s="1001"/>
      <c r="NFF25" s="1001"/>
      <c r="NFG25" s="1001"/>
      <c r="NFH25" s="1001"/>
      <c r="NFI25" s="1001"/>
      <c r="NFJ25" s="1001"/>
      <c r="NFK25" s="1001"/>
      <c r="NFL25" s="1001"/>
      <c r="NFM25" s="1001"/>
      <c r="NFN25" s="1001"/>
      <c r="NFO25" s="1001"/>
      <c r="NFP25" s="1001"/>
      <c r="NFQ25" s="1001"/>
      <c r="NFR25" s="1001"/>
      <c r="NFS25" s="1001"/>
      <c r="NFT25" s="1001"/>
      <c r="NFU25" s="1001"/>
      <c r="NFV25" s="1001"/>
      <c r="NFW25" s="1001"/>
      <c r="NFX25" s="1001"/>
      <c r="NFY25" s="1001"/>
      <c r="NFZ25" s="1001"/>
      <c r="NGA25" s="1001"/>
      <c r="NGB25" s="1001"/>
      <c r="NGC25" s="1001"/>
      <c r="NGD25" s="1001"/>
      <c r="NGE25" s="1001"/>
      <c r="NGF25" s="1001"/>
      <c r="NGG25" s="1001"/>
      <c r="NGH25" s="1001"/>
      <c r="NGI25" s="1001"/>
      <c r="NGJ25" s="1001"/>
      <c r="NGK25" s="1001"/>
      <c r="NGL25" s="1001"/>
      <c r="NGM25" s="1001"/>
      <c r="NGN25" s="1001"/>
      <c r="NGO25" s="1001"/>
      <c r="NGP25" s="1001"/>
      <c r="NGQ25" s="1001"/>
      <c r="NGR25" s="1001"/>
      <c r="NGS25" s="1001"/>
      <c r="NGT25" s="1001"/>
      <c r="NGU25" s="1001"/>
      <c r="NGV25" s="1001"/>
      <c r="NGW25" s="1001"/>
      <c r="NGX25" s="1001"/>
      <c r="NGY25" s="1001"/>
      <c r="NGZ25" s="1001"/>
      <c r="NHA25" s="1001"/>
      <c r="NHB25" s="1001"/>
      <c r="NHC25" s="1001"/>
      <c r="NHD25" s="1001"/>
      <c r="NHE25" s="1001"/>
      <c r="NHF25" s="1001"/>
      <c r="NHG25" s="1001"/>
      <c r="NHH25" s="1001"/>
      <c r="NHI25" s="1001"/>
      <c r="NHJ25" s="1001"/>
      <c r="NHK25" s="1001"/>
      <c r="NHL25" s="1001"/>
      <c r="NHM25" s="1001"/>
      <c r="NHN25" s="1001"/>
      <c r="NHO25" s="1001"/>
      <c r="NHP25" s="1001"/>
      <c r="NHQ25" s="1001"/>
      <c r="NHR25" s="1001"/>
      <c r="NHS25" s="1001"/>
      <c r="NHT25" s="1001"/>
      <c r="NHU25" s="1001"/>
      <c r="NHV25" s="1001"/>
      <c r="NHW25" s="1001"/>
      <c r="NHX25" s="1001"/>
      <c r="NHY25" s="1001"/>
      <c r="NHZ25" s="1001"/>
      <c r="NIA25" s="1001"/>
      <c r="NIB25" s="1001"/>
      <c r="NIC25" s="1001"/>
      <c r="NID25" s="1001"/>
      <c r="NIE25" s="1001"/>
      <c r="NIF25" s="1001"/>
      <c r="NIG25" s="1001"/>
      <c r="NIH25" s="1001"/>
      <c r="NII25" s="1001"/>
      <c r="NIJ25" s="1001"/>
      <c r="NIK25" s="1001"/>
      <c r="NIL25" s="1001"/>
      <c r="NIM25" s="1001"/>
      <c r="NIN25" s="1001"/>
      <c r="NIO25" s="1001"/>
      <c r="NIP25" s="1001"/>
      <c r="NIQ25" s="1001"/>
      <c r="NIR25" s="1001"/>
      <c r="NIS25" s="1001"/>
      <c r="NIT25" s="1001"/>
      <c r="NIU25" s="1001"/>
      <c r="NIV25" s="1001"/>
      <c r="NIW25" s="1001"/>
      <c r="NIX25" s="1001"/>
      <c r="NIY25" s="1001"/>
      <c r="NIZ25" s="1001"/>
      <c r="NJA25" s="1001"/>
      <c r="NJB25" s="1001"/>
      <c r="NJC25" s="1001"/>
      <c r="NJD25" s="1001"/>
      <c r="NJE25" s="1001"/>
      <c r="NJF25" s="1001"/>
      <c r="NJG25" s="1001"/>
      <c r="NJH25" s="1001"/>
      <c r="NJI25" s="1001"/>
      <c r="NJJ25" s="1001"/>
      <c r="NJK25" s="1001"/>
      <c r="NJL25" s="1001"/>
      <c r="NJM25" s="1001"/>
      <c r="NJN25" s="1001"/>
      <c r="NJO25" s="1001"/>
      <c r="NJP25" s="1001"/>
      <c r="NJQ25" s="1001"/>
      <c r="NJR25" s="1001"/>
      <c r="NJS25" s="1001"/>
      <c r="NJT25" s="1001"/>
      <c r="NJU25" s="1001"/>
      <c r="NJV25" s="1001"/>
      <c r="NJW25" s="1001"/>
      <c r="NJX25" s="1001"/>
      <c r="NJY25" s="1001"/>
      <c r="NJZ25" s="1001"/>
      <c r="NKA25" s="1001"/>
      <c r="NKB25" s="1001"/>
      <c r="NKC25" s="1001"/>
      <c r="NKD25" s="1001"/>
      <c r="NKE25" s="1001"/>
      <c r="NKF25" s="1001"/>
      <c r="NKG25" s="1001"/>
      <c r="NKH25" s="1001"/>
      <c r="NKI25" s="1001"/>
      <c r="NKJ25" s="1001"/>
      <c r="NKK25" s="1001"/>
      <c r="NKL25" s="1001"/>
      <c r="NKM25" s="1001"/>
      <c r="NKN25" s="1001"/>
      <c r="NKO25" s="1001"/>
      <c r="NKP25" s="1001"/>
      <c r="NKQ25" s="1001"/>
      <c r="NKR25" s="1001"/>
      <c r="NKS25" s="1001"/>
      <c r="NKT25" s="1001"/>
      <c r="NKU25" s="1001"/>
      <c r="NKV25" s="1001"/>
      <c r="NKW25" s="1001"/>
      <c r="NKX25" s="1001"/>
      <c r="NKY25" s="1001"/>
      <c r="NKZ25" s="1001"/>
      <c r="NLA25" s="1001"/>
      <c r="NLB25" s="1001"/>
      <c r="NLC25" s="1001"/>
      <c r="NLD25" s="1001"/>
      <c r="NLE25" s="1001"/>
      <c r="NLF25" s="1001"/>
      <c r="NLG25" s="1001"/>
      <c r="NLH25" s="1001"/>
      <c r="NLI25" s="1001"/>
      <c r="NLJ25" s="1001"/>
      <c r="NLK25" s="1001"/>
      <c r="NLL25" s="1001"/>
      <c r="NLM25" s="1001"/>
      <c r="NLN25" s="1001"/>
      <c r="NLO25" s="1001"/>
      <c r="NLP25" s="1001"/>
      <c r="NLQ25" s="1001"/>
      <c r="NLR25" s="1001"/>
      <c r="NLS25" s="1001"/>
      <c r="NLT25" s="1001"/>
      <c r="NLU25" s="1001"/>
      <c r="NLV25" s="1001"/>
      <c r="NLW25" s="1001"/>
      <c r="NLX25" s="1001"/>
      <c r="NLY25" s="1001"/>
      <c r="NLZ25" s="1001"/>
      <c r="NMA25" s="1001"/>
      <c r="NMB25" s="1001"/>
      <c r="NMC25" s="1001"/>
      <c r="NMD25" s="1001"/>
      <c r="NME25" s="1001"/>
      <c r="NMF25" s="1001"/>
      <c r="NMG25" s="1001"/>
      <c r="NMH25" s="1001"/>
      <c r="NMI25" s="1001"/>
      <c r="NMJ25" s="1001"/>
      <c r="NMK25" s="1001"/>
      <c r="NML25" s="1001"/>
      <c r="NMM25" s="1001"/>
      <c r="NMN25" s="1001"/>
      <c r="NMO25" s="1001"/>
      <c r="NMP25" s="1001"/>
      <c r="NMQ25" s="1001"/>
      <c r="NMR25" s="1001"/>
      <c r="NMS25" s="1001"/>
      <c r="NMT25" s="1001"/>
      <c r="NMU25" s="1001"/>
      <c r="NMV25" s="1001"/>
      <c r="NMW25" s="1001"/>
      <c r="NMX25" s="1001"/>
      <c r="NMY25" s="1001"/>
      <c r="NMZ25" s="1001"/>
      <c r="NNA25" s="1001"/>
      <c r="NNB25" s="1001"/>
      <c r="NNC25" s="1001"/>
      <c r="NND25" s="1001"/>
      <c r="NNE25" s="1001"/>
      <c r="NNF25" s="1001"/>
      <c r="NNG25" s="1001"/>
      <c r="NNH25" s="1001"/>
      <c r="NNI25" s="1001"/>
      <c r="NNJ25" s="1001"/>
      <c r="NNK25" s="1001"/>
      <c r="NNL25" s="1001"/>
      <c r="NNM25" s="1001"/>
      <c r="NNN25" s="1001"/>
      <c r="NNO25" s="1001"/>
      <c r="NNP25" s="1001"/>
      <c r="NNQ25" s="1001"/>
      <c r="NNR25" s="1001"/>
      <c r="NNS25" s="1001"/>
      <c r="NNT25" s="1001"/>
      <c r="NNU25" s="1001"/>
      <c r="NNV25" s="1001"/>
      <c r="NNW25" s="1001"/>
      <c r="NNX25" s="1001"/>
      <c r="NNY25" s="1001"/>
      <c r="NNZ25" s="1001"/>
      <c r="NOA25" s="1001"/>
      <c r="NOB25" s="1001"/>
      <c r="NOC25" s="1001"/>
      <c r="NOD25" s="1001"/>
      <c r="NOE25" s="1001"/>
      <c r="NOF25" s="1001"/>
      <c r="NOG25" s="1001"/>
      <c r="NOH25" s="1001"/>
      <c r="NOI25" s="1001"/>
      <c r="NOJ25" s="1001"/>
      <c r="NOK25" s="1001"/>
      <c r="NOL25" s="1001"/>
      <c r="NOM25" s="1001"/>
      <c r="NON25" s="1001"/>
      <c r="NOO25" s="1001"/>
      <c r="NOP25" s="1001"/>
      <c r="NOQ25" s="1001"/>
      <c r="NOR25" s="1001"/>
      <c r="NOS25" s="1001"/>
      <c r="NOT25" s="1001"/>
      <c r="NOU25" s="1001"/>
      <c r="NOV25" s="1001"/>
      <c r="NOW25" s="1001"/>
      <c r="NOX25" s="1001"/>
      <c r="NOY25" s="1001"/>
      <c r="NOZ25" s="1001"/>
      <c r="NPA25" s="1001"/>
      <c r="NPB25" s="1001"/>
      <c r="NPC25" s="1001"/>
      <c r="NPD25" s="1001"/>
      <c r="NPE25" s="1001"/>
      <c r="NPF25" s="1001"/>
      <c r="NPG25" s="1001"/>
      <c r="NPH25" s="1001"/>
      <c r="NPI25" s="1001"/>
      <c r="NPJ25" s="1001"/>
      <c r="NPK25" s="1001"/>
      <c r="NPL25" s="1001"/>
      <c r="NPM25" s="1001"/>
      <c r="NPN25" s="1001"/>
      <c r="NPO25" s="1001"/>
      <c r="NPP25" s="1001"/>
      <c r="NPQ25" s="1001"/>
      <c r="NPR25" s="1001"/>
      <c r="NPS25" s="1001"/>
      <c r="NPT25" s="1001"/>
      <c r="NPU25" s="1001"/>
      <c r="NPV25" s="1001"/>
      <c r="NPW25" s="1001"/>
      <c r="NPX25" s="1001"/>
      <c r="NPY25" s="1001"/>
      <c r="NPZ25" s="1001"/>
      <c r="NQA25" s="1001"/>
      <c r="NQB25" s="1001"/>
      <c r="NQC25" s="1001"/>
      <c r="NQD25" s="1001"/>
      <c r="NQE25" s="1001"/>
      <c r="NQF25" s="1001"/>
      <c r="NQG25" s="1001"/>
      <c r="NQH25" s="1001"/>
      <c r="NQI25" s="1001"/>
      <c r="NQJ25" s="1001"/>
      <c r="NQK25" s="1001"/>
      <c r="NQL25" s="1001"/>
      <c r="NQM25" s="1001"/>
      <c r="NQN25" s="1001"/>
      <c r="NQO25" s="1001"/>
      <c r="NQP25" s="1001"/>
      <c r="NQQ25" s="1001"/>
      <c r="NQR25" s="1001"/>
      <c r="NQS25" s="1001"/>
      <c r="NQT25" s="1001"/>
      <c r="NQU25" s="1001"/>
      <c r="NQV25" s="1001"/>
      <c r="NQW25" s="1001"/>
      <c r="NQX25" s="1001"/>
      <c r="NQY25" s="1001"/>
      <c r="NQZ25" s="1001"/>
      <c r="NRA25" s="1001"/>
      <c r="NRB25" s="1001"/>
      <c r="NRC25" s="1001"/>
      <c r="NRD25" s="1001"/>
      <c r="NRE25" s="1001"/>
      <c r="NRF25" s="1001"/>
      <c r="NRG25" s="1001"/>
      <c r="NRH25" s="1001"/>
      <c r="NRI25" s="1001"/>
      <c r="NRJ25" s="1001"/>
      <c r="NRK25" s="1001"/>
      <c r="NRL25" s="1001"/>
      <c r="NRM25" s="1001"/>
      <c r="NRN25" s="1001"/>
      <c r="NRO25" s="1001"/>
      <c r="NRP25" s="1001"/>
      <c r="NRQ25" s="1001"/>
      <c r="NRR25" s="1001"/>
      <c r="NRS25" s="1001"/>
      <c r="NRT25" s="1001"/>
      <c r="NRU25" s="1001"/>
      <c r="NRV25" s="1001"/>
      <c r="NRW25" s="1001"/>
      <c r="NRX25" s="1001"/>
      <c r="NRY25" s="1001"/>
      <c r="NRZ25" s="1001"/>
      <c r="NSA25" s="1001"/>
      <c r="NSB25" s="1001"/>
      <c r="NSC25" s="1001"/>
      <c r="NSD25" s="1001"/>
      <c r="NSE25" s="1001"/>
      <c r="NSF25" s="1001"/>
      <c r="NSG25" s="1001"/>
      <c r="NSH25" s="1001"/>
      <c r="NSI25" s="1001"/>
      <c r="NSJ25" s="1001"/>
      <c r="NSK25" s="1001"/>
      <c r="NSL25" s="1001"/>
      <c r="NSM25" s="1001"/>
      <c r="NSN25" s="1001"/>
      <c r="NSO25" s="1001"/>
      <c r="NSP25" s="1001"/>
      <c r="NSQ25" s="1001"/>
      <c r="NSR25" s="1001"/>
      <c r="NSS25" s="1001"/>
      <c r="NST25" s="1001"/>
      <c r="NSU25" s="1001"/>
      <c r="NSV25" s="1001"/>
      <c r="NSW25" s="1001"/>
      <c r="NSX25" s="1001"/>
      <c r="NSY25" s="1001"/>
      <c r="NSZ25" s="1001"/>
      <c r="NTA25" s="1001"/>
      <c r="NTB25" s="1001"/>
      <c r="NTC25" s="1001"/>
      <c r="NTD25" s="1001"/>
      <c r="NTE25" s="1001"/>
      <c r="NTF25" s="1001"/>
      <c r="NTG25" s="1001"/>
      <c r="NTH25" s="1001"/>
      <c r="NTI25" s="1001"/>
      <c r="NTJ25" s="1001"/>
      <c r="NTK25" s="1001"/>
      <c r="NTL25" s="1001"/>
      <c r="NTM25" s="1001"/>
      <c r="NTN25" s="1001"/>
      <c r="NTO25" s="1001"/>
      <c r="NTP25" s="1001"/>
      <c r="NTQ25" s="1001"/>
      <c r="NTR25" s="1001"/>
      <c r="NTS25" s="1001"/>
      <c r="NTT25" s="1001"/>
      <c r="NTU25" s="1001"/>
      <c r="NTV25" s="1001"/>
      <c r="NTW25" s="1001"/>
      <c r="NTX25" s="1001"/>
      <c r="NTY25" s="1001"/>
      <c r="NTZ25" s="1001"/>
      <c r="NUA25" s="1001"/>
      <c r="NUB25" s="1001"/>
      <c r="NUC25" s="1001"/>
      <c r="NUD25" s="1001"/>
      <c r="NUE25" s="1001"/>
      <c r="NUF25" s="1001"/>
      <c r="NUG25" s="1001"/>
      <c r="NUH25" s="1001"/>
      <c r="NUI25" s="1001"/>
      <c r="NUJ25" s="1001"/>
      <c r="NUK25" s="1001"/>
      <c r="NUL25" s="1001"/>
      <c r="NUM25" s="1001"/>
      <c r="NUN25" s="1001"/>
      <c r="NUO25" s="1001"/>
      <c r="NUP25" s="1001"/>
      <c r="NUQ25" s="1001"/>
      <c r="NUR25" s="1001"/>
      <c r="NUS25" s="1001"/>
      <c r="NUT25" s="1001"/>
      <c r="NUU25" s="1001"/>
      <c r="NUV25" s="1001"/>
      <c r="NUW25" s="1001"/>
      <c r="NUX25" s="1001"/>
      <c r="NUY25" s="1001"/>
      <c r="NUZ25" s="1001"/>
      <c r="NVA25" s="1001"/>
      <c r="NVB25" s="1001"/>
      <c r="NVC25" s="1001"/>
      <c r="NVD25" s="1001"/>
      <c r="NVE25" s="1001"/>
      <c r="NVF25" s="1001"/>
      <c r="NVG25" s="1001"/>
      <c r="NVH25" s="1001"/>
      <c r="NVI25" s="1001"/>
      <c r="NVJ25" s="1001"/>
      <c r="NVK25" s="1001"/>
      <c r="NVL25" s="1001"/>
      <c r="NVM25" s="1001"/>
      <c r="NVN25" s="1001"/>
      <c r="NVO25" s="1001"/>
      <c r="NVP25" s="1001"/>
      <c r="NVQ25" s="1001"/>
      <c r="NVR25" s="1001"/>
      <c r="NVS25" s="1001"/>
      <c r="NVT25" s="1001"/>
      <c r="NVU25" s="1001"/>
      <c r="NVV25" s="1001"/>
      <c r="NVW25" s="1001"/>
      <c r="NVX25" s="1001"/>
      <c r="NVY25" s="1001"/>
      <c r="NVZ25" s="1001"/>
      <c r="NWA25" s="1001"/>
      <c r="NWB25" s="1001"/>
      <c r="NWC25" s="1001"/>
      <c r="NWD25" s="1001"/>
      <c r="NWE25" s="1001"/>
      <c r="NWF25" s="1001"/>
      <c r="NWG25" s="1001"/>
      <c r="NWH25" s="1001"/>
      <c r="NWI25" s="1001"/>
      <c r="NWJ25" s="1001"/>
      <c r="NWK25" s="1001"/>
      <c r="NWL25" s="1001"/>
      <c r="NWM25" s="1001"/>
      <c r="NWN25" s="1001"/>
      <c r="NWO25" s="1001"/>
      <c r="NWP25" s="1001"/>
      <c r="NWQ25" s="1001"/>
      <c r="NWR25" s="1001"/>
      <c r="NWS25" s="1001"/>
      <c r="NWT25" s="1001"/>
      <c r="NWU25" s="1001"/>
      <c r="NWV25" s="1001"/>
      <c r="NWW25" s="1001"/>
      <c r="NWX25" s="1001"/>
      <c r="NWY25" s="1001"/>
      <c r="NWZ25" s="1001"/>
      <c r="NXA25" s="1001"/>
      <c r="NXB25" s="1001"/>
      <c r="NXC25" s="1001"/>
      <c r="NXD25" s="1001"/>
      <c r="NXE25" s="1001"/>
      <c r="NXF25" s="1001"/>
      <c r="NXG25" s="1001"/>
      <c r="NXH25" s="1001"/>
      <c r="NXI25" s="1001"/>
      <c r="NXJ25" s="1001"/>
      <c r="NXK25" s="1001"/>
      <c r="NXL25" s="1001"/>
      <c r="NXM25" s="1001"/>
      <c r="NXN25" s="1001"/>
      <c r="NXO25" s="1001"/>
      <c r="NXP25" s="1001"/>
      <c r="NXQ25" s="1001"/>
      <c r="NXR25" s="1001"/>
      <c r="NXS25" s="1001"/>
      <c r="NXT25" s="1001"/>
      <c r="NXU25" s="1001"/>
      <c r="NXV25" s="1001"/>
      <c r="NXW25" s="1001"/>
      <c r="NXX25" s="1001"/>
      <c r="NXY25" s="1001"/>
      <c r="NXZ25" s="1001"/>
      <c r="NYA25" s="1001"/>
      <c r="NYB25" s="1001"/>
      <c r="NYC25" s="1001"/>
      <c r="NYD25" s="1001"/>
      <c r="NYE25" s="1001"/>
      <c r="NYF25" s="1001"/>
      <c r="NYG25" s="1001"/>
      <c r="NYH25" s="1001"/>
      <c r="NYI25" s="1001"/>
      <c r="NYJ25" s="1001"/>
      <c r="NYK25" s="1001"/>
      <c r="NYL25" s="1001"/>
      <c r="NYM25" s="1001"/>
      <c r="NYN25" s="1001"/>
      <c r="NYO25" s="1001"/>
      <c r="NYP25" s="1001"/>
      <c r="NYQ25" s="1001"/>
      <c r="NYR25" s="1001"/>
      <c r="NYS25" s="1001"/>
      <c r="NYT25" s="1001"/>
      <c r="NYU25" s="1001"/>
      <c r="NYV25" s="1001"/>
      <c r="NYW25" s="1001"/>
      <c r="NYX25" s="1001"/>
      <c r="NYY25" s="1001"/>
      <c r="NYZ25" s="1001"/>
      <c r="NZA25" s="1001"/>
      <c r="NZB25" s="1001"/>
      <c r="NZC25" s="1001"/>
      <c r="NZD25" s="1001"/>
      <c r="NZE25" s="1001"/>
      <c r="NZF25" s="1001"/>
      <c r="NZG25" s="1001"/>
      <c r="NZH25" s="1001"/>
      <c r="NZI25" s="1001"/>
      <c r="NZJ25" s="1001"/>
      <c r="NZK25" s="1001"/>
      <c r="NZL25" s="1001"/>
      <c r="NZM25" s="1001"/>
      <c r="NZN25" s="1001"/>
      <c r="NZO25" s="1001"/>
      <c r="NZP25" s="1001"/>
      <c r="NZQ25" s="1001"/>
      <c r="NZR25" s="1001"/>
      <c r="NZS25" s="1001"/>
      <c r="NZT25" s="1001"/>
      <c r="NZU25" s="1001"/>
      <c r="NZV25" s="1001"/>
      <c r="NZW25" s="1001"/>
      <c r="NZX25" s="1001"/>
      <c r="NZY25" s="1001"/>
      <c r="NZZ25" s="1001"/>
      <c r="OAA25" s="1001"/>
      <c r="OAB25" s="1001"/>
      <c r="OAC25" s="1001"/>
      <c r="OAD25" s="1001"/>
      <c r="OAE25" s="1001"/>
      <c r="OAF25" s="1001"/>
      <c r="OAG25" s="1001"/>
      <c r="OAH25" s="1001"/>
      <c r="OAI25" s="1001"/>
      <c r="OAJ25" s="1001"/>
      <c r="OAK25" s="1001"/>
      <c r="OAL25" s="1001"/>
      <c r="OAM25" s="1001"/>
      <c r="OAN25" s="1001"/>
      <c r="OAO25" s="1001"/>
      <c r="OAP25" s="1001"/>
      <c r="OAQ25" s="1001"/>
      <c r="OAR25" s="1001"/>
      <c r="OAS25" s="1001"/>
      <c r="OAT25" s="1001"/>
      <c r="OAU25" s="1001"/>
      <c r="OAV25" s="1001"/>
      <c r="OAW25" s="1001"/>
      <c r="OAX25" s="1001"/>
      <c r="OAY25" s="1001"/>
      <c r="OAZ25" s="1001"/>
      <c r="OBA25" s="1001"/>
      <c r="OBB25" s="1001"/>
      <c r="OBC25" s="1001"/>
      <c r="OBD25" s="1001"/>
      <c r="OBE25" s="1001"/>
      <c r="OBF25" s="1001"/>
      <c r="OBG25" s="1001"/>
      <c r="OBH25" s="1001"/>
      <c r="OBI25" s="1001"/>
      <c r="OBJ25" s="1001"/>
      <c r="OBK25" s="1001"/>
      <c r="OBL25" s="1001"/>
      <c r="OBM25" s="1001"/>
      <c r="OBN25" s="1001"/>
      <c r="OBO25" s="1001"/>
      <c r="OBP25" s="1001"/>
      <c r="OBQ25" s="1001"/>
      <c r="OBR25" s="1001"/>
      <c r="OBS25" s="1001"/>
      <c r="OBT25" s="1001"/>
      <c r="OBU25" s="1001"/>
      <c r="OBV25" s="1001"/>
      <c r="OBW25" s="1001"/>
      <c r="OBX25" s="1001"/>
      <c r="OBY25" s="1001"/>
      <c r="OBZ25" s="1001"/>
      <c r="OCA25" s="1001"/>
      <c r="OCB25" s="1001"/>
      <c r="OCC25" s="1001"/>
      <c r="OCD25" s="1001"/>
      <c r="OCE25" s="1001"/>
      <c r="OCF25" s="1001"/>
      <c r="OCG25" s="1001"/>
      <c r="OCH25" s="1001"/>
      <c r="OCI25" s="1001"/>
      <c r="OCJ25" s="1001"/>
      <c r="OCK25" s="1001"/>
      <c r="OCL25" s="1001"/>
      <c r="OCM25" s="1001"/>
      <c r="OCN25" s="1001"/>
      <c r="OCO25" s="1001"/>
      <c r="OCP25" s="1001"/>
      <c r="OCQ25" s="1001"/>
      <c r="OCR25" s="1001"/>
      <c r="OCS25" s="1001"/>
      <c r="OCT25" s="1001"/>
      <c r="OCU25" s="1001"/>
      <c r="OCV25" s="1001"/>
      <c r="OCW25" s="1001"/>
      <c r="OCX25" s="1001"/>
      <c r="OCY25" s="1001"/>
      <c r="OCZ25" s="1001"/>
      <c r="ODA25" s="1001"/>
      <c r="ODB25" s="1001"/>
      <c r="ODC25" s="1001"/>
      <c r="ODD25" s="1001"/>
      <c r="ODE25" s="1001"/>
      <c r="ODF25" s="1001"/>
      <c r="ODG25" s="1001"/>
      <c r="ODH25" s="1001"/>
      <c r="ODI25" s="1001"/>
      <c r="ODJ25" s="1001"/>
      <c r="ODK25" s="1001"/>
      <c r="ODL25" s="1001"/>
      <c r="ODM25" s="1001"/>
      <c r="ODN25" s="1001"/>
      <c r="ODO25" s="1001"/>
      <c r="ODP25" s="1001"/>
      <c r="ODQ25" s="1001"/>
      <c r="ODR25" s="1001"/>
      <c r="ODS25" s="1001"/>
      <c r="ODT25" s="1001"/>
      <c r="ODU25" s="1001"/>
      <c r="ODV25" s="1001"/>
      <c r="ODW25" s="1001"/>
      <c r="ODX25" s="1001"/>
      <c r="ODY25" s="1001"/>
      <c r="ODZ25" s="1001"/>
      <c r="OEA25" s="1001"/>
      <c r="OEB25" s="1001"/>
      <c r="OEC25" s="1001"/>
      <c r="OED25" s="1001"/>
      <c r="OEE25" s="1001"/>
      <c r="OEF25" s="1001"/>
      <c r="OEG25" s="1001"/>
      <c r="OEH25" s="1001"/>
      <c r="OEI25" s="1001"/>
      <c r="OEJ25" s="1001"/>
      <c r="OEK25" s="1001"/>
      <c r="OEL25" s="1001"/>
      <c r="OEM25" s="1001"/>
      <c r="OEN25" s="1001"/>
      <c r="OEO25" s="1001"/>
      <c r="OEP25" s="1001"/>
      <c r="OEQ25" s="1001"/>
      <c r="OER25" s="1001"/>
      <c r="OES25" s="1001"/>
      <c r="OET25" s="1001"/>
      <c r="OEU25" s="1001"/>
      <c r="OEV25" s="1001"/>
      <c r="OEW25" s="1001"/>
      <c r="OEX25" s="1001"/>
      <c r="OEY25" s="1001"/>
      <c r="OEZ25" s="1001"/>
      <c r="OFA25" s="1001"/>
      <c r="OFB25" s="1001"/>
      <c r="OFC25" s="1001"/>
      <c r="OFD25" s="1001"/>
      <c r="OFE25" s="1001"/>
      <c r="OFF25" s="1001"/>
      <c r="OFG25" s="1001"/>
      <c r="OFH25" s="1001"/>
      <c r="OFI25" s="1001"/>
      <c r="OFJ25" s="1001"/>
      <c r="OFK25" s="1001"/>
      <c r="OFL25" s="1001"/>
      <c r="OFM25" s="1001"/>
      <c r="OFN25" s="1001"/>
      <c r="OFO25" s="1001"/>
      <c r="OFP25" s="1001"/>
      <c r="OFQ25" s="1001"/>
      <c r="OFR25" s="1001"/>
      <c r="OFS25" s="1001"/>
      <c r="OFT25" s="1001"/>
      <c r="OFU25" s="1001"/>
      <c r="OFV25" s="1001"/>
      <c r="OFW25" s="1001"/>
      <c r="OFX25" s="1001"/>
      <c r="OFY25" s="1001"/>
      <c r="OFZ25" s="1001"/>
      <c r="OGA25" s="1001"/>
      <c r="OGB25" s="1001"/>
      <c r="OGC25" s="1001"/>
      <c r="OGD25" s="1001"/>
      <c r="OGE25" s="1001"/>
      <c r="OGF25" s="1001"/>
      <c r="OGG25" s="1001"/>
      <c r="OGH25" s="1001"/>
      <c r="OGI25" s="1001"/>
      <c r="OGJ25" s="1001"/>
      <c r="OGK25" s="1001"/>
      <c r="OGL25" s="1001"/>
      <c r="OGM25" s="1001"/>
      <c r="OGN25" s="1001"/>
      <c r="OGO25" s="1001"/>
      <c r="OGP25" s="1001"/>
      <c r="OGQ25" s="1001"/>
      <c r="OGR25" s="1001"/>
      <c r="OGS25" s="1001"/>
      <c r="OGT25" s="1001"/>
      <c r="OGU25" s="1001"/>
      <c r="OGV25" s="1001"/>
      <c r="OGW25" s="1001"/>
      <c r="OGX25" s="1001"/>
      <c r="OGY25" s="1001"/>
      <c r="OGZ25" s="1001"/>
      <c r="OHA25" s="1001"/>
      <c r="OHB25" s="1001"/>
      <c r="OHC25" s="1001"/>
      <c r="OHD25" s="1001"/>
      <c r="OHE25" s="1001"/>
      <c r="OHF25" s="1001"/>
      <c r="OHG25" s="1001"/>
      <c r="OHH25" s="1001"/>
      <c r="OHI25" s="1001"/>
      <c r="OHJ25" s="1001"/>
      <c r="OHK25" s="1001"/>
      <c r="OHL25" s="1001"/>
      <c r="OHM25" s="1001"/>
      <c r="OHN25" s="1001"/>
      <c r="OHO25" s="1001"/>
      <c r="OHP25" s="1001"/>
      <c r="OHQ25" s="1001"/>
      <c r="OHR25" s="1001"/>
      <c r="OHS25" s="1001"/>
      <c r="OHT25" s="1001"/>
      <c r="OHU25" s="1001"/>
      <c r="OHV25" s="1001"/>
      <c r="OHW25" s="1001"/>
      <c r="OHX25" s="1001"/>
      <c r="OHY25" s="1001"/>
      <c r="OHZ25" s="1001"/>
      <c r="OIA25" s="1001"/>
      <c r="OIB25" s="1001"/>
      <c r="OIC25" s="1001"/>
      <c r="OID25" s="1001"/>
      <c r="OIE25" s="1001"/>
      <c r="OIF25" s="1001"/>
      <c r="OIG25" s="1001"/>
      <c r="OIH25" s="1001"/>
      <c r="OII25" s="1001"/>
      <c r="OIJ25" s="1001"/>
      <c r="OIK25" s="1001"/>
      <c r="OIL25" s="1001"/>
      <c r="OIM25" s="1001"/>
      <c r="OIN25" s="1001"/>
      <c r="OIO25" s="1001"/>
      <c r="OIP25" s="1001"/>
      <c r="OIQ25" s="1001"/>
      <c r="OIR25" s="1001"/>
      <c r="OIS25" s="1001"/>
      <c r="OIT25" s="1001"/>
      <c r="OIU25" s="1001"/>
      <c r="OIV25" s="1001"/>
      <c r="OIW25" s="1001"/>
      <c r="OIX25" s="1001"/>
      <c r="OIY25" s="1001"/>
      <c r="OIZ25" s="1001"/>
      <c r="OJA25" s="1001"/>
      <c r="OJB25" s="1001"/>
      <c r="OJC25" s="1001"/>
      <c r="OJD25" s="1001"/>
      <c r="OJE25" s="1001"/>
      <c r="OJF25" s="1001"/>
      <c r="OJG25" s="1001"/>
      <c r="OJH25" s="1001"/>
      <c r="OJI25" s="1001"/>
      <c r="OJJ25" s="1001"/>
      <c r="OJK25" s="1001"/>
      <c r="OJL25" s="1001"/>
      <c r="OJM25" s="1001"/>
      <c r="OJN25" s="1001"/>
      <c r="OJO25" s="1001"/>
      <c r="OJP25" s="1001"/>
      <c r="OJQ25" s="1001"/>
      <c r="OJR25" s="1001"/>
      <c r="OJS25" s="1001"/>
      <c r="OJT25" s="1001"/>
      <c r="OJU25" s="1001"/>
      <c r="OJV25" s="1001"/>
      <c r="OJW25" s="1001"/>
      <c r="OJX25" s="1001"/>
      <c r="OJY25" s="1001"/>
      <c r="OJZ25" s="1001"/>
      <c r="OKA25" s="1001"/>
      <c r="OKB25" s="1001"/>
      <c r="OKC25" s="1001"/>
      <c r="OKD25" s="1001"/>
      <c r="OKE25" s="1001"/>
      <c r="OKF25" s="1001"/>
      <c r="OKG25" s="1001"/>
      <c r="OKH25" s="1001"/>
      <c r="OKI25" s="1001"/>
      <c r="OKJ25" s="1001"/>
      <c r="OKK25" s="1001"/>
      <c r="OKL25" s="1001"/>
      <c r="OKM25" s="1001"/>
      <c r="OKN25" s="1001"/>
      <c r="OKO25" s="1001"/>
      <c r="OKP25" s="1001"/>
      <c r="OKQ25" s="1001"/>
      <c r="OKR25" s="1001"/>
      <c r="OKS25" s="1001"/>
      <c r="OKT25" s="1001"/>
      <c r="OKU25" s="1001"/>
      <c r="OKV25" s="1001"/>
      <c r="OKW25" s="1001"/>
      <c r="OKX25" s="1001"/>
      <c r="OKY25" s="1001"/>
      <c r="OKZ25" s="1001"/>
      <c r="OLA25" s="1001"/>
      <c r="OLB25" s="1001"/>
      <c r="OLC25" s="1001"/>
      <c r="OLD25" s="1001"/>
      <c r="OLE25" s="1001"/>
      <c r="OLF25" s="1001"/>
      <c r="OLG25" s="1001"/>
      <c r="OLH25" s="1001"/>
      <c r="OLI25" s="1001"/>
      <c r="OLJ25" s="1001"/>
      <c r="OLK25" s="1001"/>
      <c r="OLL25" s="1001"/>
      <c r="OLM25" s="1001"/>
      <c r="OLN25" s="1001"/>
      <c r="OLO25" s="1001"/>
      <c r="OLP25" s="1001"/>
      <c r="OLQ25" s="1001"/>
      <c r="OLR25" s="1001"/>
      <c r="OLS25" s="1001"/>
      <c r="OLT25" s="1001"/>
      <c r="OLU25" s="1001"/>
      <c r="OLV25" s="1001"/>
      <c r="OLW25" s="1001"/>
      <c r="OLX25" s="1001"/>
      <c r="OLY25" s="1001"/>
      <c r="OLZ25" s="1001"/>
      <c r="OMA25" s="1001"/>
      <c r="OMB25" s="1001"/>
      <c r="OMC25" s="1001"/>
      <c r="OMD25" s="1001"/>
      <c r="OME25" s="1001"/>
      <c r="OMF25" s="1001"/>
      <c r="OMG25" s="1001"/>
      <c r="OMH25" s="1001"/>
      <c r="OMI25" s="1001"/>
      <c r="OMJ25" s="1001"/>
      <c r="OMK25" s="1001"/>
      <c r="OML25" s="1001"/>
      <c r="OMM25" s="1001"/>
      <c r="OMN25" s="1001"/>
      <c r="OMO25" s="1001"/>
      <c r="OMP25" s="1001"/>
      <c r="OMQ25" s="1001"/>
      <c r="OMR25" s="1001"/>
      <c r="OMS25" s="1001"/>
      <c r="OMT25" s="1001"/>
      <c r="OMU25" s="1001"/>
      <c r="OMV25" s="1001"/>
      <c r="OMW25" s="1001"/>
      <c r="OMX25" s="1001"/>
      <c r="OMY25" s="1001"/>
      <c r="OMZ25" s="1001"/>
      <c r="ONA25" s="1001"/>
      <c r="ONB25" s="1001"/>
      <c r="ONC25" s="1001"/>
      <c r="OND25" s="1001"/>
      <c r="ONE25" s="1001"/>
      <c r="ONF25" s="1001"/>
      <c r="ONG25" s="1001"/>
      <c r="ONH25" s="1001"/>
      <c r="ONI25" s="1001"/>
      <c r="ONJ25" s="1001"/>
      <c r="ONK25" s="1001"/>
      <c r="ONL25" s="1001"/>
      <c r="ONM25" s="1001"/>
      <c r="ONN25" s="1001"/>
      <c r="ONO25" s="1001"/>
      <c r="ONP25" s="1001"/>
      <c r="ONQ25" s="1001"/>
      <c r="ONR25" s="1001"/>
      <c r="ONS25" s="1001"/>
      <c r="ONT25" s="1001"/>
      <c r="ONU25" s="1001"/>
      <c r="ONV25" s="1001"/>
      <c r="ONW25" s="1001"/>
      <c r="ONX25" s="1001"/>
      <c r="ONY25" s="1001"/>
      <c r="ONZ25" s="1001"/>
      <c r="OOA25" s="1001"/>
      <c r="OOB25" s="1001"/>
      <c r="OOC25" s="1001"/>
      <c r="OOD25" s="1001"/>
      <c r="OOE25" s="1001"/>
      <c r="OOF25" s="1001"/>
      <c r="OOG25" s="1001"/>
      <c r="OOH25" s="1001"/>
      <c r="OOI25" s="1001"/>
      <c r="OOJ25" s="1001"/>
      <c r="OOK25" s="1001"/>
      <c r="OOL25" s="1001"/>
      <c r="OOM25" s="1001"/>
      <c r="OON25" s="1001"/>
      <c r="OOO25" s="1001"/>
      <c r="OOP25" s="1001"/>
      <c r="OOQ25" s="1001"/>
      <c r="OOR25" s="1001"/>
      <c r="OOS25" s="1001"/>
      <c r="OOT25" s="1001"/>
      <c r="OOU25" s="1001"/>
      <c r="OOV25" s="1001"/>
      <c r="OOW25" s="1001"/>
      <c r="OOX25" s="1001"/>
      <c r="OOY25" s="1001"/>
      <c r="OOZ25" s="1001"/>
      <c r="OPA25" s="1001"/>
      <c r="OPB25" s="1001"/>
      <c r="OPC25" s="1001"/>
      <c r="OPD25" s="1001"/>
      <c r="OPE25" s="1001"/>
      <c r="OPF25" s="1001"/>
      <c r="OPG25" s="1001"/>
      <c r="OPH25" s="1001"/>
      <c r="OPI25" s="1001"/>
      <c r="OPJ25" s="1001"/>
      <c r="OPK25" s="1001"/>
      <c r="OPL25" s="1001"/>
      <c r="OPM25" s="1001"/>
      <c r="OPN25" s="1001"/>
      <c r="OPO25" s="1001"/>
      <c r="OPP25" s="1001"/>
      <c r="OPQ25" s="1001"/>
      <c r="OPR25" s="1001"/>
      <c r="OPS25" s="1001"/>
      <c r="OPT25" s="1001"/>
      <c r="OPU25" s="1001"/>
      <c r="OPV25" s="1001"/>
      <c r="OPW25" s="1001"/>
      <c r="OPX25" s="1001"/>
      <c r="OPY25" s="1001"/>
      <c r="OPZ25" s="1001"/>
      <c r="OQA25" s="1001"/>
      <c r="OQB25" s="1001"/>
      <c r="OQC25" s="1001"/>
      <c r="OQD25" s="1001"/>
      <c r="OQE25" s="1001"/>
      <c r="OQF25" s="1001"/>
      <c r="OQG25" s="1001"/>
      <c r="OQH25" s="1001"/>
      <c r="OQI25" s="1001"/>
      <c r="OQJ25" s="1001"/>
      <c r="OQK25" s="1001"/>
      <c r="OQL25" s="1001"/>
      <c r="OQM25" s="1001"/>
      <c r="OQN25" s="1001"/>
      <c r="OQO25" s="1001"/>
      <c r="OQP25" s="1001"/>
      <c r="OQQ25" s="1001"/>
      <c r="OQR25" s="1001"/>
      <c r="OQS25" s="1001"/>
      <c r="OQT25" s="1001"/>
      <c r="OQU25" s="1001"/>
      <c r="OQV25" s="1001"/>
      <c r="OQW25" s="1001"/>
      <c r="OQX25" s="1001"/>
      <c r="OQY25" s="1001"/>
      <c r="OQZ25" s="1001"/>
      <c r="ORA25" s="1001"/>
      <c r="ORB25" s="1001"/>
      <c r="ORC25" s="1001"/>
      <c r="ORD25" s="1001"/>
      <c r="ORE25" s="1001"/>
      <c r="ORF25" s="1001"/>
      <c r="ORG25" s="1001"/>
      <c r="ORH25" s="1001"/>
      <c r="ORI25" s="1001"/>
      <c r="ORJ25" s="1001"/>
      <c r="ORK25" s="1001"/>
      <c r="ORL25" s="1001"/>
      <c r="ORM25" s="1001"/>
      <c r="ORN25" s="1001"/>
      <c r="ORO25" s="1001"/>
      <c r="ORP25" s="1001"/>
      <c r="ORQ25" s="1001"/>
      <c r="ORR25" s="1001"/>
      <c r="ORS25" s="1001"/>
      <c r="ORT25" s="1001"/>
      <c r="ORU25" s="1001"/>
      <c r="ORV25" s="1001"/>
      <c r="ORW25" s="1001"/>
      <c r="ORX25" s="1001"/>
      <c r="ORY25" s="1001"/>
      <c r="ORZ25" s="1001"/>
      <c r="OSA25" s="1001"/>
      <c r="OSB25" s="1001"/>
      <c r="OSC25" s="1001"/>
      <c r="OSD25" s="1001"/>
      <c r="OSE25" s="1001"/>
      <c r="OSF25" s="1001"/>
      <c r="OSG25" s="1001"/>
      <c r="OSH25" s="1001"/>
      <c r="OSI25" s="1001"/>
      <c r="OSJ25" s="1001"/>
      <c r="OSK25" s="1001"/>
      <c r="OSL25" s="1001"/>
      <c r="OSM25" s="1001"/>
      <c r="OSN25" s="1001"/>
      <c r="OSO25" s="1001"/>
      <c r="OSP25" s="1001"/>
      <c r="OSQ25" s="1001"/>
      <c r="OSR25" s="1001"/>
      <c r="OSS25" s="1001"/>
      <c r="OST25" s="1001"/>
      <c r="OSU25" s="1001"/>
      <c r="OSV25" s="1001"/>
      <c r="OSW25" s="1001"/>
      <c r="OSX25" s="1001"/>
      <c r="OSY25" s="1001"/>
      <c r="OSZ25" s="1001"/>
      <c r="OTA25" s="1001"/>
      <c r="OTB25" s="1001"/>
      <c r="OTC25" s="1001"/>
      <c r="OTD25" s="1001"/>
      <c r="OTE25" s="1001"/>
      <c r="OTF25" s="1001"/>
      <c r="OTG25" s="1001"/>
      <c r="OTH25" s="1001"/>
      <c r="OTI25" s="1001"/>
      <c r="OTJ25" s="1001"/>
      <c r="OTK25" s="1001"/>
      <c r="OTL25" s="1001"/>
      <c r="OTM25" s="1001"/>
      <c r="OTN25" s="1001"/>
      <c r="OTO25" s="1001"/>
      <c r="OTP25" s="1001"/>
      <c r="OTQ25" s="1001"/>
      <c r="OTR25" s="1001"/>
      <c r="OTS25" s="1001"/>
      <c r="OTT25" s="1001"/>
      <c r="OTU25" s="1001"/>
      <c r="OTV25" s="1001"/>
      <c r="OTW25" s="1001"/>
      <c r="OTX25" s="1001"/>
      <c r="OTY25" s="1001"/>
      <c r="OTZ25" s="1001"/>
      <c r="OUA25" s="1001"/>
      <c r="OUB25" s="1001"/>
      <c r="OUC25" s="1001"/>
      <c r="OUD25" s="1001"/>
      <c r="OUE25" s="1001"/>
      <c r="OUF25" s="1001"/>
      <c r="OUG25" s="1001"/>
      <c r="OUH25" s="1001"/>
      <c r="OUI25" s="1001"/>
      <c r="OUJ25" s="1001"/>
      <c r="OUK25" s="1001"/>
      <c r="OUL25" s="1001"/>
      <c r="OUM25" s="1001"/>
      <c r="OUN25" s="1001"/>
      <c r="OUO25" s="1001"/>
      <c r="OUP25" s="1001"/>
      <c r="OUQ25" s="1001"/>
      <c r="OUR25" s="1001"/>
      <c r="OUS25" s="1001"/>
      <c r="OUT25" s="1001"/>
      <c r="OUU25" s="1001"/>
      <c r="OUV25" s="1001"/>
      <c r="OUW25" s="1001"/>
      <c r="OUX25" s="1001"/>
      <c r="OUY25" s="1001"/>
      <c r="OUZ25" s="1001"/>
      <c r="OVA25" s="1001"/>
      <c r="OVB25" s="1001"/>
      <c r="OVC25" s="1001"/>
      <c r="OVD25" s="1001"/>
      <c r="OVE25" s="1001"/>
      <c r="OVF25" s="1001"/>
      <c r="OVG25" s="1001"/>
      <c r="OVH25" s="1001"/>
      <c r="OVI25" s="1001"/>
      <c r="OVJ25" s="1001"/>
      <c r="OVK25" s="1001"/>
      <c r="OVL25" s="1001"/>
      <c r="OVM25" s="1001"/>
      <c r="OVN25" s="1001"/>
      <c r="OVO25" s="1001"/>
      <c r="OVP25" s="1001"/>
      <c r="OVQ25" s="1001"/>
      <c r="OVR25" s="1001"/>
      <c r="OVS25" s="1001"/>
      <c r="OVT25" s="1001"/>
      <c r="OVU25" s="1001"/>
      <c r="OVV25" s="1001"/>
      <c r="OVW25" s="1001"/>
      <c r="OVX25" s="1001"/>
      <c r="OVY25" s="1001"/>
      <c r="OVZ25" s="1001"/>
      <c r="OWA25" s="1001"/>
      <c r="OWB25" s="1001"/>
      <c r="OWC25" s="1001"/>
      <c r="OWD25" s="1001"/>
      <c r="OWE25" s="1001"/>
      <c r="OWF25" s="1001"/>
      <c r="OWG25" s="1001"/>
      <c r="OWH25" s="1001"/>
      <c r="OWI25" s="1001"/>
      <c r="OWJ25" s="1001"/>
      <c r="OWK25" s="1001"/>
      <c r="OWL25" s="1001"/>
      <c r="OWM25" s="1001"/>
      <c r="OWN25" s="1001"/>
      <c r="OWO25" s="1001"/>
      <c r="OWP25" s="1001"/>
      <c r="OWQ25" s="1001"/>
      <c r="OWR25" s="1001"/>
      <c r="OWS25" s="1001"/>
      <c r="OWT25" s="1001"/>
      <c r="OWU25" s="1001"/>
      <c r="OWV25" s="1001"/>
      <c r="OWW25" s="1001"/>
      <c r="OWX25" s="1001"/>
      <c r="OWY25" s="1001"/>
      <c r="OWZ25" s="1001"/>
      <c r="OXA25" s="1001"/>
      <c r="OXB25" s="1001"/>
      <c r="OXC25" s="1001"/>
      <c r="OXD25" s="1001"/>
      <c r="OXE25" s="1001"/>
      <c r="OXF25" s="1001"/>
      <c r="OXG25" s="1001"/>
      <c r="OXH25" s="1001"/>
      <c r="OXI25" s="1001"/>
      <c r="OXJ25" s="1001"/>
      <c r="OXK25" s="1001"/>
      <c r="OXL25" s="1001"/>
      <c r="OXM25" s="1001"/>
      <c r="OXN25" s="1001"/>
      <c r="OXO25" s="1001"/>
      <c r="OXP25" s="1001"/>
      <c r="OXQ25" s="1001"/>
      <c r="OXR25" s="1001"/>
      <c r="OXS25" s="1001"/>
      <c r="OXT25" s="1001"/>
      <c r="OXU25" s="1001"/>
      <c r="OXV25" s="1001"/>
      <c r="OXW25" s="1001"/>
      <c r="OXX25" s="1001"/>
      <c r="OXY25" s="1001"/>
      <c r="OXZ25" s="1001"/>
      <c r="OYA25" s="1001"/>
      <c r="OYB25" s="1001"/>
      <c r="OYC25" s="1001"/>
      <c r="OYD25" s="1001"/>
      <c r="OYE25" s="1001"/>
      <c r="OYF25" s="1001"/>
      <c r="OYG25" s="1001"/>
      <c r="OYH25" s="1001"/>
      <c r="OYI25" s="1001"/>
      <c r="OYJ25" s="1001"/>
      <c r="OYK25" s="1001"/>
      <c r="OYL25" s="1001"/>
      <c r="OYM25" s="1001"/>
      <c r="OYN25" s="1001"/>
      <c r="OYO25" s="1001"/>
      <c r="OYP25" s="1001"/>
      <c r="OYQ25" s="1001"/>
      <c r="OYR25" s="1001"/>
      <c r="OYS25" s="1001"/>
      <c r="OYT25" s="1001"/>
      <c r="OYU25" s="1001"/>
      <c r="OYV25" s="1001"/>
      <c r="OYW25" s="1001"/>
      <c r="OYX25" s="1001"/>
      <c r="OYY25" s="1001"/>
      <c r="OYZ25" s="1001"/>
      <c r="OZA25" s="1001"/>
      <c r="OZB25" s="1001"/>
      <c r="OZC25" s="1001"/>
      <c r="OZD25" s="1001"/>
      <c r="OZE25" s="1001"/>
      <c r="OZF25" s="1001"/>
      <c r="OZG25" s="1001"/>
      <c r="OZH25" s="1001"/>
      <c r="OZI25" s="1001"/>
      <c r="OZJ25" s="1001"/>
      <c r="OZK25" s="1001"/>
      <c r="OZL25" s="1001"/>
      <c r="OZM25" s="1001"/>
      <c r="OZN25" s="1001"/>
      <c r="OZO25" s="1001"/>
      <c r="OZP25" s="1001"/>
      <c r="OZQ25" s="1001"/>
      <c r="OZR25" s="1001"/>
      <c r="OZS25" s="1001"/>
      <c r="OZT25" s="1001"/>
      <c r="OZU25" s="1001"/>
      <c r="OZV25" s="1001"/>
      <c r="OZW25" s="1001"/>
      <c r="OZX25" s="1001"/>
      <c r="OZY25" s="1001"/>
      <c r="OZZ25" s="1001"/>
      <c r="PAA25" s="1001"/>
      <c r="PAB25" s="1001"/>
      <c r="PAC25" s="1001"/>
      <c r="PAD25" s="1001"/>
      <c r="PAE25" s="1001"/>
      <c r="PAF25" s="1001"/>
      <c r="PAG25" s="1001"/>
      <c r="PAH25" s="1001"/>
      <c r="PAI25" s="1001"/>
      <c r="PAJ25" s="1001"/>
      <c r="PAK25" s="1001"/>
      <c r="PAL25" s="1001"/>
      <c r="PAM25" s="1001"/>
      <c r="PAN25" s="1001"/>
      <c r="PAO25" s="1001"/>
      <c r="PAP25" s="1001"/>
      <c r="PAQ25" s="1001"/>
      <c r="PAR25" s="1001"/>
      <c r="PAS25" s="1001"/>
      <c r="PAT25" s="1001"/>
      <c r="PAU25" s="1001"/>
      <c r="PAV25" s="1001"/>
      <c r="PAW25" s="1001"/>
      <c r="PAX25" s="1001"/>
      <c r="PAY25" s="1001"/>
      <c r="PAZ25" s="1001"/>
      <c r="PBA25" s="1001"/>
      <c r="PBB25" s="1001"/>
      <c r="PBC25" s="1001"/>
      <c r="PBD25" s="1001"/>
      <c r="PBE25" s="1001"/>
      <c r="PBF25" s="1001"/>
      <c r="PBG25" s="1001"/>
      <c r="PBH25" s="1001"/>
      <c r="PBI25" s="1001"/>
      <c r="PBJ25" s="1001"/>
      <c r="PBK25" s="1001"/>
      <c r="PBL25" s="1001"/>
      <c r="PBM25" s="1001"/>
      <c r="PBN25" s="1001"/>
      <c r="PBO25" s="1001"/>
      <c r="PBP25" s="1001"/>
      <c r="PBQ25" s="1001"/>
      <c r="PBR25" s="1001"/>
      <c r="PBS25" s="1001"/>
      <c r="PBT25" s="1001"/>
      <c r="PBU25" s="1001"/>
      <c r="PBV25" s="1001"/>
      <c r="PBW25" s="1001"/>
      <c r="PBX25" s="1001"/>
      <c r="PBY25" s="1001"/>
      <c r="PBZ25" s="1001"/>
      <c r="PCA25" s="1001"/>
      <c r="PCB25" s="1001"/>
      <c r="PCC25" s="1001"/>
      <c r="PCD25" s="1001"/>
      <c r="PCE25" s="1001"/>
      <c r="PCF25" s="1001"/>
      <c r="PCG25" s="1001"/>
      <c r="PCH25" s="1001"/>
      <c r="PCI25" s="1001"/>
      <c r="PCJ25" s="1001"/>
      <c r="PCK25" s="1001"/>
      <c r="PCL25" s="1001"/>
      <c r="PCM25" s="1001"/>
      <c r="PCN25" s="1001"/>
      <c r="PCO25" s="1001"/>
      <c r="PCP25" s="1001"/>
      <c r="PCQ25" s="1001"/>
      <c r="PCR25" s="1001"/>
      <c r="PCS25" s="1001"/>
      <c r="PCT25" s="1001"/>
      <c r="PCU25" s="1001"/>
      <c r="PCV25" s="1001"/>
      <c r="PCW25" s="1001"/>
      <c r="PCX25" s="1001"/>
      <c r="PCY25" s="1001"/>
      <c r="PCZ25" s="1001"/>
      <c r="PDA25" s="1001"/>
      <c r="PDB25" s="1001"/>
      <c r="PDC25" s="1001"/>
      <c r="PDD25" s="1001"/>
      <c r="PDE25" s="1001"/>
      <c r="PDF25" s="1001"/>
      <c r="PDG25" s="1001"/>
      <c r="PDH25" s="1001"/>
      <c r="PDI25" s="1001"/>
      <c r="PDJ25" s="1001"/>
      <c r="PDK25" s="1001"/>
      <c r="PDL25" s="1001"/>
      <c r="PDM25" s="1001"/>
      <c r="PDN25" s="1001"/>
      <c r="PDO25" s="1001"/>
      <c r="PDP25" s="1001"/>
      <c r="PDQ25" s="1001"/>
      <c r="PDR25" s="1001"/>
      <c r="PDS25" s="1001"/>
      <c r="PDT25" s="1001"/>
      <c r="PDU25" s="1001"/>
      <c r="PDV25" s="1001"/>
      <c r="PDW25" s="1001"/>
      <c r="PDX25" s="1001"/>
      <c r="PDY25" s="1001"/>
      <c r="PDZ25" s="1001"/>
      <c r="PEA25" s="1001"/>
      <c r="PEB25" s="1001"/>
      <c r="PEC25" s="1001"/>
      <c r="PED25" s="1001"/>
      <c r="PEE25" s="1001"/>
      <c r="PEF25" s="1001"/>
      <c r="PEG25" s="1001"/>
      <c r="PEH25" s="1001"/>
      <c r="PEI25" s="1001"/>
      <c r="PEJ25" s="1001"/>
      <c r="PEK25" s="1001"/>
      <c r="PEL25" s="1001"/>
      <c r="PEM25" s="1001"/>
      <c r="PEN25" s="1001"/>
      <c r="PEO25" s="1001"/>
      <c r="PEP25" s="1001"/>
      <c r="PEQ25" s="1001"/>
      <c r="PER25" s="1001"/>
      <c r="PES25" s="1001"/>
      <c r="PET25" s="1001"/>
      <c r="PEU25" s="1001"/>
      <c r="PEV25" s="1001"/>
      <c r="PEW25" s="1001"/>
      <c r="PEX25" s="1001"/>
      <c r="PEY25" s="1001"/>
      <c r="PEZ25" s="1001"/>
      <c r="PFA25" s="1001"/>
      <c r="PFB25" s="1001"/>
      <c r="PFC25" s="1001"/>
      <c r="PFD25" s="1001"/>
      <c r="PFE25" s="1001"/>
      <c r="PFF25" s="1001"/>
      <c r="PFG25" s="1001"/>
      <c r="PFH25" s="1001"/>
      <c r="PFI25" s="1001"/>
      <c r="PFJ25" s="1001"/>
      <c r="PFK25" s="1001"/>
      <c r="PFL25" s="1001"/>
      <c r="PFM25" s="1001"/>
      <c r="PFN25" s="1001"/>
      <c r="PFO25" s="1001"/>
      <c r="PFP25" s="1001"/>
      <c r="PFQ25" s="1001"/>
      <c r="PFR25" s="1001"/>
      <c r="PFS25" s="1001"/>
      <c r="PFT25" s="1001"/>
      <c r="PFU25" s="1001"/>
      <c r="PFV25" s="1001"/>
      <c r="PFW25" s="1001"/>
      <c r="PFX25" s="1001"/>
      <c r="PFY25" s="1001"/>
      <c r="PFZ25" s="1001"/>
      <c r="PGA25" s="1001"/>
      <c r="PGB25" s="1001"/>
      <c r="PGC25" s="1001"/>
      <c r="PGD25" s="1001"/>
      <c r="PGE25" s="1001"/>
      <c r="PGF25" s="1001"/>
      <c r="PGG25" s="1001"/>
      <c r="PGH25" s="1001"/>
      <c r="PGI25" s="1001"/>
      <c r="PGJ25" s="1001"/>
      <c r="PGK25" s="1001"/>
      <c r="PGL25" s="1001"/>
      <c r="PGM25" s="1001"/>
      <c r="PGN25" s="1001"/>
      <c r="PGO25" s="1001"/>
      <c r="PGP25" s="1001"/>
      <c r="PGQ25" s="1001"/>
      <c r="PGR25" s="1001"/>
      <c r="PGS25" s="1001"/>
      <c r="PGT25" s="1001"/>
      <c r="PGU25" s="1001"/>
      <c r="PGV25" s="1001"/>
      <c r="PGW25" s="1001"/>
      <c r="PGX25" s="1001"/>
      <c r="PGY25" s="1001"/>
      <c r="PGZ25" s="1001"/>
      <c r="PHA25" s="1001"/>
      <c r="PHB25" s="1001"/>
      <c r="PHC25" s="1001"/>
      <c r="PHD25" s="1001"/>
      <c r="PHE25" s="1001"/>
      <c r="PHF25" s="1001"/>
      <c r="PHG25" s="1001"/>
      <c r="PHH25" s="1001"/>
      <c r="PHI25" s="1001"/>
      <c r="PHJ25" s="1001"/>
      <c r="PHK25" s="1001"/>
      <c r="PHL25" s="1001"/>
      <c r="PHM25" s="1001"/>
      <c r="PHN25" s="1001"/>
      <c r="PHO25" s="1001"/>
      <c r="PHP25" s="1001"/>
      <c r="PHQ25" s="1001"/>
      <c r="PHR25" s="1001"/>
      <c r="PHS25" s="1001"/>
      <c r="PHT25" s="1001"/>
      <c r="PHU25" s="1001"/>
      <c r="PHV25" s="1001"/>
      <c r="PHW25" s="1001"/>
      <c r="PHX25" s="1001"/>
      <c r="PHY25" s="1001"/>
      <c r="PHZ25" s="1001"/>
      <c r="PIA25" s="1001"/>
      <c r="PIB25" s="1001"/>
      <c r="PIC25" s="1001"/>
      <c r="PID25" s="1001"/>
      <c r="PIE25" s="1001"/>
      <c r="PIF25" s="1001"/>
      <c r="PIG25" s="1001"/>
      <c r="PIH25" s="1001"/>
      <c r="PII25" s="1001"/>
      <c r="PIJ25" s="1001"/>
      <c r="PIK25" s="1001"/>
      <c r="PIL25" s="1001"/>
      <c r="PIM25" s="1001"/>
      <c r="PIN25" s="1001"/>
      <c r="PIO25" s="1001"/>
      <c r="PIP25" s="1001"/>
      <c r="PIQ25" s="1001"/>
      <c r="PIR25" s="1001"/>
      <c r="PIS25" s="1001"/>
      <c r="PIT25" s="1001"/>
      <c r="PIU25" s="1001"/>
      <c r="PIV25" s="1001"/>
      <c r="PIW25" s="1001"/>
      <c r="PIX25" s="1001"/>
      <c r="PIY25" s="1001"/>
      <c r="PIZ25" s="1001"/>
      <c r="PJA25" s="1001"/>
      <c r="PJB25" s="1001"/>
      <c r="PJC25" s="1001"/>
      <c r="PJD25" s="1001"/>
      <c r="PJE25" s="1001"/>
      <c r="PJF25" s="1001"/>
      <c r="PJG25" s="1001"/>
      <c r="PJH25" s="1001"/>
      <c r="PJI25" s="1001"/>
      <c r="PJJ25" s="1001"/>
      <c r="PJK25" s="1001"/>
      <c r="PJL25" s="1001"/>
      <c r="PJM25" s="1001"/>
      <c r="PJN25" s="1001"/>
      <c r="PJO25" s="1001"/>
      <c r="PJP25" s="1001"/>
      <c r="PJQ25" s="1001"/>
      <c r="PJR25" s="1001"/>
      <c r="PJS25" s="1001"/>
      <c r="PJT25" s="1001"/>
      <c r="PJU25" s="1001"/>
      <c r="PJV25" s="1001"/>
      <c r="PJW25" s="1001"/>
      <c r="PJX25" s="1001"/>
      <c r="PJY25" s="1001"/>
      <c r="PJZ25" s="1001"/>
      <c r="PKA25" s="1001"/>
      <c r="PKB25" s="1001"/>
      <c r="PKC25" s="1001"/>
      <c r="PKD25" s="1001"/>
      <c r="PKE25" s="1001"/>
      <c r="PKF25" s="1001"/>
      <c r="PKG25" s="1001"/>
      <c r="PKH25" s="1001"/>
      <c r="PKI25" s="1001"/>
      <c r="PKJ25" s="1001"/>
      <c r="PKK25" s="1001"/>
      <c r="PKL25" s="1001"/>
      <c r="PKM25" s="1001"/>
      <c r="PKN25" s="1001"/>
      <c r="PKO25" s="1001"/>
      <c r="PKP25" s="1001"/>
      <c r="PKQ25" s="1001"/>
      <c r="PKR25" s="1001"/>
      <c r="PKS25" s="1001"/>
      <c r="PKT25" s="1001"/>
      <c r="PKU25" s="1001"/>
      <c r="PKV25" s="1001"/>
      <c r="PKW25" s="1001"/>
      <c r="PKX25" s="1001"/>
      <c r="PKY25" s="1001"/>
      <c r="PKZ25" s="1001"/>
      <c r="PLA25" s="1001"/>
      <c r="PLB25" s="1001"/>
      <c r="PLC25" s="1001"/>
      <c r="PLD25" s="1001"/>
      <c r="PLE25" s="1001"/>
      <c r="PLF25" s="1001"/>
      <c r="PLG25" s="1001"/>
      <c r="PLH25" s="1001"/>
      <c r="PLI25" s="1001"/>
      <c r="PLJ25" s="1001"/>
      <c r="PLK25" s="1001"/>
      <c r="PLL25" s="1001"/>
      <c r="PLM25" s="1001"/>
      <c r="PLN25" s="1001"/>
      <c r="PLO25" s="1001"/>
      <c r="PLP25" s="1001"/>
      <c r="PLQ25" s="1001"/>
      <c r="PLR25" s="1001"/>
      <c r="PLS25" s="1001"/>
      <c r="PLT25" s="1001"/>
      <c r="PLU25" s="1001"/>
      <c r="PLV25" s="1001"/>
      <c r="PLW25" s="1001"/>
      <c r="PLX25" s="1001"/>
      <c r="PLY25" s="1001"/>
      <c r="PLZ25" s="1001"/>
      <c r="PMA25" s="1001"/>
      <c r="PMB25" s="1001"/>
      <c r="PMC25" s="1001"/>
      <c r="PMD25" s="1001"/>
      <c r="PME25" s="1001"/>
      <c r="PMF25" s="1001"/>
      <c r="PMG25" s="1001"/>
      <c r="PMH25" s="1001"/>
      <c r="PMI25" s="1001"/>
      <c r="PMJ25" s="1001"/>
      <c r="PMK25" s="1001"/>
      <c r="PML25" s="1001"/>
      <c r="PMM25" s="1001"/>
      <c r="PMN25" s="1001"/>
      <c r="PMO25" s="1001"/>
      <c r="PMP25" s="1001"/>
      <c r="PMQ25" s="1001"/>
      <c r="PMR25" s="1001"/>
      <c r="PMS25" s="1001"/>
      <c r="PMT25" s="1001"/>
      <c r="PMU25" s="1001"/>
      <c r="PMV25" s="1001"/>
      <c r="PMW25" s="1001"/>
      <c r="PMX25" s="1001"/>
      <c r="PMY25" s="1001"/>
      <c r="PMZ25" s="1001"/>
      <c r="PNA25" s="1001"/>
      <c r="PNB25" s="1001"/>
      <c r="PNC25" s="1001"/>
      <c r="PND25" s="1001"/>
      <c r="PNE25" s="1001"/>
      <c r="PNF25" s="1001"/>
      <c r="PNG25" s="1001"/>
      <c r="PNH25" s="1001"/>
      <c r="PNI25" s="1001"/>
      <c r="PNJ25" s="1001"/>
      <c r="PNK25" s="1001"/>
      <c r="PNL25" s="1001"/>
      <c r="PNM25" s="1001"/>
      <c r="PNN25" s="1001"/>
      <c r="PNO25" s="1001"/>
      <c r="PNP25" s="1001"/>
      <c r="PNQ25" s="1001"/>
      <c r="PNR25" s="1001"/>
      <c r="PNS25" s="1001"/>
      <c r="PNT25" s="1001"/>
      <c r="PNU25" s="1001"/>
      <c r="PNV25" s="1001"/>
      <c r="PNW25" s="1001"/>
      <c r="PNX25" s="1001"/>
      <c r="PNY25" s="1001"/>
      <c r="PNZ25" s="1001"/>
      <c r="POA25" s="1001"/>
      <c r="POB25" s="1001"/>
      <c r="POC25" s="1001"/>
      <c r="POD25" s="1001"/>
      <c r="POE25" s="1001"/>
      <c r="POF25" s="1001"/>
      <c r="POG25" s="1001"/>
      <c r="POH25" s="1001"/>
      <c r="POI25" s="1001"/>
      <c r="POJ25" s="1001"/>
      <c r="POK25" s="1001"/>
      <c r="POL25" s="1001"/>
      <c r="POM25" s="1001"/>
      <c r="PON25" s="1001"/>
      <c r="POO25" s="1001"/>
      <c r="POP25" s="1001"/>
      <c r="POQ25" s="1001"/>
      <c r="POR25" s="1001"/>
      <c r="POS25" s="1001"/>
      <c r="POT25" s="1001"/>
      <c r="POU25" s="1001"/>
      <c r="POV25" s="1001"/>
      <c r="POW25" s="1001"/>
      <c r="POX25" s="1001"/>
      <c r="POY25" s="1001"/>
      <c r="POZ25" s="1001"/>
      <c r="PPA25" s="1001"/>
      <c r="PPB25" s="1001"/>
      <c r="PPC25" s="1001"/>
      <c r="PPD25" s="1001"/>
      <c r="PPE25" s="1001"/>
      <c r="PPF25" s="1001"/>
      <c r="PPG25" s="1001"/>
      <c r="PPH25" s="1001"/>
      <c r="PPI25" s="1001"/>
      <c r="PPJ25" s="1001"/>
      <c r="PPK25" s="1001"/>
      <c r="PPL25" s="1001"/>
      <c r="PPM25" s="1001"/>
      <c r="PPN25" s="1001"/>
      <c r="PPO25" s="1001"/>
      <c r="PPP25" s="1001"/>
      <c r="PPQ25" s="1001"/>
      <c r="PPR25" s="1001"/>
      <c r="PPS25" s="1001"/>
      <c r="PPT25" s="1001"/>
      <c r="PPU25" s="1001"/>
      <c r="PPV25" s="1001"/>
      <c r="PPW25" s="1001"/>
      <c r="PPX25" s="1001"/>
      <c r="PPY25" s="1001"/>
      <c r="PPZ25" s="1001"/>
      <c r="PQA25" s="1001"/>
      <c r="PQB25" s="1001"/>
      <c r="PQC25" s="1001"/>
      <c r="PQD25" s="1001"/>
      <c r="PQE25" s="1001"/>
      <c r="PQF25" s="1001"/>
      <c r="PQG25" s="1001"/>
      <c r="PQH25" s="1001"/>
      <c r="PQI25" s="1001"/>
      <c r="PQJ25" s="1001"/>
      <c r="PQK25" s="1001"/>
      <c r="PQL25" s="1001"/>
      <c r="PQM25" s="1001"/>
      <c r="PQN25" s="1001"/>
      <c r="PQO25" s="1001"/>
      <c r="PQP25" s="1001"/>
      <c r="PQQ25" s="1001"/>
      <c r="PQR25" s="1001"/>
      <c r="PQS25" s="1001"/>
      <c r="PQT25" s="1001"/>
      <c r="PQU25" s="1001"/>
      <c r="PQV25" s="1001"/>
      <c r="PQW25" s="1001"/>
      <c r="PQX25" s="1001"/>
      <c r="PQY25" s="1001"/>
      <c r="PQZ25" s="1001"/>
      <c r="PRA25" s="1001"/>
      <c r="PRB25" s="1001"/>
      <c r="PRC25" s="1001"/>
      <c r="PRD25" s="1001"/>
      <c r="PRE25" s="1001"/>
      <c r="PRF25" s="1001"/>
      <c r="PRG25" s="1001"/>
      <c r="PRH25" s="1001"/>
      <c r="PRI25" s="1001"/>
      <c r="PRJ25" s="1001"/>
      <c r="PRK25" s="1001"/>
      <c r="PRL25" s="1001"/>
      <c r="PRM25" s="1001"/>
      <c r="PRN25" s="1001"/>
      <c r="PRO25" s="1001"/>
      <c r="PRP25" s="1001"/>
      <c r="PRQ25" s="1001"/>
      <c r="PRR25" s="1001"/>
      <c r="PRS25" s="1001"/>
      <c r="PRT25" s="1001"/>
      <c r="PRU25" s="1001"/>
      <c r="PRV25" s="1001"/>
      <c r="PRW25" s="1001"/>
      <c r="PRX25" s="1001"/>
      <c r="PRY25" s="1001"/>
      <c r="PRZ25" s="1001"/>
      <c r="PSA25" s="1001"/>
      <c r="PSB25" s="1001"/>
      <c r="PSC25" s="1001"/>
      <c r="PSD25" s="1001"/>
      <c r="PSE25" s="1001"/>
      <c r="PSF25" s="1001"/>
      <c r="PSG25" s="1001"/>
      <c r="PSH25" s="1001"/>
      <c r="PSI25" s="1001"/>
      <c r="PSJ25" s="1001"/>
      <c r="PSK25" s="1001"/>
      <c r="PSL25" s="1001"/>
      <c r="PSM25" s="1001"/>
      <c r="PSN25" s="1001"/>
      <c r="PSO25" s="1001"/>
      <c r="PSP25" s="1001"/>
      <c r="PSQ25" s="1001"/>
      <c r="PSR25" s="1001"/>
      <c r="PSS25" s="1001"/>
      <c r="PST25" s="1001"/>
      <c r="PSU25" s="1001"/>
      <c r="PSV25" s="1001"/>
      <c r="PSW25" s="1001"/>
      <c r="PSX25" s="1001"/>
      <c r="PSY25" s="1001"/>
      <c r="PSZ25" s="1001"/>
      <c r="PTA25" s="1001"/>
      <c r="PTB25" s="1001"/>
      <c r="PTC25" s="1001"/>
      <c r="PTD25" s="1001"/>
      <c r="PTE25" s="1001"/>
      <c r="PTF25" s="1001"/>
      <c r="PTG25" s="1001"/>
      <c r="PTH25" s="1001"/>
      <c r="PTI25" s="1001"/>
      <c r="PTJ25" s="1001"/>
      <c r="PTK25" s="1001"/>
      <c r="PTL25" s="1001"/>
      <c r="PTM25" s="1001"/>
      <c r="PTN25" s="1001"/>
      <c r="PTO25" s="1001"/>
      <c r="PTP25" s="1001"/>
      <c r="PTQ25" s="1001"/>
      <c r="PTR25" s="1001"/>
      <c r="PTS25" s="1001"/>
      <c r="PTT25" s="1001"/>
      <c r="PTU25" s="1001"/>
      <c r="PTV25" s="1001"/>
      <c r="PTW25" s="1001"/>
      <c r="PTX25" s="1001"/>
      <c r="PTY25" s="1001"/>
      <c r="PTZ25" s="1001"/>
      <c r="PUA25" s="1001"/>
      <c r="PUB25" s="1001"/>
      <c r="PUC25" s="1001"/>
      <c r="PUD25" s="1001"/>
      <c r="PUE25" s="1001"/>
      <c r="PUF25" s="1001"/>
      <c r="PUG25" s="1001"/>
      <c r="PUH25" s="1001"/>
      <c r="PUI25" s="1001"/>
      <c r="PUJ25" s="1001"/>
      <c r="PUK25" s="1001"/>
      <c r="PUL25" s="1001"/>
      <c r="PUM25" s="1001"/>
      <c r="PUN25" s="1001"/>
      <c r="PUO25" s="1001"/>
      <c r="PUP25" s="1001"/>
      <c r="PUQ25" s="1001"/>
      <c r="PUR25" s="1001"/>
      <c r="PUS25" s="1001"/>
      <c r="PUT25" s="1001"/>
      <c r="PUU25" s="1001"/>
      <c r="PUV25" s="1001"/>
      <c r="PUW25" s="1001"/>
      <c r="PUX25" s="1001"/>
      <c r="PUY25" s="1001"/>
      <c r="PUZ25" s="1001"/>
      <c r="PVA25" s="1001"/>
      <c r="PVB25" s="1001"/>
      <c r="PVC25" s="1001"/>
      <c r="PVD25" s="1001"/>
      <c r="PVE25" s="1001"/>
      <c r="PVF25" s="1001"/>
      <c r="PVG25" s="1001"/>
      <c r="PVH25" s="1001"/>
      <c r="PVI25" s="1001"/>
      <c r="PVJ25" s="1001"/>
      <c r="PVK25" s="1001"/>
      <c r="PVL25" s="1001"/>
      <c r="PVM25" s="1001"/>
      <c r="PVN25" s="1001"/>
      <c r="PVO25" s="1001"/>
      <c r="PVP25" s="1001"/>
      <c r="PVQ25" s="1001"/>
      <c r="PVR25" s="1001"/>
      <c r="PVS25" s="1001"/>
      <c r="PVT25" s="1001"/>
      <c r="PVU25" s="1001"/>
      <c r="PVV25" s="1001"/>
      <c r="PVW25" s="1001"/>
      <c r="PVX25" s="1001"/>
      <c r="PVY25" s="1001"/>
      <c r="PVZ25" s="1001"/>
      <c r="PWA25" s="1001"/>
      <c r="PWB25" s="1001"/>
      <c r="PWC25" s="1001"/>
      <c r="PWD25" s="1001"/>
      <c r="PWE25" s="1001"/>
      <c r="PWF25" s="1001"/>
      <c r="PWG25" s="1001"/>
      <c r="PWH25" s="1001"/>
      <c r="PWI25" s="1001"/>
      <c r="PWJ25" s="1001"/>
      <c r="PWK25" s="1001"/>
      <c r="PWL25" s="1001"/>
      <c r="PWM25" s="1001"/>
      <c r="PWN25" s="1001"/>
      <c r="PWO25" s="1001"/>
      <c r="PWP25" s="1001"/>
      <c r="PWQ25" s="1001"/>
      <c r="PWR25" s="1001"/>
      <c r="PWS25" s="1001"/>
      <c r="PWT25" s="1001"/>
      <c r="PWU25" s="1001"/>
      <c r="PWV25" s="1001"/>
      <c r="PWW25" s="1001"/>
      <c r="PWX25" s="1001"/>
      <c r="PWY25" s="1001"/>
      <c r="PWZ25" s="1001"/>
      <c r="PXA25" s="1001"/>
      <c r="PXB25" s="1001"/>
      <c r="PXC25" s="1001"/>
      <c r="PXD25" s="1001"/>
      <c r="PXE25" s="1001"/>
      <c r="PXF25" s="1001"/>
      <c r="PXG25" s="1001"/>
      <c r="PXH25" s="1001"/>
      <c r="PXI25" s="1001"/>
      <c r="PXJ25" s="1001"/>
      <c r="PXK25" s="1001"/>
      <c r="PXL25" s="1001"/>
      <c r="PXM25" s="1001"/>
      <c r="PXN25" s="1001"/>
      <c r="PXO25" s="1001"/>
      <c r="PXP25" s="1001"/>
      <c r="PXQ25" s="1001"/>
      <c r="PXR25" s="1001"/>
      <c r="PXS25" s="1001"/>
      <c r="PXT25" s="1001"/>
      <c r="PXU25" s="1001"/>
      <c r="PXV25" s="1001"/>
      <c r="PXW25" s="1001"/>
      <c r="PXX25" s="1001"/>
      <c r="PXY25" s="1001"/>
      <c r="PXZ25" s="1001"/>
      <c r="PYA25" s="1001"/>
      <c r="PYB25" s="1001"/>
      <c r="PYC25" s="1001"/>
      <c r="PYD25" s="1001"/>
      <c r="PYE25" s="1001"/>
      <c r="PYF25" s="1001"/>
      <c r="PYG25" s="1001"/>
      <c r="PYH25" s="1001"/>
      <c r="PYI25" s="1001"/>
      <c r="PYJ25" s="1001"/>
      <c r="PYK25" s="1001"/>
      <c r="PYL25" s="1001"/>
      <c r="PYM25" s="1001"/>
      <c r="PYN25" s="1001"/>
      <c r="PYO25" s="1001"/>
      <c r="PYP25" s="1001"/>
      <c r="PYQ25" s="1001"/>
      <c r="PYR25" s="1001"/>
      <c r="PYS25" s="1001"/>
      <c r="PYT25" s="1001"/>
      <c r="PYU25" s="1001"/>
      <c r="PYV25" s="1001"/>
      <c r="PYW25" s="1001"/>
      <c r="PYX25" s="1001"/>
      <c r="PYY25" s="1001"/>
      <c r="PYZ25" s="1001"/>
      <c r="PZA25" s="1001"/>
      <c r="PZB25" s="1001"/>
      <c r="PZC25" s="1001"/>
      <c r="PZD25" s="1001"/>
      <c r="PZE25" s="1001"/>
      <c r="PZF25" s="1001"/>
      <c r="PZG25" s="1001"/>
      <c r="PZH25" s="1001"/>
      <c r="PZI25" s="1001"/>
      <c r="PZJ25" s="1001"/>
      <c r="PZK25" s="1001"/>
      <c r="PZL25" s="1001"/>
      <c r="PZM25" s="1001"/>
      <c r="PZN25" s="1001"/>
      <c r="PZO25" s="1001"/>
      <c r="PZP25" s="1001"/>
      <c r="PZQ25" s="1001"/>
      <c r="PZR25" s="1001"/>
      <c r="PZS25" s="1001"/>
      <c r="PZT25" s="1001"/>
      <c r="PZU25" s="1001"/>
      <c r="PZV25" s="1001"/>
      <c r="PZW25" s="1001"/>
      <c r="PZX25" s="1001"/>
      <c r="PZY25" s="1001"/>
      <c r="PZZ25" s="1001"/>
      <c r="QAA25" s="1001"/>
      <c r="QAB25" s="1001"/>
      <c r="QAC25" s="1001"/>
      <c r="QAD25" s="1001"/>
      <c r="QAE25" s="1001"/>
      <c r="QAF25" s="1001"/>
      <c r="QAG25" s="1001"/>
      <c r="QAH25" s="1001"/>
      <c r="QAI25" s="1001"/>
      <c r="QAJ25" s="1001"/>
      <c r="QAK25" s="1001"/>
      <c r="QAL25" s="1001"/>
      <c r="QAM25" s="1001"/>
      <c r="QAN25" s="1001"/>
      <c r="QAO25" s="1001"/>
      <c r="QAP25" s="1001"/>
      <c r="QAQ25" s="1001"/>
      <c r="QAR25" s="1001"/>
      <c r="QAS25" s="1001"/>
      <c r="QAT25" s="1001"/>
      <c r="QAU25" s="1001"/>
      <c r="QAV25" s="1001"/>
      <c r="QAW25" s="1001"/>
      <c r="QAX25" s="1001"/>
      <c r="QAY25" s="1001"/>
      <c r="QAZ25" s="1001"/>
      <c r="QBA25" s="1001"/>
      <c r="QBB25" s="1001"/>
      <c r="QBC25" s="1001"/>
      <c r="QBD25" s="1001"/>
      <c r="QBE25" s="1001"/>
      <c r="QBF25" s="1001"/>
      <c r="QBG25" s="1001"/>
      <c r="QBH25" s="1001"/>
      <c r="QBI25" s="1001"/>
      <c r="QBJ25" s="1001"/>
      <c r="QBK25" s="1001"/>
      <c r="QBL25" s="1001"/>
      <c r="QBM25" s="1001"/>
      <c r="QBN25" s="1001"/>
      <c r="QBO25" s="1001"/>
      <c r="QBP25" s="1001"/>
      <c r="QBQ25" s="1001"/>
      <c r="QBR25" s="1001"/>
      <c r="QBS25" s="1001"/>
      <c r="QBT25" s="1001"/>
      <c r="QBU25" s="1001"/>
      <c r="QBV25" s="1001"/>
      <c r="QBW25" s="1001"/>
      <c r="QBX25" s="1001"/>
      <c r="QBY25" s="1001"/>
      <c r="QBZ25" s="1001"/>
      <c r="QCA25" s="1001"/>
      <c r="QCB25" s="1001"/>
      <c r="QCC25" s="1001"/>
      <c r="QCD25" s="1001"/>
      <c r="QCE25" s="1001"/>
      <c r="QCF25" s="1001"/>
      <c r="QCG25" s="1001"/>
      <c r="QCH25" s="1001"/>
      <c r="QCI25" s="1001"/>
      <c r="QCJ25" s="1001"/>
      <c r="QCK25" s="1001"/>
      <c r="QCL25" s="1001"/>
      <c r="QCM25" s="1001"/>
      <c r="QCN25" s="1001"/>
      <c r="QCO25" s="1001"/>
      <c r="QCP25" s="1001"/>
      <c r="QCQ25" s="1001"/>
      <c r="QCR25" s="1001"/>
      <c r="QCS25" s="1001"/>
      <c r="QCT25" s="1001"/>
      <c r="QCU25" s="1001"/>
      <c r="QCV25" s="1001"/>
      <c r="QCW25" s="1001"/>
      <c r="QCX25" s="1001"/>
      <c r="QCY25" s="1001"/>
      <c r="QCZ25" s="1001"/>
      <c r="QDA25" s="1001"/>
      <c r="QDB25" s="1001"/>
      <c r="QDC25" s="1001"/>
      <c r="QDD25" s="1001"/>
      <c r="QDE25" s="1001"/>
      <c r="QDF25" s="1001"/>
      <c r="QDG25" s="1001"/>
      <c r="QDH25" s="1001"/>
      <c r="QDI25" s="1001"/>
      <c r="QDJ25" s="1001"/>
      <c r="QDK25" s="1001"/>
      <c r="QDL25" s="1001"/>
      <c r="QDM25" s="1001"/>
      <c r="QDN25" s="1001"/>
      <c r="QDO25" s="1001"/>
      <c r="QDP25" s="1001"/>
      <c r="QDQ25" s="1001"/>
      <c r="QDR25" s="1001"/>
      <c r="QDS25" s="1001"/>
      <c r="QDT25" s="1001"/>
      <c r="QDU25" s="1001"/>
      <c r="QDV25" s="1001"/>
      <c r="QDW25" s="1001"/>
      <c r="QDX25" s="1001"/>
      <c r="QDY25" s="1001"/>
      <c r="QDZ25" s="1001"/>
      <c r="QEA25" s="1001"/>
      <c r="QEB25" s="1001"/>
      <c r="QEC25" s="1001"/>
      <c r="QED25" s="1001"/>
      <c r="QEE25" s="1001"/>
      <c r="QEF25" s="1001"/>
      <c r="QEG25" s="1001"/>
      <c r="QEH25" s="1001"/>
      <c r="QEI25" s="1001"/>
      <c r="QEJ25" s="1001"/>
      <c r="QEK25" s="1001"/>
      <c r="QEL25" s="1001"/>
      <c r="QEM25" s="1001"/>
      <c r="QEN25" s="1001"/>
      <c r="QEO25" s="1001"/>
      <c r="QEP25" s="1001"/>
      <c r="QEQ25" s="1001"/>
      <c r="QER25" s="1001"/>
      <c r="QES25" s="1001"/>
      <c r="QET25" s="1001"/>
      <c r="QEU25" s="1001"/>
      <c r="QEV25" s="1001"/>
      <c r="QEW25" s="1001"/>
      <c r="QEX25" s="1001"/>
      <c r="QEY25" s="1001"/>
      <c r="QEZ25" s="1001"/>
      <c r="QFA25" s="1001"/>
      <c r="QFB25" s="1001"/>
      <c r="QFC25" s="1001"/>
      <c r="QFD25" s="1001"/>
      <c r="QFE25" s="1001"/>
      <c r="QFF25" s="1001"/>
      <c r="QFG25" s="1001"/>
      <c r="QFH25" s="1001"/>
      <c r="QFI25" s="1001"/>
      <c r="QFJ25" s="1001"/>
      <c r="QFK25" s="1001"/>
      <c r="QFL25" s="1001"/>
      <c r="QFM25" s="1001"/>
      <c r="QFN25" s="1001"/>
      <c r="QFO25" s="1001"/>
      <c r="QFP25" s="1001"/>
      <c r="QFQ25" s="1001"/>
      <c r="QFR25" s="1001"/>
      <c r="QFS25" s="1001"/>
      <c r="QFT25" s="1001"/>
      <c r="QFU25" s="1001"/>
      <c r="QFV25" s="1001"/>
      <c r="QFW25" s="1001"/>
      <c r="QFX25" s="1001"/>
      <c r="QFY25" s="1001"/>
      <c r="QFZ25" s="1001"/>
      <c r="QGA25" s="1001"/>
      <c r="QGB25" s="1001"/>
      <c r="QGC25" s="1001"/>
      <c r="QGD25" s="1001"/>
      <c r="QGE25" s="1001"/>
      <c r="QGF25" s="1001"/>
      <c r="QGG25" s="1001"/>
      <c r="QGH25" s="1001"/>
      <c r="QGI25" s="1001"/>
      <c r="QGJ25" s="1001"/>
      <c r="QGK25" s="1001"/>
      <c r="QGL25" s="1001"/>
      <c r="QGM25" s="1001"/>
      <c r="QGN25" s="1001"/>
      <c r="QGO25" s="1001"/>
      <c r="QGP25" s="1001"/>
      <c r="QGQ25" s="1001"/>
      <c r="QGR25" s="1001"/>
      <c r="QGS25" s="1001"/>
      <c r="QGT25" s="1001"/>
      <c r="QGU25" s="1001"/>
      <c r="QGV25" s="1001"/>
      <c r="QGW25" s="1001"/>
      <c r="QGX25" s="1001"/>
      <c r="QGY25" s="1001"/>
      <c r="QGZ25" s="1001"/>
      <c r="QHA25" s="1001"/>
      <c r="QHB25" s="1001"/>
      <c r="QHC25" s="1001"/>
      <c r="QHD25" s="1001"/>
      <c r="QHE25" s="1001"/>
      <c r="QHF25" s="1001"/>
      <c r="QHG25" s="1001"/>
      <c r="QHH25" s="1001"/>
      <c r="QHI25" s="1001"/>
      <c r="QHJ25" s="1001"/>
      <c r="QHK25" s="1001"/>
      <c r="QHL25" s="1001"/>
      <c r="QHM25" s="1001"/>
      <c r="QHN25" s="1001"/>
      <c r="QHO25" s="1001"/>
      <c r="QHP25" s="1001"/>
      <c r="QHQ25" s="1001"/>
      <c r="QHR25" s="1001"/>
      <c r="QHS25" s="1001"/>
      <c r="QHT25" s="1001"/>
      <c r="QHU25" s="1001"/>
      <c r="QHV25" s="1001"/>
      <c r="QHW25" s="1001"/>
      <c r="QHX25" s="1001"/>
      <c r="QHY25" s="1001"/>
      <c r="QHZ25" s="1001"/>
      <c r="QIA25" s="1001"/>
      <c r="QIB25" s="1001"/>
      <c r="QIC25" s="1001"/>
      <c r="QID25" s="1001"/>
      <c r="QIE25" s="1001"/>
      <c r="QIF25" s="1001"/>
      <c r="QIG25" s="1001"/>
      <c r="QIH25" s="1001"/>
      <c r="QII25" s="1001"/>
      <c r="QIJ25" s="1001"/>
      <c r="QIK25" s="1001"/>
      <c r="QIL25" s="1001"/>
      <c r="QIM25" s="1001"/>
      <c r="QIN25" s="1001"/>
      <c r="QIO25" s="1001"/>
      <c r="QIP25" s="1001"/>
      <c r="QIQ25" s="1001"/>
      <c r="QIR25" s="1001"/>
      <c r="QIS25" s="1001"/>
      <c r="QIT25" s="1001"/>
      <c r="QIU25" s="1001"/>
      <c r="QIV25" s="1001"/>
      <c r="QIW25" s="1001"/>
      <c r="QIX25" s="1001"/>
      <c r="QIY25" s="1001"/>
      <c r="QIZ25" s="1001"/>
      <c r="QJA25" s="1001"/>
      <c r="QJB25" s="1001"/>
      <c r="QJC25" s="1001"/>
      <c r="QJD25" s="1001"/>
      <c r="QJE25" s="1001"/>
      <c r="QJF25" s="1001"/>
      <c r="QJG25" s="1001"/>
      <c r="QJH25" s="1001"/>
      <c r="QJI25" s="1001"/>
      <c r="QJJ25" s="1001"/>
      <c r="QJK25" s="1001"/>
      <c r="QJL25" s="1001"/>
      <c r="QJM25" s="1001"/>
      <c r="QJN25" s="1001"/>
      <c r="QJO25" s="1001"/>
      <c r="QJP25" s="1001"/>
      <c r="QJQ25" s="1001"/>
      <c r="QJR25" s="1001"/>
      <c r="QJS25" s="1001"/>
      <c r="QJT25" s="1001"/>
      <c r="QJU25" s="1001"/>
      <c r="QJV25" s="1001"/>
      <c r="QJW25" s="1001"/>
      <c r="QJX25" s="1001"/>
      <c r="QJY25" s="1001"/>
      <c r="QJZ25" s="1001"/>
      <c r="QKA25" s="1001"/>
      <c r="QKB25" s="1001"/>
      <c r="QKC25" s="1001"/>
      <c r="QKD25" s="1001"/>
      <c r="QKE25" s="1001"/>
      <c r="QKF25" s="1001"/>
      <c r="QKG25" s="1001"/>
      <c r="QKH25" s="1001"/>
      <c r="QKI25" s="1001"/>
      <c r="QKJ25" s="1001"/>
      <c r="QKK25" s="1001"/>
      <c r="QKL25" s="1001"/>
      <c r="QKM25" s="1001"/>
      <c r="QKN25" s="1001"/>
      <c r="QKO25" s="1001"/>
      <c r="QKP25" s="1001"/>
      <c r="QKQ25" s="1001"/>
      <c r="QKR25" s="1001"/>
      <c r="QKS25" s="1001"/>
      <c r="QKT25" s="1001"/>
      <c r="QKU25" s="1001"/>
      <c r="QKV25" s="1001"/>
      <c r="QKW25" s="1001"/>
      <c r="QKX25" s="1001"/>
      <c r="QKY25" s="1001"/>
      <c r="QKZ25" s="1001"/>
      <c r="QLA25" s="1001"/>
      <c r="QLB25" s="1001"/>
      <c r="QLC25" s="1001"/>
      <c r="QLD25" s="1001"/>
      <c r="QLE25" s="1001"/>
      <c r="QLF25" s="1001"/>
      <c r="QLG25" s="1001"/>
      <c r="QLH25" s="1001"/>
      <c r="QLI25" s="1001"/>
      <c r="QLJ25" s="1001"/>
      <c r="QLK25" s="1001"/>
      <c r="QLL25" s="1001"/>
      <c r="QLM25" s="1001"/>
      <c r="QLN25" s="1001"/>
      <c r="QLO25" s="1001"/>
      <c r="QLP25" s="1001"/>
      <c r="QLQ25" s="1001"/>
      <c r="QLR25" s="1001"/>
      <c r="QLS25" s="1001"/>
      <c r="QLT25" s="1001"/>
      <c r="QLU25" s="1001"/>
      <c r="QLV25" s="1001"/>
      <c r="QLW25" s="1001"/>
      <c r="QLX25" s="1001"/>
      <c r="QLY25" s="1001"/>
      <c r="QLZ25" s="1001"/>
      <c r="QMA25" s="1001"/>
      <c r="QMB25" s="1001"/>
      <c r="QMC25" s="1001"/>
      <c r="QMD25" s="1001"/>
      <c r="QME25" s="1001"/>
      <c r="QMF25" s="1001"/>
      <c r="QMG25" s="1001"/>
      <c r="QMH25" s="1001"/>
      <c r="QMI25" s="1001"/>
      <c r="QMJ25" s="1001"/>
      <c r="QMK25" s="1001"/>
      <c r="QML25" s="1001"/>
      <c r="QMM25" s="1001"/>
      <c r="QMN25" s="1001"/>
      <c r="QMO25" s="1001"/>
      <c r="QMP25" s="1001"/>
      <c r="QMQ25" s="1001"/>
      <c r="QMR25" s="1001"/>
      <c r="QMS25" s="1001"/>
      <c r="QMT25" s="1001"/>
      <c r="QMU25" s="1001"/>
      <c r="QMV25" s="1001"/>
      <c r="QMW25" s="1001"/>
      <c r="QMX25" s="1001"/>
      <c r="QMY25" s="1001"/>
      <c r="QMZ25" s="1001"/>
      <c r="QNA25" s="1001"/>
      <c r="QNB25" s="1001"/>
      <c r="QNC25" s="1001"/>
      <c r="QND25" s="1001"/>
      <c r="QNE25" s="1001"/>
      <c r="QNF25" s="1001"/>
      <c r="QNG25" s="1001"/>
      <c r="QNH25" s="1001"/>
      <c r="QNI25" s="1001"/>
      <c r="QNJ25" s="1001"/>
      <c r="QNK25" s="1001"/>
      <c r="QNL25" s="1001"/>
      <c r="QNM25" s="1001"/>
      <c r="QNN25" s="1001"/>
      <c r="QNO25" s="1001"/>
      <c r="QNP25" s="1001"/>
      <c r="QNQ25" s="1001"/>
      <c r="QNR25" s="1001"/>
      <c r="QNS25" s="1001"/>
      <c r="QNT25" s="1001"/>
      <c r="QNU25" s="1001"/>
      <c r="QNV25" s="1001"/>
      <c r="QNW25" s="1001"/>
      <c r="QNX25" s="1001"/>
      <c r="QNY25" s="1001"/>
      <c r="QNZ25" s="1001"/>
      <c r="QOA25" s="1001"/>
      <c r="QOB25" s="1001"/>
      <c r="QOC25" s="1001"/>
      <c r="QOD25" s="1001"/>
      <c r="QOE25" s="1001"/>
      <c r="QOF25" s="1001"/>
      <c r="QOG25" s="1001"/>
      <c r="QOH25" s="1001"/>
      <c r="QOI25" s="1001"/>
      <c r="QOJ25" s="1001"/>
      <c r="QOK25" s="1001"/>
      <c r="QOL25" s="1001"/>
      <c r="QOM25" s="1001"/>
      <c r="QON25" s="1001"/>
      <c r="QOO25" s="1001"/>
      <c r="QOP25" s="1001"/>
      <c r="QOQ25" s="1001"/>
      <c r="QOR25" s="1001"/>
      <c r="QOS25" s="1001"/>
      <c r="QOT25" s="1001"/>
      <c r="QOU25" s="1001"/>
      <c r="QOV25" s="1001"/>
      <c r="QOW25" s="1001"/>
      <c r="QOX25" s="1001"/>
      <c r="QOY25" s="1001"/>
      <c r="QOZ25" s="1001"/>
      <c r="QPA25" s="1001"/>
      <c r="QPB25" s="1001"/>
      <c r="QPC25" s="1001"/>
      <c r="QPD25" s="1001"/>
      <c r="QPE25" s="1001"/>
      <c r="QPF25" s="1001"/>
      <c r="QPG25" s="1001"/>
      <c r="QPH25" s="1001"/>
      <c r="QPI25" s="1001"/>
      <c r="QPJ25" s="1001"/>
      <c r="QPK25" s="1001"/>
      <c r="QPL25" s="1001"/>
      <c r="QPM25" s="1001"/>
      <c r="QPN25" s="1001"/>
      <c r="QPO25" s="1001"/>
      <c r="QPP25" s="1001"/>
      <c r="QPQ25" s="1001"/>
      <c r="QPR25" s="1001"/>
      <c r="QPS25" s="1001"/>
      <c r="QPT25" s="1001"/>
      <c r="QPU25" s="1001"/>
      <c r="QPV25" s="1001"/>
      <c r="QPW25" s="1001"/>
      <c r="QPX25" s="1001"/>
      <c r="QPY25" s="1001"/>
      <c r="QPZ25" s="1001"/>
      <c r="QQA25" s="1001"/>
      <c r="QQB25" s="1001"/>
      <c r="QQC25" s="1001"/>
      <c r="QQD25" s="1001"/>
      <c r="QQE25" s="1001"/>
      <c r="QQF25" s="1001"/>
      <c r="QQG25" s="1001"/>
      <c r="QQH25" s="1001"/>
      <c r="QQI25" s="1001"/>
      <c r="QQJ25" s="1001"/>
      <c r="QQK25" s="1001"/>
      <c r="QQL25" s="1001"/>
      <c r="QQM25" s="1001"/>
      <c r="QQN25" s="1001"/>
      <c r="QQO25" s="1001"/>
      <c r="QQP25" s="1001"/>
      <c r="QQQ25" s="1001"/>
      <c r="QQR25" s="1001"/>
      <c r="QQS25" s="1001"/>
      <c r="QQT25" s="1001"/>
      <c r="QQU25" s="1001"/>
      <c r="QQV25" s="1001"/>
      <c r="QQW25" s="1001"/>
      <c r="QQX25" s="1001"/>
      <c r="QQY25" s="1001"/>
      <c r="QQZ25" s="1001"/>
      <c r="QRA25" s="1001"/>
      <c r="QRB25" s="1001"/>
      <c r="QRC25" s="1001"/>
      <c r="QRD25" s="1001"/>
      <c r="QRE25" s="1001"/>
      <c r="QRF25" s="1001"/>
      <c r="QRG25" s="1001"/>
      <c r="QRH25" s="1001"/>
      <c r="QRI25" s="1001"/>
      <c r="QRJ25" s="1001"/>
      <c r="QRK25" s="1001"/>
      <c r="QRL25" s="1001"/>
      <c r="QRM25" s="1001"/>
      <c r="QRN25" s="1001"/>
      <c r="QRO25" s="1001"/>
      <c r="QRP25" s="1001"/>
      <c r="QRQ25" s="1001"/>
      <c r="QRR25" s="1001"/>
      <c r="QRS25" s="1001"/>
      <c r="QRT25" s="1001"/>
      <c r="QRU25" s="1001"/>
      <c r="QRV25" s="1001"/>
      <c r="QRW25" s="1001"/>
      <c r="QRX25" s="1001"/>
      <c r="QRY25" s="1001"/>
      <c r="QRZ25" s="1001"/>
      <c r="QSA25" s="1001"/>
      <c r="QSB25" s="1001"/>
      <c r="QSC25" s="1001"/>
      <c r="QSD25" s="1001"/>
      <c r="QSE25" s="1001"/>
      <c r="QSF25" s="1001"/>
      <c r="QSG25" s="1001"/>
      <c r="QSH25" s="1001"/>
      <c r="QSI25" s="1001"/>
      <c r="QSJ25" s="1001"/>
      <c r="QSK25" s="1001"/>
      <c r="QSL25" s="1001"/>
      <c r="QSM25" s="1001"/>
      <c r="QSN25" s="1001"/>
      <c r="QSO25" s="1001"/>
      <c r="QSP25" s="1001"/>
      <c r="QSQ25" s="1001"/>
      <c r="QSR25" s="1001"/>
      <c r="QSS25" s="1001"/>
      <c r="QST25" s="1001"/>
      <c r="QSU25" s="1001"/>
      <c r="QSV25" s="1001"/>
      <c r="QSW25" s="1001"/>
      <c r="QSX25" s="1001"/>
      <c r="QSY25" s="1001"/>
      <c r="QSZ25" s="1001"/>
      <c r="QTA25" s="1001"/>
      <c r="QTB25" s="1001"/>
      <c r="QTC25" s="1001"/>
      <c r="QTD25" s="1001"/>
      <c r="QTE25" s="1001"/>
      <c r="QTF25" s="1001"/>
      <c r="QTG25" s="1001"/>
      <c r="QTH25" s="1001"/>
      <c r="QTI25" s="1001"/>
      <c r="QTJ25" s="1001"/>
      <c r="QTK25" s="1001"/>
      <c r="QTL25" s="1001"/>
      <c r="QTM25" s="1001"/>
      <c r="QTN25" s="1001"/>
      <c r="QTO25" s="1001"/>
      <c r="QTP25" s="1001"/>
      <c r="QTQ25" s="1001"/>
      <c r="QTR25" s="1001"/>
      <c r="QTS25" s="1001"/>
      <c r="QTT25" s="1001"/>
      <c r="QTU25" s="1001"/>
      <c r="QTV25" s="1001"/>
      <c r="QTW25" s="1001"/>
      <c r="QTX25" s="1001"/>
      <c r="QTY25" s="1001"/>
      <c r="QTZ25" s="1001"/>
      <c r="QUA25" s="1001"/>
      <c r="QUB25" s="1001"/>
      <c r="QUC25" s="1001"/>
      <c r="QUD25" s="1001"/>
      <c r="QUE25" s="1001"/>
      <c r="QUF25" s="1001"/>
      <c r="QUG25" s="1001"/>
      <c r="QUH25" s="1001"/>
      <c r="QUI25" s="1001"/>
      <c r="QUJ25" s="1001"/>
      <c r="QUK25" s="1001"/>
      <c r="QUL25" s="1001"/>
      <c r="QUM25" s="1001"/>
      <c r="QUN25" s="1001"/>
      <c r="QUO25" s="1001"/>
      <c r="QUP25" s="1001"/>
      <c r="QUQ25" s="1001"/>
      <c r="QUR25" s="1001"/>
      <c r="QUS25" s="1001"/>
      <c r="QUT25" s="1001"/>
      <c r="QUU25" s="1001"/>
      <c r="QUV25" s="1001"/>
      <c r="QUW25" s="1001"/>
      <c r="QUX25" s="1001"/>
      <c r="QUY25" s="1001"/>
      <c r="QUZ25" s="1001"/>
      <c r="QVA25" s="1001"/>
      <c r="QVB25" s="1001"/>
      <c r="QVC25" s="1001"/>
      <c r="QVD25" s="1001"/>
      <c r="QVE25" s="1001"/>
      <c r="QVF25" s="1001"/>
      <c r="QVG25" s="1001"/>
      <c r="QVH25" s="1001"/>
      <c r="QVI25" s="1001"/>
      <c r="QVJ25" s="1001"/>
      <c r="QVK25" s="1001"/>
      <c r="QVL25" s="1001"/>
      <c r="QVM25" s="1001"/>
      <c r="QVN25" s="1001"/>
      <c r="QVO25" s="1001"/>
      <c r="QVP25" s="1001"/>
      <c r="QVQ25" s="1001"/>
      <c r="QVR25" s="1001"/>
      <c r="QVS25" s="1001"/>
      <c r="QVT25" s="1001"/>
      <c r="QVU25" s="1001"/>
      <c r="QVV25" s="1001"/>
      <c r="QVW25" s="1001"/>
      <c r="QVX25" s="1001"/>
      <c r="QVY25" s="1001"/>
      <c r="QVZ25" s="1001"/>
      <c r="QWA25" s="1001"/>
      <c r="QWB25" s="1001"/>
      <c r="QWC25" s="1001"/>
      <c r="QWD25" s="1001"/>
      <c r="QWE25" s="1001"/>
      <c r="QWF25" s="1001"/>
      <c r="QWG25" s="1001"/>
      <c r="QWH25" s="1001"/>
      <c r="QWI25" s="1001"/>
      <c r="QWJ25" s="1001"/>
      <c r="QWK25" s="1001"/>
      <c r="QWL25" s="1001"/>
      <c r="QWM25" s="1001"/>
      <c r="QWN25" s="1001"/>
      <c r="QWO25" s="1001"/>
      <c r="QWP25" s="1001"/>
      <c r="QWQ25" s="1001"/>
      <c r="QWR25" s="1001"/>
      <c r="QWS25" s="1001"/>
      <c r="QWT25" s="1001"/>
      <c r="QWU25" s="1001"/>
      <c r="QWV25" s="1001"/>
      <c r="QWW25" s="1001"/>
      <c r="QWX25" s="1001"/>
      <c r="QWY25" s="1001"/>
      <c r="QWZ25" s="1001"/>
      <c r="QXA25" s="1001"/>
      <c r="QXB25" s="1001"/>
      <c r="QXC25" s="1001"/>
      <c r="QXD25" s="1001"/>
      <c r="QXE25" s="1001"/>
      <c r="QXF25" s="1001"/>
      <c r="QXG25" s="1001"/>
      <c r="QXH25" s="1001"/>
      <c r="QXI25" s="1001"/>
      <c r="QXJ25" s="1001"/>
      <c r="QXK25" s="1001"/>
      <c r="QXL25" s="1001"/>
      <c r="QXM25" s="1001"/>
      <c r="QXN25" s="1001"/>
      <c r="QXO25" s="1001"/>
      <c r="QXP25" s="1001"/>
      <c r="QXQ25" s="1001"/>
      <c r="QXR25" s="1001"/>
      <c r="QXS25" s="1001"/>
      <c r="QXT25" s="1001"/>
      <c r="QXU25" s="1001"/>
      <c r="QXV25" s="1001"/>
      <c r="QXW25" s="1001"/>
      <c r="QXX25" s="1001"/>
      <c r="QXY25" s="1001"/>
      <c r="QXZ25" s="1001"/>
      <c r="QYA25" s="1001"/>
      <c r="QYB25" s="1001"/>
      <c r="QYC25" s="1001"/>
      <c r="QYD25" s="1001"/>
      <c r="QYE25" s="1001"/>
      <c r="QYF25" s="1001"/>
      <c r="QYG25" s="1001"/>
      <c r="QYH25" s="1001"/>
      <c r="QYI25" s="1001"/>
      <c r="QYJ25" s="1001"/>
      <c r="QYK25" s="1001"/>
      <c r="QYL25" s="1001"/>
      <c r="QYM25" s="1001"/>
      <c r="QYN25" s="1001"/>
      <c r="QYO25" s="1001"/>
      <c r="QYP25" s="1001"/>
      <c r="QYQ25" s="1001"/>
      <c r="QYR25" s="1001"/>
      <c r="QYS25" s="1001"/>
      <c r="QYT25" s="1001"/>
      <c r="QYU25" s="1001"/>
      <c r="QYV25" s="1001"/>
      <c r="QYW25" s="1001"/>
      <c r="QYX25" s="1001"/>
      <c r="QYY25" s="1001"/>
      <c r="QYZ25" s="1001"/>
      <c r="QZA25" s="1001"/>
      <c r="QZB25" s="1001"/>
      <c r="QZC25" s="1001"/>
      <c r="QZD25" s="1001"/>
      <c r="QZE25" s="1001"/>
      <c r="QZF25" s="1001"/>
      <c r="QZG25" s="1001"/>
      <c r="QZH25" s="1001"/>
      <c r="QZI25" s="1001"/>
      <c r="QZJ25" s="1001"/>
      <c r="QZK25" s="1001"/>
      <c r="QZL25" s="1001"/>
      <c r="QZM25" s="1001"/>
      <c r="QZN25" s="1001"/>
      <c r="QZO25" s="1001"/>
      <c r="QZP25" s="1001"/>
      <c r="QZQ25" s="1001"/>
      <c r="QZR25" s="1001"/>
      <c r="QZS25" s="1001"/>
      <c r="QZT25" s="1001"/>
      <c r="QZU25" s="1001"/>
      <c r="QZV25" s="1001"/>
      <c r="QZW25" s="1001"/>
      <c r="QZX25" s="1001"/>
      <c r="QZY25" s="1001"/>
      <c r="QZZ25" s="1001"/>
      <c r="RAA25" s="1001"/>
      <c r="RAB25" s="1001"/>
      <c r="RAC25" s="1001"/>
      <c r="RAD25" s="1001"/>
      <c r="RAE25" s="1001"/>
      <c r="RAF25" s="1001"/>
      <c r="RAG25" s="1001"/>
      <c r="RAH25" s="1001"/>
      <c r="RAI25" s="1001"/>
      <c r="RAJ25" s="1001"/>
      <c r="RAK25" s="1001"/>
      <c r="RAL25" s="1001"/>
      <c r="RAM25" s="1001"/>
      <c r="RAN25" s="1001"/>
      <c r="RAO25" s="1001"/>
      <c r="RAP25" s="1001"/>
      <c r="RAQ25" s="1001"/>
      <c r="RAR25" s="1001"/>
      <c r="RAS25" s="1001"/>
      <c r="RAT25" s="1001"/>
      <c r="RAU25" s="1001"/>
      <c r="RAV25" s="1001"/>
      <c r="RAW25" s="1001"/>
      <c r="RAX25" s="1001"/>
      <c r="RAY25" s="1001"/>
      <c r="RAZ25" s="1001"/>
      <c r="RBA25" s="1001"/>
      <c r="RBB25" s="1001"/>
      <c r="RBC25" s="1001"/>
      <c r="RBD25" s="1001"/>
      <c r="RBE25" s="1001"/>
      <c r="RBF25" s="1001"/>
      <c r="RBG25" s="1001"/>
      <c r="RBH25" s="1001"/>
      <c r="RBI25" s="1001"/>
      <c r="RBJ25" s="1001"/>
      <c r="RBK25" s="1001"/>
      <c r="RBL25" s="1001"/>
      <c r="RBM25" s="1001"/>
      <c r="RBN25" s="1001"/>
      <c r="RBO25" s="1001"/>
      <c r="RBP25" s="1001"/>
      <c r="RBQ25" s="1001"/>
      <c r="RBR25" s="1001"/>
      <c r="RBS25" s="1001"/>
      <c r="RBT25" s="1001"/>
      <c r="RBU25" s="1001"/>
      <c r="RBV25" s="1001"/>
      <c r="RBW25" s="1001"/>
      <c r="RBX25" s="1001"/>
      <c r="RBY25" s="1001"/>
      <c r="RBZ25" s="1001"/>
      <c r="RCA25" s="1001"/>
      <c r="RCB25" s="1001"/>
      <c r="RCC25" s="1001"/>
      <c r="RCD25" s="1001"/>
      <c r="RCE25" s="1001"/>
      <c r="RCF25" s="1001"/>
      <c r="RCG25" s="1001"/>
      <c r="RCH25" s="1001"/>
      <c r="RCI25" s="1001"/>
      <c r="RCJ25" s="1001"/>
      <c r="RCK25" s="1001"/>
      <c r="RCL25" s="1001"/>
      <c r="RCM25" s="1001"/>
      <c r="RCN25" s="1001"/>
      <c r="RCO25" s="1001"/>
      <c r="RCP25" s="1001"/>
      <c r="RCQ25" s="1001"/>
      <c r="RCR25" s="1001"/>
      <c r="RCS25" s="1001"/>
      <c r="RCT25" s="1001"/>
      <c r="RCU25" s="1001"/>
      <c r="RCV25" s="1001"/>
      <c r="RCW25" s="1001"/>
      <c r="RCX25" s="1001"/>
      <c r="RCY25" s="1001"/>
      <c r="RCZ25" s="1001"/>
      <c r="RDA25" s="1001"/>
      <c r="RDB25" s="1001"/>
      <c r="RDC25" s="1001"/>
      <c r="RDD25" s="1001"/>
      <c r="RDE25" s="1001"/>
      <c r="RDF25" s="1001"/>
      <c r="RDG25" s="1001"/>
      <c r="RDH25" s="1001"/>
      <c r="RDI25" s="1001"/>
      <c r="RDJ25" s="1001"/>
      <c r="RDK25" s="1001"/>
      <c r="RDL25" s="1001"/>
      <c r="RDM25" s="1001"/>
      <c r="RDN25" s="1001"/>
      <c r="RDO25" s="1001"/>
      <c r="RDP25" s="1001"/>
      <c r="RDQ25" s="1001"/>
      <c r="RDR25" s="1001"/>
      <c r="RDS25" s="1001"/>
      <c r="RDT25" s="1001"/>
      <c r="RDU25" s="1001"/>
      <c r="RDV25" s="1001"/>
      <c r="RDW25" s="1001"/>
      <c r="RDX25" s="1001"/>
      <c r="RDY25" s="1001"/>
      <c r="RDZ25" s="1001"/>
      <c r="REA25" s="1001"/>
      <c r="REB25" s="1001"/>
      <c r="REC25" s="1001"/>
      <c r="RED25" s="1001"/>
      <c r="REE25" s="1001"/>
      <c r="REF25" s="1001"/>
      <c r="REG25" s="1001"/>
      <c r="REH25" s="1001"/>
      <c r="REI25" s="1001"/>
      <c r="REJ25" s="1001"/>
      <c r="REK25" s="1001"/>
      <c r="REL25" s="1001"/>
      <c r="REM25" s="1001"/>
      <c r="REN25" s="1001"/>
      <c r="REO25" s="1001"/>
      <c r="REP25" s="1001"/>
      <c r="REQ25" s="1001"/>
      <c r="RER25" s="1001"/>
      <c r="RES25" s="1001"/>
      <c r="RET25" s="1001"/>
      <c r="REU25" s="1001"/>
      <c r="REV25" s="1001"/>
      <c r="REW25" s="1001"/>
      <c r="REX25" s="1001"/>
      <c r="REY25" s="1001"/>
      <c r="REZ25" s="1001"/>
      <c r="RFA25" s="1001"/>
      <c r="RFB25" s="1001"/>
      <c r="RFC25" s="1001"/>
      <c r="RFD25" s="1001"/>
      <c r="RFE25" s="1001"/>
      <c r="RFF25" s="1001"/>
      <c r="RFG25" s="1001"/>
      <c r="RFH25" s="1001"/>
      <c r="RFI25" s="1001"/>
      <c r="RFJ25" s="1001"/>
      <c r="RFK25" s="1001"/>
      <c r="RFL25" s="1001"/>
      <c r="RFM25" s="1001"/>
      <c r="RFN25" s="1001"/>
      <c r="RFO25" s="1001"/>
      <c r="RFP25" s="1001"/>
      <c r="RFQ25" s="1001"/>
      <c r="RFR25" s="1001"/>
      <c r="RFS25" s="1001"/>
      <c r="RFT25" s="1001"/>
      <c r="RFU25" s="1001"/>
      <c r="RFV25" s="1001"/>
      <c r="RFW25" s="1001"/>
      <c r="RFX25" s="1001"/>
      <c r="RFY25" s="1001"/>
      <c r="RFZ25" s="1001"/>
      <c r="RGA25" s="1001"/>
      <c r="RGB25" s="1001"/>
      <c r="RGC25" s="1001"/>
      <c r="RGD25" s="1001"/>
      <c r="RGE25" s="1001"/>
      <c r="RGF25" s="1001"/>
      <c r="RGG25" s="1001"/>
      <c r="RGH25" s="1001"/>
      <c r="RGI25" s="1001"/>
      <c r="RGJ25" s="1001"/>
      <c r="RGK25" s="1001"/>
      <c r="RGL25" s="1001"/>
      <c r="RGM25" s="1001"/>
      <c r="RGN25" s="1001"/>
      <c r="RGO25" s="1001"/>
      <c r="RGP25" s="1001"/>
      <c r="RGQ25" s="1001"/>
      <c r="RGR25" s="1001"/>
      <c r="RGS25" s="1001"/>
      <c r="RGT25" s="1001"/>
      <c r="RGU25" s="1001"/>
      <c r="RGV25" s="1001"/>
      <c r="RGW25" s="1001"/>
      <c r="RGX25" s="1001"/>
      <c r="RGY25" s="1001"/>
      <c r="RGZ25" s="1001"/>
      <c r="RHA25" s="1001"/>
      <c r="RHB25" s="1001"/>
      <c r="RHC25" s="1001"/>
      <c r="RHD25" s="1001"/>
      <c r="RHE25" s="1001"/>
      <c r="RHF25" s="1001"/>
      <c r="RHG25" s="1001"/>
      <c r="RHH25" s="1001"/>
      <c r="RHI25" s="1001"/>
      <c r="RHJ25" s="1001"/>
      <c r="RHK25" s="1001"/>
      <c r="RHL25" s="1001"/>
      <c r="RHM25" s="1001"/>
      <c r="RHN25" s="1001"/>
      <c r="RHO25" s="1001"/>
      <c r="RHP25" s="1001"/>
      <c r="RHQ25" s="1001"/>
      <c r="RHR25" s="1001"/>
      <c r="RHS25" s="1001"/>
      <c r="RHT25" s="1001"/>
      <c r="RHU25" s="1001"/>
      <c r="RHV25" s="1001"/>
      <c r="RHW25" s="1001"/>
      <c r="RHX25" s="1001"/>
      <c r="RHY25" s="1001"/>
      <c r="RHZ25" s="1001"/>
      <c r="RIA25" s="1001"/>
      <c r="RIB25" s="1001"/>
      <c r="RIC25" s="1001"/>
      <c r="RID25" s="1001"/>
      <c r="RIE25" s="1001"/>
      <c r="RIF25" s="1001"/>
      <c r="RIG25" s="1001"/>
      <c r="RIH25" s="1001"/>
      <c r="RII25" s="1001"/>
      <c r="RIJ25" s="1001"/>
      <c r="RIK25" s="1001"/>
      <c r="RIL25" s="1001"/>
      <c r="RIM25" s="1001"/>
      <c r="RIN25" s="1001"/>
      <c r="RIO25" s="1001"/>
      <c r="RIP25" s="1001"/>
      <c r="RIQ25" s="1001"/>
      <c r="RIR25" s="1001"/>
      <c r="RIS25" s="1001"/>
      <c r="RIT25" s="1001"/>
      <c r="RIU25" s="1001"/>
      <c r="RIV25" s="1001"/>
      <c r="RIW25" s="1001"/>
      <c r="RIX25" s="1001"/>
      <c r="RIY25" s="1001"/>
      <c r="RIZ25" s="1001"/>
      <c r="RJA25" s="1001"/>
      <c r="RJB25" s="1001"/>
      <c r="RJC25" s="1001"/>
      <c r="RJD25" s="1001"/>
      <c r="RJE25" s="1001"/>
      <c r="RJF25" s="1001"/>
      <c r="RJG25" s="1001"/>
      <c r="RJH25" s="1001"/>
      <c r="RJI25" s="1001"/>
      <c r="RJJ25" s="1001"/>
      <c r="RJK25" s="1001"/>
      <c r="RJL25" s="1001"/>
      <c r="RJM25" s="1001"/>
      <c r="RJN25" s="1001"/>
      <c r="RJO25" s="1001"/>
      <c r="RJP25" s="1001"/>
      <c r="RJQ25" s="1001"/>
      <c r="RJR25" s="1001"/>
      <c r="RJS25" s="1001"/>
      <c r="RJT25" s="1001"/>
      <c r="RJU25" s="1001"/>
      <c r="RJV25" s="1001"/>
      <c r="RJW25" s="1001"/>
      <c r="RJX25" s="1001"/>
      <c r="RJY25" s="1001"/>
      <c r="RJZ25" s="1001"/>
      <c r="RKA25" s="1001"/>
      <c r="RKB25" s="1001"/>
      <c r="RKC25" s="1001"/>
      <c r="RKD25" s="1001"/>
      <c r="RKE25" s="1001"/>
      <c r="RKF25" s="1001"/>
      <c r="RKG25" s="1001"/>
      <c r="RKH25" s="1001"/>
      <c r="RKI25" s="1001"/>
      <c r="RKJ25" s="1001"/>
      <c r="RKK25" s="1001"/>
      <c r="RKL25" s="1001"/>
      <c r="RKM25" s="1001"/>
      <c r="RKN25" s="1001"/>
      <c r="RKO25" s="1001"/>
      <c r="RKP25" s="1001"/>
      <c r="RKQ25" s="1001"/>
      <c r="RKR25" s="1001"/>
      <c r="RKS25" s="1001"/>
      <c r="RKT25" s="1001"/>
      <c r="RKU25" s="1001"/>
      <c r="RKV25" s="1001"/>
      <c r="RKW25" s="1001"/>
      <c r="RKX25" s="1001"/>
      <c r="RKY25" s="1001"/>
      <c r="RKZ25" s="1001"/>
      <c r="RLA25" s="1001"/>
      <c r="RLB25" s="1001"/>
      <c r="RLC25" s="1001"/>
      <c r="RLD25" s="1001"/>
      <c r="RLE25" s="1001"/>
      <c r="RLF25" s="1001"/>
      <c r="RLG25" s="1001"/>
      <c r="RLH25" s="1001"/>
      <c r="RLI25" s="1001"/>
      <c r="RLJ25" s="1001"/>
      <c r="RLK25" s="1001"/>
      <c r="RLL25" s="1001"/>
      <c r="RLM25" s="1001"/>
      <c r="RLN25" s="1001"/>
      <c r="RLO25" s="1001"/>
      <c r="RLP25" s="1001"/>
      <c r="RLQ25" s="1001"/>
      <c r="RLR25" s="1001"/>
      <c r="RLS25" s="1001"/>
      <c r="RLT25" s="1001"/>
      <c r="RLU25" s="1001"/>
      <c r="RLV25" s="1001"/>
      <c r="RLW25" s="1001"/>
      <c r="RLX25" s="1001"/>
      <c r="RLY25" s="1001"/>
      <c r="RLZ25" s="1001"/>
      <c r="RMA25" s="1001"/>
      <c r="RMB25" s="1001"/>
      <c r="RMC25" s="1001"/>
      <c r="RMD25" s="1001"/>
      <c r="RME25" s="1001"/>
      <c r="RMF25" s="1001"/>
      <c r="RMG25" s="1001"/>
      <c r="RMH25" s="1001"/>
      <c r="RMI25" s="1001"/>
      <c r="RMJ25" s="1001"/>
      <c r="RMK25" s="1001"/>
      <c r="RML25" s="1001"/>
      <c r="RMM25" s="1001"/>
      <c r="RMN25" s="1001"/>
      <c r="RMO25" s="1001"/>
      <c r="RMP25" s="1001"/>
      <c r="RMQ25" s="1001"/>
      <c r="RMR25" s="1001"/>
      <c r="RMS25" s="1001"/>
      <c r="RMT25" s="1001"/>
      <c r="RMU25" s="1001"/>
      <c r="RMV25" s="1001"/>
      <c r="RMW25" s="1001"/>
      <c r="RMX25" s="1001"/>
      <c r="RMY25" s="1001"/>
      <c r="RMZ25" s="1001"/>
      <c r="RNA25" s="1001"/>
      <c r="RNB25" s="1001"/>
      <c r="RNC25" s="1001"/>
      <c r="RND25" s="1001"/>
      <c r="RNE25" s="1001"/>
      <c r="RNF25" s="1001"/>
      <c r="RNG25" s="1001"/>
      <c r="RNH25" s="1001"/>
      <c r="RNI25" s="1001"/>
      <c r="RNJ25" s="1001"/>
      <c r="RNK25" s="1001"/>
      <c r="RNL25" s="1001"/>
      <c r="RNM25" s="1001"/>
      <c r="RNN25" s="1001"/>
      <c r="RNO25" s="1001"/>
      <c r="RNP25" s="1001"/>
      <c r="RNQ25" s="1001"/>
      <c r="RNR25" s="1001"/>
      <c r="RNS25" s="1001"/>
      <c r="RNT25" s="1001"/>
      <c r="RNU25" s="1001"/>
      <c r="RNV25" s="1001"/>
      <c r="RNW25" s="1001"/>
      <c r="RNX25" s="1001"/>
      <c r="RNY25" s="1001"/>
      <c r="RNZ25" s="1001"/>
      <c r="ROA25" s="1001"/>
      <c r="ROB25" s="1001"/>
      <c r="ROC25" s="1001"/>
      <c r="ROD25" s="1001"/>
      <c r="ROE25" s="1001"/>
      <c r="ROF25" s="1001"/>
      <c r="ROG25" s="1001"/>
      <c r="ROH25" s="1001"/>
      <c r="ROI25" s="1001"/>
      <c r="ROJ25" s="1001"/>
      <c r="ROK25" s="1001"/>
      <c r="ROL25" s="1001"/>
      <c r="ROM25" s="1001"/>
      <c r="RON25" s="1001"/>
      <c r="ROO25" s="1001"/>
      <c r="ROP25" s="1001"/>
      <c r="ROQ25" s="1001"/>
      <c r="ROR25" s="1001"/>
      <c r="ROS25" s="1001"/>
      <c r="ROT25" s="1001"/>
      <c r="ROU25" s="1001"/>
      <c r="ROV25" s="1001"/>
      <c r="ROW25" s="1001"/>
      <c r="ROX25" s="1001"/>
      <c r="ROY25" s="1001"/>
      <c r="ROZ25" s="1001"/>
      <c r="RPA25" s="1001"/>
      <c r="RPB25" s="1001"/>
      <c r="RPC25" s="1001"/>
      <c r="RPD25" s="1001"/>
      <c r="RPE25" s="1001"/>
      <c r="RPF25" s="1001"/>
      <c r="RPG25" s="1001"/>
      <c r="RPH25" s="1001"/>
      <c r="RPI25" s="1001"/>
      <c r="RPJ25" s="1001"/>
      <c r="RPK25" s="1001"/>
      <c r="RPL25" s="1001"/>
      <c r="RPM25" s="1001"/>
      <c r="RPN25" s="1001"/>
      <c r="RPO25" s="1001"/>
      <c r="RPP25" s="1001"/>
      <c r="RPQ25" s="1001"/>
      <c r="RPR25" s="1001"/>
      <c r="RPS25" s="1001"/>
      <c r="RPT25" s="1001"/>
      <c r="RPU25" s="1001"/>
      <c r="RPV25" s="1001"/>
      <c r="RPW25" s="1001"/>
      <c r="RPX25" s="1001"/>
      <c r="RPY25" s="1001"/>
      <c r="RPZ25" s="1001"/>
      <c r="RQA25" s="1001"/>
      <c r="RQB25" s="1001"/>
      <c r="RQC25" s="1001"/>
      <c r="RQD25" s="1001"/>
      <c r="RQE25" s="1001"/>
      <c r="RQF25" s="1001"/>
      <c r="RQG25" s="1001"/>
      <c r="RQH25" s="1001"/>
      <c r="RQI25" s="1001"/>
      <c r="RQJ25" s="1001"/>
      <c r="RQK25" s="1001"/>
      <c r="RQL25" s="1001"/>
      <c r="RQM25" s="1001"/>
      <c r="RQN25" s="1001"/>
      <c r="RQO25" s="1001"/>
      <c r="RQP25" s="1001"/>
      <c r="RQQ25" s="1001"/>
      <c r="RQR25" s="1001"/>
      <c r="RQS25" s="1001"/>
      <c r="RQT25" s="1001"/>
      <c r="RQU25" s="1001"/>
      <c r="RQV25" s="1001"/>
      <c r="RQW25" s="1001"/>
      <c r="RQX25" s="1001"/>
      <c r="RQY25" s="1001"/>
      <c r="RQZ25" s="1001"/>
      <c r="RRA25" s="1001"/>
      <c r="RRB25" s="1001"/>
      <c r="RRC25" s="1001"/>
      <c r="RRD25" s="1001"/>
      <c r="RRE25" s="1001"/>
      <c r="RRF25" s="1001"/>
      <c r="RRG25" s="1001"/>
      <c r="RRH25" s="1001"/>
      <c r="RRI25" s="1001"/>
      <c r="RRJ25" s="1001"/>
      <c r="RRK25" s="1001"/>
      <c r="RRL25" s="1001"/>
      <c r="RRM25" s="1001"/>
      <c r="RRN25" s="1001"/>
      <c r="RRO25" s="1001"/>
      <c r="RRP25" s="1001"/>
      <c r="RRQ25" s="1001"/>
      <c r="RRR25" s="1001"/>
      <c r="RRS25" s="1001"/>
      <c r="RRT25" s="1001"/>
      <c r="RRU25" s="1001"/>
      <c r="RRV25" s="1001"/>
      <c r="RRW25" s="1001"/>
      <c r="RRX25" s="1001"/>
      <c r="RRY25" s="1001"/>
      <c r="RRZ25" s="1001"/>
      <c r="RSA25" s="1001"/>
      <c r="RSB25" s="1001"/>
      <c r="RSC25" s="1001"/>
      <c r="RSD25" s="1001"/>
      <c r="RSE25" s="1001"/>
      <c r="RSF25" s="1001"/>
      <c r="RSG25" s="1001"/>
      <c r="RSH25" s="1001"/>
      <c r="RSI25" s="1001"/>
      <c r="RSJ25" s="1001"/>
      <c r="RSK25" s="1001"/>
      <c r="RSL25" s="1001"/>
      <c r="RSM25" s="1001"/>
      <c r="RSN25" s="1001"/>
      <c r="RSO25" s="1001"/>
      <c r="RSP25" s="1001"/>
      <c r="RSQ25" s="1001"/>
      <c r="RSR25" s="1001"/>
      <c r="RSS25" s="1001"/>
      <c r="RST25" s="1001"/>
      <c r="RSU25" s="1001"/>
      <c r="RSV25" s="1001"/>
      <c r="RSW25" s="1001"/>
      <c r="RSX25" s="1001"/>
      <c r="RSY25" s="1001"/>
      <c r="RSZ25" s="1001"/>
      <c r="RTA25" s="1001"/>
      <c r="RTB25" s="1001"/>
      <c r="RTC25" s="1001"/>
      <c r="RTD25" s="1001"/>
      <c r="RTE25" s="1001"/>
      <c r="RTF25" s="1001"/>
      <c r="RTG25" s="1001"/>
      <c r="RTH25" s="1001"/>
      <c r="RTI25" s="1001"/>
      <c r="RTJ25" s="1001"/>
      <c r="RTK25" s="1001"/>
      <c r="RTL25" s="1001"/>
      <c r="RTM25" s="1001"/>
      <c r="RTN25" s="1001"/>
      <c r="RTO25" s="1001"/>
      <c r="RTP25" s="1001"/>
      <c r="RTQ25" s="1001"/>
      <c r="RTR25" s="1001"/>
      <c r="RTS25" s="1001"/>
      <c r="RTT25" s="1001"/>
      <c r="RTU25" s="1001"/>
      <c r="RTV25" s="1001"/>
      <c r="RTW25" s="1001"/>
      <c r="RTX25" s="1001"/>
      <c r="RTY25" s="1001"/>
      <c r="RTZ25" s="1001"/>
      <c r="RUA25" s="1001"/>
      <c r="RUB25" s="1001"/>
      <c r="RUC25" s="1001"/>
      <c r="RUD25" s="1001"/>
      <c r="RUE25" s="1001"/>
      <c r="RUF25" s="1001"/>
      <c r="RUG25" s="1001"/>
      <c r="RUH25" s="1001"/>
      <c r="RUI25" s="1001"/>
      <c r="RUJ25" s="1001"/>
      <c r="RUK25" s="1001"/>
      <c r="RUL25" s="1001"/>
      <c r="RUM25" s="1001"/>
      <c r="RUN25" s="1001"/>
      <c r="RUO25" s="1001"/>
      <c r="RUP25" s="1001"/>
      <c r="RUQ25" s="1001"/>
      <c r="RUR25" s="1001"/>
      <c r="RUS25" s="1001"/>
      <c r="RUT25" s="1001"/>
      <c r="RUU25" s="1001"/>
      <c r="RUV25" s="1001"/>
      <c r="RUW25" s="1001"/>
      <c r="RUX25" s="1001"/>
      <c r="RUY25" s="1001"/>
      <c r="RUZ25" s="1001"/>
      <c r="RVA25" s="1001"/>
      <c r="RVB25" s="1001"/>
      <c r="RVC25" s="1001"/>
      <c r="RVD25" s="1001"/>
      <c r="RVE25" s="1001"/>
      <c r="RVF25" s="1001"/>
      <c r="RVG25" s="1001"/>
      <c r="RVH25" s="1001"/>
      <c r="RVI25" s="1001"/>
      <c r="RVJ25" s="1001"/>
      <c r="RVK25" s="1001"/>
      <c r="RVL25" s="1001"/>
      <c r="RVM25" s="1001"/>
      <c r="RVN25" s="1001"/>
      <c r="RVO25" s="1001"/>
      <c r="RVP25" s="1001"/>
      <c r="RVQ25" s="1001"/>
      <c r="RVR25" s="1001"/>
      <c r="RVS25" s="1001"/>
      <c r="RVT25" s="1001"/>
      <c r="RVU25" s="1001"/>
      <c r="RVV25" s="1001"/>
      <c r="RVW25" s="1001"/>
      <c r="RVX25" s="1001"/>
      <c r="RVY25" s="1001"/>
      <c r="RVZ25" s="1001"/>
      <c r="RWA25" s="1001"/>
      <c r="RWB25" s="1001"/>
      <c r="RWC25" s="1001"/>
      <c r="RWD25" s="1001"/>
      <c r="RWE25" s="1001"/>
      <c r="RWF25" s="1001"/>
      <c r="RWG25" s="1001"/>
      <c r="RWH25" s="1001"/>
      <c r="RWI25" s="1001"/>
      <c r="RWJ25" s="1001"/>
      <c r="RWK25" s="1001"/>
      <c r="RWL25" s="1001"/>
      <c r="RWM25" s="1001"/>
      <c r="RWN25" s="1001"/>
      <c r="RWO25" s="1001"/>
      <c r="RWP25" s="1001"/>
      <c r="RWQ25" s="1001"/>
      <c r="RWR25" s="1001"/>
      <c r="RWS25" s="1001"/>
      <c r="RWT25" s="1001"/>
      <c r="RWU25" s="1001"/>
      <c r="RWV25" s="1001"/>
      <c r="RWW25" s="1001"/>
      <c r="RWX25" s="1001"/>
      <c r="RWY25" s="1001"/>
      <c r="RWZ25" s="1001"/>
      <c r="RXA25" s="1001"/>
      <c r="RXB25" s="1001"/>
      <c r="RXC25" s="1001"/>
      <c r="RXD25" s="1001"/>
      <c r="RXE25" s="1001"/>
      <c r="RXF25" s="1001"/>
      <c r="RXG25" s="1001"/>
      <c r="RXH25" s="1001"/>
      <c r="RXI25" s="1001"/>
      <c r="RXJ25" s="1001"/>
      <c r="RXK25" s="1001"/>
      <c r="RXL25" s="1001"/>
      <c r="RXM25" s="1001"/>
      <c r="RXN25" s="1001"/>
      <c r="RXO25" s="1001"/>
      <c r="RXP25" s="1001"/>
      <c r="RXQ25" s="1001"/>
      <c r="RXR25" s="1001"/>
      <c r="RXS25" s="1001"/>
      <c r="RXT25" s="1001"/>
      <c r="RXU25" s="1001"/>
      <c r="RXV25" s="1001"/>
      <c r="RXW25" s="1001"/>
      <c r="RXX25" s="1001"/>
      <c r="RXY25" s="1001"/>
      <c r="RXZ25" s="1001"/>
      <c r="RYA25" s="1001"/>
      <c r="RYB25" s="1001"/>
      <c r="RYC25" s="1001"/>
      <c r="RYD25" s="1001"/>
      <c r="RYE25" s="1001"/>
      <c r="RYF25" s="1001"/>
      <c r="RYG25" s="1001"/>
      <c r="RYH25" s="1001"/>
      <c r="RYI25" s="1001"/>
      <c r="RYJ25" s="1001"/>
      <c r="RYK25" s="1001"/>
      <c r="RYL25" s="1001"/>
      <c r="RYM25" s="1001"/>
      <c r="RYN25" s="1001"/>
      <c r="RYO25" s="1001"/>
      <c r="RYP25" s="1001"/>
      <c r="RYQ25" s="1001"/>
      <c r="RYR25" s="1001"/>
      <c r="RYS25" s="1001"/>
      <c r="RYT25" s="1001"/>
      <c r="RYU25" s="1001"/>
      <c r="RYV25" s="1001"/>
      <c r="RYW25" s="1001"/>
      <c r="RYX25" s="1001"/>
      <c r="RYY25" s="1001"/>
      <c r="RYZ25" s="1001"/>
      <c r="RZA25" s="1001"/>
      <c r="RZB25" s="1001"/>
      <c r="RZC25" s="1001"/>
      <c r="RZD25" s="1001"/>
      <c r="RZE25" s="1001"/>
      <c r="RZF25" s="1001"/>
      <c r="RZG25" s="1001"/>
      <c r="RZH25" s="1001"/>
      <c r="RZI25" s="1001"/>
      <c r="RZJ25" s="1001"/>
      <c r="RZK25" s="1001"/>
      <c r="RZL25" s="1001"/>
      <c r="RZM25" s="1001"/>
      <c r="RZN25" s="1001"/>
      <c r="RZO25" s="1001"/>
      <c r="RZP25" s="1001"/>
      <c r="RZQ25" s="1001"/>
      <c r="RZR25" s="1001"/>
      <c r="RZS25" s="1001"/>
      <c r="RZT25" s="1001"/>
      <c r="RZU25" s="1001"/>
      <c r="RZV25" s="1001"/>
      <c r="RZW25" s="1001"/>
      <c r="RZX25" s="1001"/>
      <c r="RZY25" s="1001"/>
      <c r="RZZ25" s="1001"/>
      <c r="SAA25" s="1001"/>
      <c r="SAB25" s="1001"/>
      <c r="SAC25" s="1001"/>
      <c r="SAD25" s="1001"/>
      <c r="SAE25" s="1001"/>
      <c r="SAF25" s="1001"/>
      <c r="SAG25" s="1001"/>
      <c r="SAH25" s="1001"/>
      <c r="SAI25" s="1001"/>
      <c r="SAJ25" s="1001"/>
      <c r="SAK25" s="1001"/>
      <c r="SAL25" s="1001"/>
      <c r="SAM25" s="1001"/>
      <c r="SAN25" s="1001"/>
      <c r="SAO25" s="1001"/>
      <c r="SAP25" s="1001"/>
      <c r="SAQ25" s="1001"/>
      <c r="SAR25" s="1001"/>
      <c r="SAS25" s="1001"/>
      <c r="SAT25" s="1001"/>
      <c r="SAU25" s="1001"/>
      <c r="SAV25" s="1001"/>
      <c r="SAW25" s="1001"/>
      <c r="SAX25" s="1001"/>
      <c r="SAY25" s="1001"/>
      <c r="SAZ25" s="1001"/>
      <c r="SBA25" s="1001"/>
      <c r="SBB25" s="1001"/>
      <c r="SBC25" s="1001"/>
      <c r="SBD25" s="1001"/>
      <c r="SBE25" s="1001"/>
      <c r="SBF25" s="1001"/>
      <c r="SBG25" s="1001"/>
      <c r="SBH25" s="1001"/>
      <c r="SBI25" s="1001"/>
      <c r="SBJ25" s="1001"/>
      <c r="SBK25" s="1001"/>
      <c r="SBL25" s="1001"/>
      <c r="SBM25" s="1001"/>
      <c r="SBN25" s="1001"/>
      <c r="SBO25" s="1001"/>
      <c r="SBP25" s="1001"/>
      <c r="SBQ25" s="1001"/>
      <c r="SBR25" s="1001"/>
      <c r="SBS25" s="1001"/>
      <c r="SBT25" s="1001"/>
      <c r="SBU25" s="1001"/>
      <c r="SBV25" s="1001"/>
      <c r="SBW25" s="1001"/>
      <c r="SBX25" s="1001"/>
      <c r="SBY25" s="1001"/>
      <c r="SBZ25" s="1001"/>
      <c r="SCA25" s="1001"/>
      <c r="SCB25" s="1001"/>
      <c r="SCC25" s="1001"/>
      <c r="SCD25" s="1001"/>
      <c r="SCE25" s="1001"/>
      <c r="SCF25" s="1001"/>
      <c r="SCG25" s="1001"/>
      <c r="SCH25" s="1001"/>
      <c r="SCI25" s="1001"/>
      <c r="SCJ25" s="1001"/>
      <c r="SCK25" s="1001"/>
      <c r="SCL25" s="1001"/>
      <c r="SCM25" s="1001"/>
      <c r="SCN25" s="1001"/>
      <c r="SCO25" s="1001"/>
      <c r="SCP25" s="1001"/>
      <c r="SCQ25" s="1001"/>
      <c r="SCR25" s="1001"/>
      <c r="SCS25" s="1001"/>
      <c r="SCT25" s="1001"/>
      <c r="SCU25" s="1001"/>
      <c r="SCV25" s="1001"/>
      <c r="SCW25" s="1001"/>
      <c r="SCX25" s="1001"/>
      <c r="SCY25" s="1001"/>
      <c r="SCZ25" s="1001"/>
      <c r="SDA25" s="1001"/>
      <c r="SDB25" s="1001"/>
      <c r="SDC25" s="1001"/>
      <c r="SDD25" s="1001"/>
      <c r="SDE25" s="1001"/>
      <c r="SDF25" s="1001"/>
      <c r="SDG25" s="1001"/>
      <c r="SDH25" s="1001"/>
      <c r="SDI25" s="1001"/>
      <c r="SDJ25" s="1001"/>
      <c r="SDK25" s="1001"/>
      <c r="SDL25" s="1001"/>
      <c r="SDM25" s="1001"/>
      <c r="SDN25" s="1001"/>
      <c r="SDO25" s="1001"/>
      <c r="SDP25" s="1001"/>
      <c r="SDQ25" s="1001"/>
      <c r="SDR25" s="1001"/>
      <c r="SDS25" s="1001"/>
      <c r="SDT25" s="1001"/>
      <c r="SDU25" s="1001"/>
      <c r="SDV25" s="1001"/>
      <c r="SDW25" s="1001"/>
      <c r="SDX25" s="1001"/>
      <c r="SDY25" s="1001"/>
      <c r="SDZ25" s="1001"/>
      <c r="SEA25" s="1001"/>
      <c r="SEB25" s="1001"/>
      <c r="SEC25" s="1001"/>
      <c r="SED25" s="1001"/>
      <c r="SEE25" s="1001"/>
      <c r="SEF25" s="1001"/>
      <c r="SEG25" s="1001"/>
      <c r="SEH25" s="1001"/>
      <c r="SEI25" s="1001"/>
      <c r="SEJ25" s="1001"/>
      <c r="SEK25" s="1001"/>
      <c r="SEL25" s="1001"/>
      <c r="SEM25" s="1001"/>
      <c r="SEN25" s="1001"/>
      <c r="SEO25" s="1001"/>
      <c r="SEP25" s="1001"/>
      <c r="SEQ25" s="1001"/>
      <c r="SER25" s="1001"/>
      <c r="SES25" s="1001"/>
      <c r="SET25" s="1001"/>
      <c r="SEU25" s="1001"/>
      <c r="SEV25" s="1001"/>
      <c r="SEW25" s="1001"/>
      <c r="SEX25" s="1001"/>
      <c r="SEY25" s="1001"/>
      <c r="SEZ25" s="1001"/>
      <c r="SFA25" s="1001"/>
      <c r="SFB25" s="1001"/>
      <c r="SFC25" s="1001"/>
      <c r="SFD25" s="1001"/>
      <c r="SFE25" s="1001"/>
      <c r="SFF25" s="1001"/>
      <c r="SFG25" s="1001"/>
      <c r="SFH25" s="1001"/>
      <c r="SFI25" s="1001"/>
      <c r="SFJ25" s="1001"/>
      <c r="SFK25" s="1001"/>
      <c r="SFL25" s="1001"/>
      <c r="SFM25" s="1001"/>
      <c r="SFN25" s="1001"/>
      <c r="SFO25" s="1001"/>
      <c r="SFP25" s="1001"/>
      <c r="SFQ25" s="1001"/>
      <c r="SFR25" s="1001"/>
      <c r="SFS25" s="1001"/>
      <c r="SFT25" s="1001"/>
      <c r="SFU25" s="1001"/>
      <c r="SFV25" s="1001"/>
      <c r="SFW25" s="1001"/>
      <c r="SFX25" s="1001"/>
      <c r="SFY25" s="1001"/>
      <c r="SFZ25" s="1001"/>
      <c r="SGA25" s="1001"/>
      <c r="SGB25" s="1001"/>
      <c r="SGC25" s="1001"/>
      <c r="SGD25" s="1001"/>
      <c r="SGE25" s="1001"/>
      <c r="SGF25" s="1001"/>
      <c r="SGG25" s="1001"/>
      <c r="SGH25" s="1001"/>
      <c r="SGI25" s="1001"/>
      <c r="SGJ25" s="1001"/>
      <c r="SGK25" s="1001"/>
      <c r="SGL25" s="1001"/>
      <c r="SGM25" s="1001"/>
      <c r="SGN25" s="1001"/>
      <c r="SGO25" s="1001"/>
      <c r="SGP25" s="1001"/>
      <c r="SGQ25" s="1001"/>
      <c r="SGR25" s="1001"/>
      <c r="SGS25" s="1001"/>
      <c r="SGT25" s="1001"/>
      <c r="SGU25" s="1001"/>
      <c r="SGV25" s="1001"/>
      <c r="SGW25" s="1001"/>
      <c r="SGX25" s="1001"/>
      <c r="SGY25" s="1001"/>
      <c r="SGZ25" s="1001"/>
      <c r="SHA25" s="1001"/>
      <c r="SHB25" s="1001"/>
      <c r="SHC25" s="1001"/>
      <c r="SHD25" s="1001"/>
      <c r="SHE25" s="1001"/>
      <c r="SHF25" s="1001"/>
      <c r="SHG25" s="1001"/>
      <c r="SHH25" s="1001"/>
      <c r="SHI25" s="1001"/>
      <c r="SHJ25" s="1001"/>
      <c r="SHK25" s="1001"/>
      <c r="SHL25" s="1001"/>
      <c r="SHM25" s="1001"/>
      <c r="SHN25" s="1001"/>
      <c r="SHO25" s="1001"/>
      <c r="SHP25" s="1001"/>
      <c r="SHQ25" s="1001"/>
      <c r="SHR25" s="1001"/>
      <c r="SHS25" s="1001"/>
      <c r="SHT25" s="1001"/>
      <c r="SHU25" s="1001"/>
      <c r="SHV25" s="1001"/>
      <c r="SHW25" s="1001"/>
      <c r="SHX25" s="1001"/>
      <c r="SHY25" s="1001"/>
      <c r="SHZ25" s="1001"/>
      <c r="SIA25" s="1001"/>
      <c r="SIB25" s="1001"/>
      <c r="SIC25" s="1001"/>
      <c r="SID25" s="1001"/>
      <c r="SIE25" s="1001"/>
      <c r="SIF25" s="1001"/>
      <c r="SIG25" s="1001"/>
      <c r="SIH25" s="1001"/>
      <c r="SII25" s="1001"/>
      <c r="SIJ25" s="1001"/>
      <c r="SIK25" s="1001"/>
      <c r="SIL25" s="1001"/>
      <c r="SIM25" s="1001"/>
      <c r="SIN25" s="1001"/>
      <c r="SIO25" s="1001"/>
      <c r="SIP25" s="1001"/>
      <c r="SIQ25" s="1001"/>
      <c r="SIR25" s="1001"/>
      <c r="SIS25" s="1001"/>
      <c r="SIT25" s="1001"/>
      <c r="SIU25" s="1001"/>
      <c r="SIV25" s="1001"/>
      <c r="SIW25" s="1001"/>
      <c r="SIX25" s="1001"/>
      <c r="SIY25" s="1001"/>
      <c r="SIZ25" s="1001"/>
      <c r="SJA25" s="1001"/>
      <c r="SJB25" s="1001"/>
      <c r="SJC25" s="1001"/>
      <c r="SJD25" s="1001"/>
      <c r="SJE25" s="1001"/>
      <c r="SJF25" s="1001"/>
      <c r="SJG25" s="1001"/>
      <c r="SJH25" s="1001"/>
      <c r="SJI25" s="1001"/>
      <c r="SJJ25" s="1001"/>
      <c r="SJK25" s="1001"/>
      <c r="SJL25" s="1001"/>
      <c r="SJM25" s="1001"/>
      <c r="SJN25" s="1001"/>
      <c r="SJO25" s="1001"/>
      <c r="SJP25" s="1001"/>
      <c r="SJQ25" s="1001"/>
      <c r="SJR25" s="1001"/>
      <c r="SJS25" s="1001"/>
      <c r="SJT25" s="1001"/>
      <c r="SJU25" s="1001"/>
      <c r="SJV25" s="1001"/>
      <c r="SJW25" s="1001"/>
      <c r="SJX25" s="1001"/>
      <c r="SJY25" s="1001"/>
      <c r="SJZ25" s="1001"/>
      <c r="SKA25" s="1001"/>
      <c r="SKB25" s="1001"/>
      <c r="SKC25" s="1001"/>
      <c r="SKD25" s="1001"/>
      <c r="SKE25" s="1001"/>
      <c r="SKF25" s="1001"/>
      <c r="SKG25" s="1001"/>
      <c r="SKH25" s="1001"/>
      <c r="SKI25" s="1001"/>
      <c r="SKJ25" s="1001"/>
      <c r="SKK25" s="1001"/>
      <c r="SKL25" s="1001"/>
      <c r="SKM25" s="1001"/>
      <c r="SKN25" s="1001"/>
      <c r="SKO25" s="1001"/>
      <c r="SKP25" s="1001"/>
      <c r="SKQ25" s="1001"/>
      <c r="SKR25" s="1001"/>
      <c r="SKS25" s="1001"/>
      <c r="SKT25" s="1001"/>
      <c r="SKU25" s="1001"/>
      <c r="SKV25" s="1001"/>
      <c r="SKW25" s="1001"/>
      <c r="SKX25" s="1001"/>
      <c r="SKY25" s="1001"/>
      <c r="SKZ25" s="1001"/>
      <c r="SLA25" s="1001"/>
      <c r="SLB25" s="1001"/>
      <c r="SLC25" s="1001"/>
      <c r="SLD25" s="1001"/>
      <c r="SLE25" s="1001"/>
      <c r="SLF25" s="1001"/>
      <c r="SLG25" s="1001"/>
      <c r="SLH25" s="1001"/>
      <c r="SLI25" s="1001"/>
      <c r="SLJ25" s="1001"/>
      <c r="SLK25" s="1001"/>
      <c r="SLL25" s="1001"/>
      <c r="SLM25" s="1001"/>
      <c r="SLN25" s="1001"/>
      <c r="SLO25" s="1001"/>
      <c r="SLP25" s="1001"/>
      <c r="SLQ25" s="1001"/>
      <c r="SLR25" s="1001"/>
      <c r="SLS25" s="1001"/>
      <c r="SLT25" s="1001"/>
      <c r="SLU25" s="1001"/>
      <c r="SLV25" s="1001"/>
      <c r="SLW25" s="1001"/>
      <c r="SLX25" s="1001"/>
      <c r="SLY25" s="1001"/>
      <c r="SLZ25" s="1001"/>
      <c r="SMA25" s="1001"/>
      <c r="SMB25" s="1001"/>
      <c r="SMC25" s="1001"/>
      <c r="SMD25" s="1001"/>
      <c r="SME25" s="1001"/>
      <c r="SMF25" s="1001"/>
      <c r="SMG25" s="1001"/>
      <c r="SMH25" s="1001"/>
      <c r="SMI25" s="1001"/>
      <c r="SMJ25" s="1001"/>
      <c r="SMK25" s="1001"/>
      <c r="SML25" s="1001"/>
      <c r="SMM25" s="1001"/>
      <c r="SMN25" s="1001"/>
      <c r="SMO25" s="1001"/>
      <c r="SMP25" s="1001"/>
      <c r="SMQ25" s="1001"/>
      <c r="SMR25" s="1001"/>
      <c r="SMS25" s="1001"/>
      <c r="SMT25" s="1001"/>
      <c r="SMU25" s="1001"/>
      <c r="SMV25" s="1001"/>
      <c r="SMW25" s="1001"/>
      <c r="SMX25" s="1001"/>
      <c r="SMY25" s="1001"/>
      <c r="SMZ25" s="1001"/>
      <c r="SNA25" s="1001"/>
      <c r="SNB25" s="1001"/>
      <c r="SNC25" s="1001"/>
      <c r="SND25" s="1001"/>
      <c r="SNE25" s="1001"/>
      <c r="SNF25" s="1001"/>
      <c r="SNG25" s="1001"/>
      <c r="SNH25" s="1001"/>
      <c r="SNI25" s="1001"/>
      <c r="SNJ25" s="1001"/>
      <c r="SNK25" s="1001"/>
      <c r="SNL25" s="1001"/>
      <c r="SNM25" s="1001"/>
      <c r="SNN25" s="1001"/>
      <c r="SNO25" s="1001"/>
      <c r="SNP25" s="1001"/>
      <c r="SNQ25" s="1001"/>
      <c r="SNR25" s="1001"/>
      <c r="SNS25" s="1001"/>
      <c r="SNT25" s="1001"/>
      <c r="SNU25" s="1001"/>
      <c r="SNV25" s="1001"/>
      <c r="SNW25" s="1001"/>
      <c r="SNX25" s="1001"/>
      <c r="SNY25" s="1001"/>
      <c r="SNZ25" s="1001"/>
      <c r="SOA25" s="1001"/>
      <c r="SOB25" s="1001"/>
      <c r="SOC25" s="1001"/>
      <c r="SOD25" s="1001"/>
      <c r="SOE25" s="1001"/>
      <c r="SOF25" s="1001"/>
      <c r="SOG25" s="1001"/>
      <c r="SOH25" s="1001"/>
      <c r="SOI25" s="1001"/>
      <c r="SOJ25" s="1001"/>
      <c r="SOK25" s="1001"/>
      <c r="SOL25" s="1001"/>
      <c r="SOM25" s="1001"/>
      <c r="SON25" s="1001"/>
      <c r="SOO25" s="1001"/>
      <c r="SOP25" s="1001"/>
      <c r="SOQ25" s="1001"/>
      <c r="SOR25" s="1001"/>
      <c r="SOS25" s="1001"/>
      <c r="SOT25" s="1001"/>
      <c r="SOU25" s="1001"/>
      <c r="SOV25" s="1001"/>
      <c r="SOW25" s="1001"/>
      <c r="SOX25" s="1001"/>
      <c r="SOY25" s="1001"/>
      <c r="SOZ25" s="1001"/>
      <c r="SPA25" s="1001"/>
      <c r="SPB25" s="1001"/>
      <c r="SPC25" s="1001"/>
      <c r="SPD25" s="1001"/>
      <c r="SPE25" s="1001"/>
      <c r="SPF25" s="1001"/>
      <c r="SPG25" s="1001"/>
      <c r="SPH25" s="1001"/>
      <c r="SPI25" s="1001"/>
      <c r="SPJ25" s="1001"/>
      <c r="SPK25" s="1001"/>
      <c r="SPL25" s="1001"/>
      <c r="SPM25" s="1001"/>
      <c r="SPN25" s="1001"/>
      <c r="SPO25" s="1001"/>
      <c r="SPP25" s="1001"/>
      <c r="SPQ25" s="1001"/>
      <c r="SPR25" s="1001"/>
      <c r="SPS25" s="1001"/>
      <c r="SPT25" s="1001"/>
      <c r="SPU25" s="1001"/>
      <c r="SPV25" s="1001"/>
      <c r="SPW25" s="1001"/>
      <c r="SPX25" s="1001"/>
      <c r="SPY25" s="1001"/>
      <c r="SPZ25" s="1001"/>
      <c r="SQA25" s="1001"/>
      <c r="SQB25" s="1001"/>
      <c r="SQC25" s="1001"/>
      <c r="SQD25" s="1001"/>
      <c r="SQE25" s="1001"/>
      <c r="SQF25" s="1001"/>
      <c r="SQG25" s="1001"/>
      <c r="SQH25" s="1001"/>
      <c r="SQI25" s="1001"/>
      <c r="SQJ25" s="1001"/>
      <c r="SQK25" s="1001"/>
      <c r="SQL25" s="1001"/>
      <c r="SQM25" s="1001"/>
      <c r="SQN25" s="1001"/>
      <c r="SQO25" s="1001"/>
      <c r="SQP25" s="1001"/>
      <c r="SQQ25" s="1001"/>
      <c r="SQR25" s="1001"/>
      <c r="SQS25" s="1001"/>
      <c r="SQT25" s="1001"/>
      <c r="SQU25" s="1001"/>
      <c r="SQV25" s="1001"/>
      <c r="SQW25" s="1001"/>
      <c r="SQX25" s="1001"/>
      <c r="SQY25" s="1001"/>
      <c r="SQZ25" s="1001"/>
      <c r="SRA25" s="1001"/>
      <c r="SRB25" s="1001"/>
      <c r="SRC25" s="1001"/>
      <c r="SRD25" s="1001"/>
      <c r="SRE25" s="1001"/>
      <c r="SRF25" s="1001"/>
      <c r="SRG25" s="1001"/>
      <c r="SRH25" s="1001"/>
      <c r="SRI25" s="1001"/>
      <c r="SRJ25" s="1001"/>
      <c r="SRK25" s="1001"/>
      <c r="SRL25" s="1001"/>
      <c r="SRM25" s="1001"/>
      <c r="SRN25" s="1001"/>
      <c r="SRO25" s="1001"/>
      <c r="SRP25" s="1001"/>
      <c r="SRQ25" s="1001"/>
      <c r="SRR25" s="1001"/>
      <c r="SRS25" s="1001"/>
      <c r="SRT25" s="1001"/>
      <c r="SRU25" s="1001"/>
      <c r="SRV25" s="1001"/>
      <c r="SRW25" s="1001"/>
      <c r="SRX25" s="1001"/>
      <c r="SRY25" s="1001"/>
      <c r="SRZ25" s="1001"/>
      <c r="SSA25" s="1001"/>
      <c r="SSB25" s="1001"/>
      <c r="SSC25" s="1001"/>
      <c r="SSD25" s="1001"/>
      <c r="SSE25" s="1001"/>
      <c r="SSF25" s="1001"/>
      <c r="SSG25" s="1001"/>
      <c r="SSH25" s="1001"/>
      <c r="SSI25" s="1001"/>
      <c r="SSJ25" s="1001"/>
      <c r="SSK25" s="1001"/>
      <c r="SSL25" s="1001"/>
      <c r="SSM25" s="1001"/>
      <c r="SSN25" s="1001"/>
      <c r="SSO25" s="1001"/>
      <c r="SSP25" s="1001"/>
      <c r="SSQ25" s="1001"/>
      <c r="SSR25" s="1001"/>
      <c r="SSS25" s="1001"/>
      <c r="SST25" s="1001"/>
      <c r="SSU25" s="1001"/>
      <c r="SSV25" s="1001"/>
      <c r="SSW25" s="1001"/>
      <c r="SSX25" s="1001"/>
      <c r="SSY25" s="1001"/>
      <c r="SSZ25" s="1001"/>
      <c r="STA25" s="1001"/>
      <c r="STB25" s="1001"/>
      <c r="STC25" s="1001"/>
      <c r="STD25" s="1001"/>
      <c r="STE25" s="1001"/>
      <c r="STF25" s="1001"/>
      <c r="STG25" s="1001"/>
      <c r="STH25" s="1001"/>
      <c r="STI25" s="1001"/>
      <c r="STJ25" s="1001"/>
      <c r="STK25" s="1001"/>
      <c r="STL25" s="1001"/>
      <c r="STM25" s="1001"/>
      <c r="STN25" s="1001"/>
      <c r="STO25" s="1001"/>
      <c r="STP25" s="1001"/>
      <c r="STQ25" s="1001"/>
      <c r="STR25" s="1001"/>
      <c r="STS25" s="1001"/>
      <c r="STT25" s="1001"/>
      <c r="STU25" s="1001"/>
      <c r="STV25" s="1001"/>
      <c r="STW25" s="1001"/>
      <c r="STX25" s="1001"/>
      <c r="STY25" s="1001"/>
      <c r="STZ25" s="1001"/>
      <c r="SUA25" s="1001"/>
      <c r="SUB25" s="1001"/>
      <c r="SUC25" s="1001"/>
      <c r="SUD25" s="1001"/>
      <c r="SUE25" s="1001"/>
      <c r="SUF25" s="1001"/>
      <c r="SUG25" s="1001"/>
      <c r="SUH25" s="1001"/>
      <c r="SUI25" s="1001"/>
      <c r="SUJ25" s="1001"/>
      <c r="SUK25" s="1001"/>
      <c r="SUL25" s="1001"/>
      <c r="SUM25" s="1001"/>
      <c r="SUN25" s="1001"/>
      <c r="SUO25" s="1001"/>
      <c r="SUP25" s="1001"/>
      <c r="SUQ25" s="1001"/>
      <c r="SUR25" s="1001"/>
      <c r="SUS25" s="1001"/>
      <c r="SUT25" s="1001"/>
      <c r="SUU25" s="1001"/>
      <c r="SUV25" s="1001"/>
      <c r="SUW25" s="1001"/>
      <c r="SUX25" s="1001"/>
      <c r="SUY25" s="1001"/>
      <c r="SUZ25" s="1001"/>
      <c r="SVA25" s="1001"/>
      <c r="SVB25" s="1001"/>
      <c r="SVC25" s="1001"/>
      <c r="SVD25" s="1001"/>
      <c r="SVE25" s="1001"/>
      <c r="SVF25" s="1001"/>
      <c r="SVG25" s="1001"/>
      <c r="SVH25" s="1001"/>
      <c r="SVI25" s="1001"/>
      <c r="SVJ25" s="1001"/>
      <c r="SVK25" s="1001"/>
      <c r="SVL25" s="1001"/>
      <c r="SVM25" s="1001"/>
      <c r="SVN25" s="1001"/>
      <c r="SVO25" s="1001"/>
      <c r="SVP25" s="1001"/>
      <c r="SVQ25" s="1001"/>
      <c r="SVR25" s="1001"/>
      <c r="SVS25" s="1001"/>
      <c r="SVT25" s="1001"/>
      <c r="SVU25" s="1001"/>
      <c r="SVV25" s="1001"/>
      <c r="SVW25" s="1001"/>
      <c r="SVX25" s="1001"/>
      <c r="SVY25" s="1001"/>
      <c r="SVZ25" s="1001"/>
      <c r="SWA25" s="1001"/>
      <c r="SWB25" s="1001"/>
      <c r="SWC25" s="1001"/>
      <c r="SWD25" s="1001"/>
      <c r="SWE25" s="1001"/>
      <c r="SWF25" s="1001"/>
      <c r="SWG25" s="1001"/>
      <c r="SWH25" s="1001"/>
      <c r="SWI25" s="1001"/>
      <c r="SWJ25" s="1001"/>
      <c r="SWK25" s="1001"/>
      <c r="SWL25" s="1001"/>
      <c r="SWM25" s="1001"/>
      <c r="SWN25" s="1001"/>
      <c r="SWO25" s="1001"/>
      <c r="SWP25" s="1001"/>
      <c r="SWQ25" s="1001"/>
      <c r="SWR25" s="1001"/>
      <c r="SWS25" s="1001"/>
      <c r="SWT25" s="1001"/>
      <c r="SWU25" s="1001"/>
      <c r="SWV25" s="1001"/>
      <c r="SWW25" s="1001"/>
      <c r="SWX25" s="1001"/>
      <c r="SWY25" s="1001"/>
      <c r="SWZ25" s="1001"/>
      <c r="SXA25" s="1001"/>
      <c r="SXB25" s="1001"/>
      <c r="SXC25" s="1001"/>
      <c r="SXD25" s="1001"/>
      <c r="SXE25" s="1001"/>
      <c r="SXF25" s="1001"/>
      <c r="SXG25" s="1001"/>
      <c r="SXH25" s="1001"/>
      <c r="SXI25" s="1001"/>
      <c r="SXJ25" s="1001"/>
      <c r="SXK25" s="1001"/>
      <c r="SXL25" s="1001"/>
      <c r="SXM25" s="1001"/>
      <c r="SXN25" s="1001"/>
      <c r="SXO25" s="1001"/>
      <c r="SXP25" s="1001"/>
      <c r="SXQ25" s="1001"/>
      <c r="SXR25" s="1001"/>
      <c r="SXS25" s="1001"/>
      <c r="SXT25" s="1001"/>
      <c r="SXU25" s="1001"/>
      <c r="SXV25" s="1001"/>
      <c r="SXW25" s="1001"/>
      <c r="SXX25" s="1001"/>
      <c r="SXY25" s="1001"/>
      <c r="SXZ25" s="1001"/>
      <c r="SYA25" s="1001"/>
      <c r="SYB25" s="1001"/>
      <c r="SYC25" s="1001"/>
      <c r="SYD25" s="1001"/>
      <c r="SYE25" s="1001"/>
      <c r="SYF25" s="1001"/>
      <c r="SYG25" s="1001"/>
      <c r="SYH25" s="1001"/>
      <c r="SYI25" s="1001"/>
      <c r="SYJ25" s="1001"/>
      <c r="SYK25" s="1001"/>
      <c r="SYL25" s="1001"/>
      <c r="SYM25" s="1001"/>
      <c r="SYN25" s="1001"/>
      <c r="SYO25" s="1001"/>
      <c r="SYP25" s="1001"/>
      <c r="SYQ25" s="1001"/>
      <c r="SYR25" s="1001"/>
      <c r="SYS25" s="1001"/>
      <c r="SYT25" s="1001"/>
      <c r="SYU25" s="1001"/>
      <c r="SYV25" s="1001"/>
      <c r="SYW25" s="1001"/>
      <c r="SYX25" s="1001"/>
      <c r="SYY25" s="1001"/>
      <c r="SYZ25" s="1001"/>
      <c r="SZA25" s="1001"/>
      <c r="SZB25" s="1001"/>
      <c r="SZC25" s="1001"/>
      <c r="SZD25" s="1001"/>
      <c r="SZE25" s="1001"/>
      <c r="SZF25" s="1001"/>
      <c r="SZG25" s="1001"/>
      <c r="SZH25" s="1001"/>
      <c r="SZI25" s="1001"/>
      <c r="SZJ25" s="1001"/>
      <c r="SZK25" s="1001"/>
      <c r="SZL25" s="1001"/>
      <c r="SZM25" s="1001"/>
      <c r="SZN25" s="1001"/>
      <c r="SZO25" s="1001"/>
      <c r="SZP25" s="1001"/>
      <c r="SZQ25" s="1001"/>
      <c r="SZR25" s="1001"/>
      <c r="SZS25" s="1001"/>
      <c r="SZT25" s="1001"/>
      <c r="SZU25" s="1001"/>
      <c r="SZV25" s="1001"/>
      <c r="SZW25" s="1001"/>
      <c r="SZX25" s="1001"/>
      <c r="SZY25" s="1001"/>
      <c r="SZZ25" s="1001"/>
      <c r="TAA25" s="1001"/>
      <c r="TAB25" s="1001"/>
      <c r="TAC25" s="1001"/>
      <c r="TAD25" s="1001"/>
      <c r="TAE25" s="1001"/>
      <c r="TAF25" s="1001"/>
      <c r="TAG25" s="1001"/>
      <c r="TAH25" s="1001"/>
      <c r="TAI25" s="1001"/>
      <c r="TAJ25" s="1001"/>
      <c r="TAK25" s="1001"/>
      <c r="TAL25" s="1001"/>
      <c r="TAM25" s="1001"/>
      <c r="TAN25" s="1001"/>
      <c r="TAO25" s="1001"/>
      <c r="TAP25" s="1001"/>
      <c r="TAQ25" s="1001"/>
      <c r="TAR25" s="1001"/>
      <c r="TAS25" s="1001"/>
      <c r="TAT25" s="1001"/>
      <c r="TAU25" s="1001"/>
      <c r="TAV25" s="1001"/>
      <c r="TAW25" s="1001"/>
      <c r="TAX25" s="1001"/>
      <c r="TAY25" s="1001"/>
      <c r="TAZ25" s="1001"/>
      <c r="TBA25" s="1001"/>
      <c r="TBB25" s="1001"/>
      <c r="TBC25" s="1001"/>
      <c r="TBD25" s="1001"/>
      <c r="TBE25" s="1001"/>
      <c r="TBF25" s="1001"/>
      <c r="TBG25" s="1001"/>
      <c r="TBH25" s="1001"/>
      <c r="TBI25" s="1001"/>
      <c r="TBJ25" s="1001"/>
      <c r="TBK25" s="1001"/>
      <c r="TBL25" s="1001"/>
      <c r="TBM25" s="1001"/>
      <c r="TBN25" s="1001"/>
      <c r="TBO25" s="1001"/>
      <c r="TBP25" s="1001"/>
      <c r="TBQ25" s="1001"/>
      <c r="TBR25" s="1001"/>
      <c r="TBS25" s="1001"/>
      <c r="TBT25" s="1001"/>
      <c r="TBU25" s="1001"/>
      <c r="TBV25" s="1001"/>
      <c r="TBW25" s="1001"/>
      <c r="TBX25" s="1001"/>
      <c r="TBY25" s="1001"/>
      <c r="TBZ25" s="1001"/>
      <c r="TCA25" s="1001"/>
      <c r="TCB25" s="1001"/>
      <c r="TCC25" s="1001"/>
      <c r="TCD25" s="1001"/>
      <c r="TCE25" s="1001"/>
      <c r="TCF25" s="1001"/>
      <c r="TCG25" s="1001"/>
      <c r="TCH25" s="1001"/>
      <c r="TCI25" s="1001"/>
      <c r="TCJ25" s="1001"/>
      <c r="TCK25" s="1001"/>
      <c r="TCL25" s="1001"/>
      <c r="TCM25" s="1001"/>
      <c r="TCN25" s="1001"/>
      <c r="TCO25" s="1001"/>
      <c r="TCP25" s="1001"/>
      <c r="TCQ25" s="1001"/>
      <c r="TCR25" s="1001"/>
      <c r="TCS25" s="1001"/>
      <c r="TCT25" s="1001"/>
      <c r="TCU25" s="1001"/>
      <c r="TCV25" s="1001"/>
      <c r="TCW25" s="1001"/>
      <c r="TCX25" s="1001"/>
      <c r="TCY25" s="1001"/>
      <c r="TCZ25" s="1001"/>
      <c r="TDA25" s="1001"/>
      <c r="TDB25" s="1001"/>
      <c r="TDC25" s="1001"/>
      <c r="TDD25" s="1001"/>
      <c r="TDE25" s="1001"/>
      <c r="TDF25" s="1001"/>
      <c r="TDG25" s="1001"/>
      <c r="TDH25" s="1001"/>
      <c r="TDI25" s="1001"/>
      <c r="TDJ25" s="1001"/>
      <c r="TDK25" s="1001"/>
      <c r="TDL25" s="1001"/>
      <c r="TDM25" s="1001"/>
      <c r="TDN25" s="1001"/>
      <c r="TDO25" s="1001"/>
      <c r="TDP25" s="1001"/>
      <c r="TDQ25" s="1001"/>
      <c r="TDR25" s="1001"/>
      <c r="TDS25" s="1001"/>
      <c r="TDT25" s="1001"/>
      <c r="TDU25" s="1001"/>
      <c r="TDV25" s="1001"/>
      <c r="TDW25" s="1001"/>
      <c r="TDX25" s="1001"/>
      <c r="TDY25" s="1001"/>
      <c r="TDZ25" s="1001"/>
      <c r="TEA25" s="1001"/>
      <c r="TEB25" s="1001"/>
      <c r="TEC25" s="1001"/>
      <c r="TED25" s="1001"/>
      <c r="TEE25" s="1001"/>
      <c r="TEF25" s="1001"/>
      <c r="TEG25" s="1001"/>
      <c r="TEH25" s="1001"/>
      <c r="TEI25" s="1001"/>
      <c r="TEJ25" s="1001"/>
      <c r="TEK25" s="1001"/>
      <c r="TEL25" s="1001"/>
      <c r="TEM25" s="1001"/>
      <c r="TEN25" s="1001"/>
      <c r="TEO25" s="1001"/>
      <c r="TEP25" s="1001"/>
      <c r="TEQ25" s="1001"/>
      <c r="TER25" s="1001"/>
      <c r="TES25" s="1001"/>
      <c r="TET25" s="1001"/>
      <c r="TEU25" s="1001"/>
      <c r="TEV25" s="1001"/>
      <c r="TEW25" s="1001"/>
      <c r="TEX25" s="1001"/>
      <c r="TEY25" s="1001"/>
      <c r="TEZ25" s="1001"/>
      <c r="TFA25" s="1001"/>
      <c r="TFB25" s="1001"/>
      <c r="TFC25" s="1001"/>
      <c r="TFD25" s="1001"/>
      <c r="TFE25" s="1001"/>
      <c r="TFF25" s="1001"/>
      <c r="TFG25" s="1001"/>
      <c r="TFH25" s="1001"/>
      <c r="TFI25" s="1001"/>
      <c r="TFJ25" s="1001"/>
      <c r="TFK25" s="1001"/>
      <c r="TFL25" s="1001"/>
      <c r="TFM25" s="1001"/>
      <c r="TFN25" s="1001"/>
      <c r="TFO25" s="1001"/>
      <c r="TFP25" s="1001"/>
      <c r="TFQ25" s="1001"/>
      <c r="TFR25" s="1001"/>
      <c r="TFS25" s="1001"/>
      <c r="TFT25" s="1001"/>
      <c r="TFU25" s="1001"/>
      <c r="TFV25" s="1001"/>
      <c r="TFW25" s="1001"/>
      <c r="TFX25" s="1001"/>
      <c r="TFY25" s="1001"/>
      <c r="TFZ25" s="1001"/>
      <c r="TGA25" s="1001"/>
      <c r="TGB25" s="1001"/>
      <c r="TGC25" s="1001"/>
      <c r="TGD25" s="1001"/>
      <c r="TGE25" s="1001"/>
      <c r="TGF25" s="1001"/>
      <c r="TGG25" s="1001"/>
      <c r="TGH25" s="1001"/>
      <c r="TGI25" s="1001"/>
      <c r="TGJ25" s="1001"/>
      <c r="TGK25" s="1001"/>
      <c r="TGL25" s="1001"/>
      <c r="TGM25" s="1001"/>
      <c r="TGN25" s="1001"/>
      <c r="TGO25" s="1001"/>
      <c r="TGP25" s="1001"/>
      <c r="TGQ25" s="1001"/>
      <c r="TGR25" s="1001"/>
      <c r="TGS25" s="1001"/>
      <c r="TGT25" s="1001"/>
      <c r="TGU25" s="1001"/>
      <c r="TGV25" s="1001"/>
      <c r="TGW25" s="1001"/>
      <c r="TGX25" s="1001"/>
      <c r="TGY25" s="1001"/>
      <c r="TGZ25" s="1001"/>
      <c r="THA25" s="1001"/>
      <c r="THB25" s="1001"/>
      <c r="THC25" s="1001"/>
      <c r="THD25" s="1001"/>
      <c r="THE25" s="1001"/>
      <c r="THF25" s="1001"/>
      <c r="THG25" s="1001"/>
      <c r="THH25" s="1001"/>
      <c r="THI25" s="1001"/>
      <c r="THJ25" s="1001"/>
      <c r="THK25" s="1001"/>
      <c r="THL25" s="1001"/>
      <c r="THM25" s="1001"/>
      <c r="THN25" s="1001"/>
      <c r="THO25" s="1001"/>
      <c r="THP25" s="1001"/>
      <c r="THQ25" s="1001"/>
      <c r="THR25" s="1001"/>
      <c r="THS25" s="1001"/>
      <c r="THT25" s="1001"/>
      <c r="THU25" s="1001"/>
      <c r="THV25" s="1001"/>
      <c r="THW25" s="1001"/>
      <c r="THX25" s="1001"/>
      <c r="THY25" s="1001"/>
      <c r="THZ25" s="1001"/>
      <c r="TIA25" s="1001"/>
      <c r="TIB25" s="1001"/>
      <c r="TIC25" s="1001"/>
      <c r="TID25" s="1001"/>
      <c r="TIE25" s="1001"/>
      <c r="TIF25" s="1001"/>
      <c r="TIG25" s="1001"/>
      <c r="TIH25" s="1001"/>
      <c r="TII25" s="1001"/>
      <c r="TIJ25" s="1001"/>
      <c r="TIK25" s="1001"/>
      <c r="TIL25" s="1001"/>
      <c r="TIM25" s="1001"/>
      <c r="TIN25" s="1001"/>
      <c r="TIO25" s="1001"/>
      <c r="TIP25" s="1001"/>
      <c r="TIQ25" s="1001"/>
      <c r="TIR25" s="1001"/>
      <c r="TIS25" s="1001"/>
      <c r="TIT25" s="1001"/>
      <c r="TIU25" s="1001"/>
      <c r="TIV25" s="1001"/>
      <c r="TIW25" s="1001"/>
      <c r="TIX25" s="1001"/>
      <c r="TIY25" s="1001"/>
      <c r="TIZ25" s="1001"/>
      <c r="TJA25" s="1001"/>
      <c r="TJB25" s="1001"/>
      <c r="TJC25" s="1001"/>
      <c r="TJD25" s="1001"/>
      <c r="TJE25" s="1001"/>
      <c r="TJF25" s="1001"/>
      <c r="TJG25" s="1001"/>
      <c r="TJH25" s="1001"/>
      <c r="TJI25" s="1001"/>
      <c r="TJJ25" s="1001"/>
      <c r="TJK25" s="1001"/>
      <c r="TJL25" s="1001"/>
      <c r="TJM25" s="1001"/>
      <c r="TJN25" s="1001"/>
      <c r="TJO25" s="1001"/>
      <c r="TJP25" s="1001"/>
      <c r="TJQ25" s="1001"/>
      <c r="TJR25" s="1001"/>
      <c r="TJS25" s="1001"/>
      <c r="TJT25" s="1001"/>
      <c r="TJU25" s="1001"/>
      <c r="TJV25" s="1001"/>
      <c r="TJW25" s="1001"/>
      <c r="TJX25" s="1001"/>
      <c r="TJY25" s="1001"/>
      <c r="TJZ25" s="1001"/>
      <c r="TKA25" s="1001"/>
      <c r="TKB25" s="1001"/>
      <c r="TKC25" s="1001"/>
      <c r="TKD25" s="1001"/>
      <c r="TKE25" s="1001"/>
      <c r="TKF25" s="1001"/>
      <c r="TKG25" s="1001"/>
      <c r="TKH25" s="1001"/>
      <c r="TKI25" s="1001"/>
      <c r="TKJ25" s="1001"/>
      <c r="TKK25" s="1001"/>
      <c r="TKL25" s="1001"/>
      <c r="TKM25" s="1001"/>
      <c r="TKN25" s="1001"/>
      <c r="TKO25" s="1001"/>
      <c r="TKP25" s="1001"/>
      <c r="TKQ25" s="1001"/>
      <c r="TKR25" s="1001"/>
      <c r="TKS25" s="1001"/>
      <c r="TKT25" s="1001"/>
      <c r="TKU25" s="1001"/>
      <c r="TKV25" s="1001"/>
      <c r="TKW25" s="1001"/>
      <c r="TKX25" s="1001"/>
      <c r="TKY25" s="1001"/>
      <c r="TKZ25" s="1001"/>
      <c r="TLA25" s="1001"/>
      <c r="TLB25" s="1001"/>
      <c r="TLC25" s="1001"/>
      <c r="TLD25" s="1001"/>
      <c r="TLE25" s="1001"/>
      <c r="TLF25" s="1001"/>
      <c r="TLG25" s="1001"/>
      <c r="TLH25" s="1001"/>
      <c r="TLI25" s="1001"/>
      <c r="TLJ25" s="1001"/>
      <c r="TLK25" s="1001"/>
      <c r="TLL25" s="1001"/>
      <c r="TLM25" s="1001"/>
      <c r="TLN25" s="1001"/>
      <c r="TLO25" s="1001"/>
      <c r="TLP25" s="1001"/>
      <c r="TLQ25" s="1001"/>
      <c r="TLR25" s="1001"/>
      <c r="TLS25" s="1001"/>
      <c r="TLT25" s="1001"/>
      <c r="TLU25" s="1001"/>
      <c r="TLV25" s="1001"/>
      <c r="TLW25" s="1001"/>
      <c r="TLX25" s="1001"/>
      <c r="TLY25" s="1001"/>
      <c r="TLZ25" s="1001"/>
      <c r="TMA25" s="1001"/>
      <c r="TMB25" s="1001"/>
      <c r="TMC25" s="1001"/>
      <c r="TMD25" s="1001"/>
      <c r="TME25" s="1001"/>
      <c r="TMF25" s="1001"/>
      <c r="TMG25" s="1001"/>
      <c r="TMH25" s="1001"/>
      <c r="TMI25" s="1001"/>
      <c r="TMJ25" s="1001"/>
      <c r="TMK25" s="1001"/>
      <c r="TML25" s="1001"/>
      <c r="TMM25" s="1001"/>
      <c r="TMN25" s="1001"/>
      <c r="TMO25" s="1001"/>
      <c r="TMP25" s="1001"/>
      <c r="TMQ25" s="1001"/>
      <c r="TMR25" s="1001"/>
      <c r="TMS25" s="1001"/>
      <c r="TMT25" s="1001"/>
      <c r="TMU25" s="1001"/>
      <c r="TMV25" s="1001"/>
      <c r="TMW25" s="1001"/>
      <c r="TMX25" s="1001"/>
      <c r="TMY25" s="1001"/>
      <c r="TMZ25" s="1001"/>
      <c r="TNA25" s="1001"/>
      <c r="TNB25" s="1001"/>
      <c r="TNC25" s="1001"/>
      <c r="TND25" s="1001"/>
      <c r="TNE25" s="1001"/>
      <c r="TNF25" s="1001"/>
      <c r="TNG25" s="1001"/>
      <c r="TNH25" s="1001"/>
      <c r="TNI25" s="1001"/>
      <c r="TNJ25" s="1001"/>
      <c r="TNK25" s="1001"/>
      <c r="TNL25" s="1001"/>
      <c r="TNM25" s="1001"/>
      <c r="TNN25" s="1001"/>
      <c r="TNO25" s="1001"/>
      <c r="TNP25" s="1001"/>
      <c r="TNQ25" s="1001"/>
      <c r="TNR25" s="1001"/>
      <c r="TNS25" s="1001"/>
      <c r="TNT25" s="1001"/>
      <c r="TNU25" s="1001"/>
      <c r="TNV25" s="1001"/>
      <c r="TNW25" s="1001"/>
      <c r="TNX25" s="1001"/>
      <c r="TNY25" s="1001"/>
      <c r="TNZ25" s="1001"/>
      <c r="TOA25" s="1001"/>
      <c r="TOB25" s="1001"/>
      <c r="TOC25" s="1001"/>
      <c r="TOD25" s="1001"/>
      <c r="TOE25" s="1001"/>
      <c r="TOF25" s="1001"/>
      <c r="TOG25" s="1001"/>
      <c r="TOH25" s="1001"/>
      <c r="TOI25" s="1001"/>
      <c r="TOJ25" s="1001"/>
      <c r="TOK25" s="1001"/>
      <c r="TOL25" s="1001"/>
      <c r="TOM25" s="1001"/>
      <c r="TON25" s="1001"/>
      <c r="TOO25" s="1001"/>
      <c r="TOP25" s="1001"/>
      <c r="TOQ25" s="1001"/>
      <c r="TOR25" s="1001"/>
      <c r="TOS25" s="1001"/>
      <c r="TOT25" s="1001"/>
      <c r="TOU25" s="1001"/>
      <c r="TOV25" s="1001"/>
      <c r="TOW25" s="1001"/>
      <c r="TOX25" s="1001"/>
      <c r="TOY25" s="1001"/>
      <c r="TOZ25" s="1001"/>
      <c r="TPA25" s="1001"/>
      <c r="TPB25" s="1001"/>
      <c r="TPC25" s="1001"/>
      <c r="TPD25" s="1001"/>
      <c r="TPE25" s="1001"/>
      <c r="TPF25" s="1001"/>
      <c r="TPG25" s="1001"/>
      <c r="TPH25" s="1001"/>
      <c r="TPI25" s="1001"/>
      <c r="TPJ25" s="1001"/>
      <c r="TPK25" s="1001"/>
      <c r="TPL25" s="1001"/>
      <c r="TPM25" s="1001"/>
      <c r="TPN25" s="1001"/>
      <c r="TPO25" s="1001"/>
      <c r="TPP25" s="1001"/>
      <c r="TPQ25" s="1001"/>
      <c r="TPR25" s="1001"/>
      <c r="TPS25" s="1001"/>
      <c r="TPT25" s="1001"/>
      <c r="TPU25" s="1001"/>
      <c r="TPV25" s="1001"/>
      <c r="TPW25" s="1001"/>
      <c r="TPX25" s="1001"/>
      <c r="TPY25" s="1001"/>
      <c r="TPZ25" s="1001"/>
      <c r="TQA25" s="1001"/>
      <c r="TQB25" s="1001"/>
      <c r="TQC25" s="1001"/>
      <c r="TQD25" s="1001"/>
      <c r="TQE25" s="1001"/>
      <c r="TQF25" s="1001"/>
      <c r="TQG25" s="1001"/>
      <c r="TQH25" s="1001"/>
      <c r="TQI25" s="1001"/>
      <c r="TQJ25" s="1001"/>
      <c r="TQK25" s="1001"/>
      <c r="TQL25" s="1001"/>
      <c r="TQM25" s="1001"/>
      <c r="TQN25" s="1001"/>
      <c r="TQO25" s="1001"/>
      <c r="TQP25" s="1001"/>
      <c r="TQQ25" s="1001"/>
      <c r="TQR25" s="1001"/>
      <c r="TQS25" s="1001"/>
      <c r="TQT25" s="1001"/>
      <c r="TQU25" s="1001"/>
      <c r="TQV25" s="1001"/>
      <c r="TQW25" s="1001"/>
      <c r="TQX25" s="1001"/>
      <c r="TQY25" s="1001"/>
      <c r="TQZ25" s="1001"/>
      <c r="TRA25" s="1001"/>
      <c r="TRB25" s="1001"/>
      <c r="TRC25" s="1001"/>
      <c r="TRD25" s="1001"/>
      <c r="TRE25" s="1001"/>
      <c r="TRF25" s="1001"/>
      <c r="TRG25" s="1001"/>
      <c r="TRH25" s="1001"/>
      <c r="TRI25" s="1001"/>
      <c r="TRJ25" s="1001"/>
      <c r="TRK25" s="1001"/>
      <c r="TRL25" s="1001"/>
      <c r="TRM25" s="1001"/>
      <c r="TRN25" s="1001"/>
      <c r="TRO25" s="1001"/>
      <c r="TRP25" s="1001"/>
      <c r="TRQ25" s="1001"/>
      <c r="TRR25" s="1001"/>
      <c r="TRS25" s="1001"/>
      <c r="TRT25" s="1001"/>
      <c r="TRU25" s="1001"/>
      <c r="TRV25" s="1001"/>
      <c r="TRW25" s="1001"/>
      <c r="TRX25" s="1001"/>
      <c r="TRY25" s="1001"/>
      <c r="TRZ25" s="1001"/>
      <c r="TSA25" s="1001"/>
      <c r="TSB25" s="1001"/>
      <c r="TSC25" s="1001"/>
      <c r="TSD25" s="1001"/>
      <c r="TSE25" s="1001"/>
      <c r="TSF25" s="1001"/>
      <c r="TSG25" s="1001"/>
      <c r="TSH25" s="1001"/>
      <c r="TSI25" s="1001"/>
      <c r="TSJ25" s="1001"/>
      <c r="TSK25" s="1001"/>
      <c r="TSL25" s="1001"/>
      <c r="TSM25" s="1001"/>
      <c r="TSN25" s="1001"/>
      <c r="TSO25" s="1001"/>
      <c r="TSP25" s="1001"/>
      <c r="TSQ25" s="1001"/>
      <c r="TSR25" s="1001"/>
      <c r="TSS25" s="1001"/>
      <c r="TST25" s="1001"/>
      <c r="TSU25" s="1001"/>
      <c r="TSV25" s="1001"/>
      <c r="TSW25" s="1001"/>
      <c r="TSX25" s="1001"/>
      <c r="TSY25" s="1001"/>
      <c r="TSZ25" s="1001"/>
      <c r="TTA25" s="1001"/>
      <c r="TTB25" s="1001"/>
      <c r="TTC25" s="1001"/>
      <c r="TTD25" s="1001"/>
      <c r="TTE25" s="1001"/>
      <c r="TTF25" s="1001"/>
      <c r="TTG25" s="1001"/>
      <c r="TTH25" s="1001"/>
      <c r="TTI25" s="1001"/>
      <c r="TTJ25" s="1001"/>
      <c r="TTK25" s="1001"/>
      <c r="TTL25" s="1001"/>
      <c r="TTM25" s="1001"/>
      <c r="TTN25" s="1001"/>
      <c r="TTO25" s="1001"/>
      <c r="TTP25" s="1001"/>
      <c r="TTQ25" s="1001"/>
      <c r="TTR25" s="1001"/>
      <c r="TTS25" s="1001"/>
      <c r="TTT25" s="1001"/>
      <c r="TTU25" s="1001"/>
      <c r="TTV25" s="1001"/>
      <c r="TTW25" s="1001"/>
      <c r="TTX25" s="1001"/>
      <c r="TTY25" s="1001"/>
      <c r="TTZ25" s="1001"/>
      <c r="TUA25" s="1001"/>
      <c r="TUB25" s="1001"/>
      <c r="TUC25" s="1001"/>
      <c r="TUD25" s="1001"/>
      <c r="TUE25" s="1001"/>
      <c r="TUF25" s="1001"/>
      <c r="TUG25" s="1001"/>
      <c r="TUH25" s="1001"/>
      <c r="TUI25" s="1001"/>
      <c r="TUJ25" s="1001"/>
      <c r="TUK25" s="1001"/>
      <c r="TUL25" s="1001"/>
      <c r="TUM25" s="1001"/>
      <c r="TUN25" s="1001"/>
      <c r="TUO25" s="1001"/>
      <c r="TUP25" s="1001"/>
      <c r="TUQ25" s="1001"/>
      <c r="TUR25" s="1001"/>
      <c r="TUS25" s="1001"/>
      <c r="TUT25" s="1001"/>
      <c r="TUU25" s="1001"/>
      <c r="TUV25" s="1001"/>
      <c r="TUW25" s="1001"/>
      <c r="TUX25" s="1001"/>
      <c r="TUY25" s="1001"/>
      <c r="TUZ25" s="1001"/>
      <c r="TVA25" s="1001"/>
      <c r="TVB25" s="1001"/>
      <c r="TVC25" s="1001"/>
      <c r="TVD25" s="1001"/>
      <c r="TVE25" s="1001"/>
      <c r="TVF25" s="1001"/>
      <c r="TVG25" s="1001"/>
      <c r="TVH25" s="1001"/>
      <c r="TVI25" s="1001"/>
      <c r="TVJ25" s="1001"/>
      <c r="TVK25" s="1001"/>
      <c r="TVL25" s="1001"/>
      <c r="TVM25" s="1001"/>
      <c r="TVN25" s="1001"/>
      <c r="TVO25" s="1001"/>
      <c r="TVP25" s="1001"/>
      <c r="TVQ25" s="1001"/>
      <c r="TVR25" s="1001"/>
      <c r="TVS25" s="1001"/>
      <c r="TVT25" s="1001"/>
      <c r="TVU25" s="1001"/>
      <c r="TVV25" s="1001"/>
      <c r="TVW25" s="1001"/>
      <c r="TVX25" s="1001"/>
      <c r="TVY25" s="1001"/>
      <c r="TVZ25" s="1001"/>
      <c r="TWA25" s="1001"/>
      <c r="TWB25" s="1001"/>
      <c r="TWC25" s="1001"/>
      <c r="TWD25" s="1001"/>
      <c r="TWE25" s="1001"/>
      <c r="TWF25" s="1001"/>
      <c r="TWG25" s="1001"/>
      <c r="TWH25" s="1001"/>
      <c r="TWI25" s="1001"/>
      <c r="TWJ25" s="1001"/>
      <c r="TWK25" s="1001"/>
      <c r="TWL25" s="1001"/>
      <c r="TWM25" s="1001"/>
      <c r="TWN25" s="1001"/>
      <c r="TWO25" s="1001"/>
      <c r="TWP25" s="1001"/>
      <c r="TWQ25" s="1001"/>
      <c r="TWR25" s="1001"/>
      <c r="TWS25" s="1001"/>
      <c r="TWT25" s="1001"/>
      <c r="TWU25" s="1001"/>
      <c r="TWV25" s="1001"/>
      <c r="TWW25" s="1001"/>
      <c r="TWX25" s="1001"/>
      <c r="TWY25" s="1001"/>
      <c r="TWZ25" s="1001"/>
      <c r="TXA25" s="1001"/>
      <c r="TXB25" s="1001"/>
      <c r="TXC25" s="1001"/>
      <c r="TXD25" s="1001"/>
      <c r="TXE25" s="1001"/>
      <c r="TXF25" s="1001"/>
      <c r="TXG25" s="1001"/>
      <c r="TXH25" s="1001"/>
      <c r="TXI25" s="1001"/>
      <c r="TXJ25" s="1001"/>
      <c r="TXK25" s="1001"/>
      <c r="TXL25" s="1001"/>
      <c r="TXM25" s="1001"/>
      <c r="TXN25" s="1001"/>
      <c r="TXO25" s="1001"/>
      <c r="TXP25" s="1001"/>
      <c r="TXQ25" s="1001"/>
      <c r="TXR25" s="1001"/>
      <c r="TXS25" s="1001"/>
      <c r="TXT25" s="1001"/>
      <c r="TXU25" s="1001"/>
      <c r="TXV25" s="1001"/>
      <c r="TXW25" s="1001"/>
      <c r="TXX25" s="1001"/>
      <c r="TXY25" s="1001"/>
      <c r="TXZ25" s="1001"/>
      <c r="TYA25" s="1001"/>
      <c r="TYB25" s="1001"/>
      <c r="TYC25" s="1001"/>
      <c r="TYD25" s="1001"/>
      <c r="TYE25" s="1001"/>
      <c r="TYF25" s="1001"/>
      <c r="TYG25" s="1001"/>
      <c r="TYH25" s="1001"/>
      <c r="TYI25" s="1001"/>
      <c r="TYJ25" s="1001"/>
      <c r="TYK25" s="1001"/>
      <c r="TYL25" s="1001"/>
      <c r="TYM25" s="1001"/>
      <c r="TYN25" s="1001"/>
      <c r="TYO25" s="1001"/>
      <c r="TYP25" s="1001"/>
      <c r="TYQ25" s="1001"/>
      <c r="TYR25" s="1001"/>
      <c r="TYS25" s="1001"/>
      <c r="TYT25" s="1001"/>
      <c r="TYU25" s="1001"/>
      <c r="TYV25" s="1001"/>
      <c r="TYW25" s="1001"/>
      <c r="TYX25" s="1001"/>
      <c r="TYY25" s="1001"/>
      <c r="TYZ25" s="1001"/>
      <c r="TZA25" s="1001"/>
      <c r="TZB25" s="1001"/>
      <c r="TZC25" s="1001"/>
      <c r="TZD25" s="1001"/>
      <c r="TZE25" s="1001"/>
      <c r="TZF25" s="1001"/>
      <c r="TZG25" s="1001"/>
      <c r="TZH25" s="1001"/>
      <c r="TZI25" s="1001"/>
      <c r="TZJ25" s="1001"/>
      <c r="TZK25" s="1001"/>
      <c r="TZL25" s="1001"/>
      <c r="TZM25" s="1001"/>
      <c r="TZN25" s="1001"/>
      <c r="TZO25" s="1001"/>
      <c r="TZP25" s="1001"/>
      <c r="TZQ25" s="1001"/>
      <c r="TZR25" s="1001"/>
      <c r="TZS25" s="1001"/>
      <c r="TZT25" s="1001"/>
      <c r="TZU25" s="1001"/>
      <c r="TZV25" s="1001"/>
      <c r="TZW25" s="1001"/>
      <c r="TZX25" s="1001"/>
      <c r="TZY25" s="1001"/>
      <c r="TZZ25" s="1001"/>
      <c r="UAA25" s="1001"/>
      <c r="UAB25" s="1001"/>
      <c r="UAC25" s="1001"/>
      <c r="UAD25" s="1001"/>
      <c r="UAE25" s="1001"/>
      <c r="UAF25" s="1001"/>
      <c r="UAG25" s="1001"/>
      <c r="UAH25" s="1001"/>
      <c r="UAI25" s="1001"/>
      <c r="UAJ25" s="1001"/>
      <c r="UAK25" s="1001"/>
      <c r="UAL25" s="1001"/>
      <c r="UAM25" s="1001"/>
      <c r="UAN25" s="1001"/>
      <c r="UAO25" s="1001"/>
      <c r="UAP25" s="1001"/>
      <c r="UAQ25" s="1001"/>
      <c r="UAR25" s="1001"/>
      <c r="UAS25" s="1001"/>
      <c r="UAT25" s="1001"/>
      <c r="UAU25" s="1001"/>
      <c r="UAV25" s="1001"/>
      <c r="UAW25" s="1001"/>
      <c r="UAX25" s="1001"/>
      <c r="UAY25" s="1001"/>
      <c r="UAZ25" s="1001"/>
      <c r="UBA25" s="1001"/>
      <c r="UBB25" s="1001"/>
      <c r="UBC25" s="1001"/>
      <c r="UBD25" s="1001"/>
      <c r="UBE25" s="1001"/>
      <c r="UBF25" s="1001"/>
      <c r="UBG25" s="1001"/>
      <c r="UBH25" s="1001"/>
      <c r="UBI25" s="1001"/>
      <c r="UBJ25" s="1001"/>
      <c r="UBK25" s="1001"/>
      <c r="UBL25" s="1001"/>
      <c r="UBM25" s="1001"/>
      <c r="UBN25" s="1001"/>
      <c r="UBO25" s="1001"/>
      <c r="UBP25" s="1001"/>
      <c r="UBQ25" s="1001"/>
      <c r="UBR25" s="1001"/>
      <c r="UBS25" s="1001"/>
      <c r="UBT25" s="1001"/>
      <c r="UBU25" s="1001"/>
      <c r="UBV25" s="1001"/>
      <c r="UBW25" s="1001"/>
      <c r="UBX25" s="1001"/>
      <c r="UBY25" s="1001"/>
      <c r="UBZ25" s="1001"/>
      <c r="UCA25" s="1001"/>
      <c r="UCB25" s="1001"/>
      <c r="UCC25" s="1001"/>
      <c r="UCD25" s="1001"/>
      <c r="UCE25" s="1001"/>
      <c r="UCF25" s="1001"/>
      <c r="UCG25" s="1001"/>
      <c r="UCH25" s="1001"/>
      <c r="UCI25" s="1001"/>
      <c r="UCJ25" s="1001"/>
      <c r="UCK25" s="1001"/>
      <c r="UCL25" s="1001"/>
      <c r="UCM25" s="1001"/>
      <c r="UCN25" s="1001"/>
      <c r="UCO25" s="1001"/>
      <c r="UCP25" s="1001"/>
      <c r="UCQ25" s="1001"/>
      <c r="UCR25" s="1001"/>
      <c r="UCS25" s="1001"/>
      <c r="UCT25" s="1001"/>
      <c r="UCU25" s="1001"/>
      <c r="UCV25" s="1001"/>
      <c r="UCW25" s="1001"/>
      <c r="UCX25" s="1001"/>
      <c r="UCY25" s="1001"/>
      <c r="UCZ25" s="1001"/>
      <c r="UDA25" s="1001"/>
      <c r="UDB25" s="1001"/>
      <c r="UDC25" s="1001"/>
      <c r="UDD25" s="1001"/>
      <c r="UDE25" s="1001"/>
      <c r="UDF25" s="1001"/>
      <c r="UDG25" s="1001"/>
      <c r="UDH25" s="1001"/>
      <c r="UDI25" s="1001"/>
      <c r="UDJ25" s="1001"/>
      <c r="UDK25" s="1001"/>
      <c r="UDL25" s="1001"/>
      <c r="UDM25" s="1001"/>
      <c r="UDN25" s="1001"/>
      <c r="UDO25" s="1001"/>
      <c r="UDP25" s="1001"/>
      <c r="UDQ25" s="1001"/>
      <c r="UDR25" s="1001"/>
      <c r="UDS25" s="1001"/>
      <c r="UDT25" s="1001"/>
      <c r="UDU25" s="1001"/>
      <c r="UDV25" s="1001"/>
      <c r="UDW25" s="1001"/>
      <c r="UDX25" s="1001"/>
      <c r="UDY25" s="1001"/>
      <c r="UDZ25" s="1001"/>
      <c r="UEA25" s="1001"/>
      <c r="UEB25" s="1001"/>
      <c r="UEC25" s="1001"/>
      <c r="UED25" s="1001"/>
      <c r="UEE25" s="1001"/>
      <c r="UEF25" s="1001"/>
      <c r="UEG25" s="1001"/>
      <c r="UEH25" s="1001"/>
      <c r="UEI25" s="1001"/>
      <c r="UEJ25" s="1001"/>
      <c r="UEK25" s="1001"/>
      <c r="UEL25" s="1001"/>
      <c r="UEM25" s="1001"/>
      <c r="UEN25" s="1001"/>
      <c r="UEO25" s="1001"/>
      <c r="UEP25" s="1001"/>
      <c r="UEQ25" s="1001"/>
      <c r="UER25" s="1001"/>
      <c r="UES25" s="1001"/>
      <c r="UET25" s="1001"/>
      <c r="UEU25" s="1001"/>
      <c r="UEV25" s="1001"/>
      <c r="UEW25" s="1001"/>
      <c r="UEX25" s="1001"/>
      <c r="UEY25" s="1001"/>
      <c r="UEZ25" s="1001"/>
      <c r="UFA25" s="1001"/>
      <c r="UFB25" s="1001"/>
      <c r="UFC25" s="1001"/>
      <c r="UFD25" s="1001"/>
      <c r="UFE25" s="1001"/>
      <c r="UFF25" s="1001"/>
      <c r="UFG25" s="1001"/>
      <c r="UFH25" s="1001"/>
      <c r="UFI25" s="1001"/>
      <c r="UFJ25" s="1001"/>
      <c r="UFK25" s="1001"/>
      <c r="UFL25" s="1001"/>
      <c r="UFM25" s="1001"/>
      <c r="UFN25" s="1001"/>
      <c r="UFO25" s="1001"/>
      <c r="UFP25" s="1001"/>
      <c r="UFQ25" s="1001"/>
      <c r="UFR25" s="1001"/>
      <c r="UFS25" s="1001"/>
      <c r="UFT25" s="1001"/>
      <c r="UFU25" s="1001"/>
      <c r="UFV25" s="1001"/>
      <c r="UFW25" s="1001"/>
      <c r="UFX25" s="1001"/>
      <c r="UFY25" s="1001"/>
      <c r="UFZ25" s="1001"/>
      <c r="UGA25" s="1001"/>
      <c r="UGB25" s="1001"/>
      <c r="UGC25" s="1001"/>
      <c r="UGD25" s="1001"/>
      <c r="UGE25" s="1001"/>
      <c r="UGF25" s="1001"/>
      <c r="UGG25" s="1001"/>
      <c r="UGH25" s="1001"/>
      <c r="UGI25" s="1001"/>
      <c r="UGJ25" s="1001"/>
      <c r="UGK25" s="1001"/>
      <c r="UGL25" s="1001"/>
      <c r="UGM25" s="1001"/>
      <c r="UGN25" s="1001"/>
      <c r="UGO25" s="1001"/>
      <c r="UGP25" s="1001"/>
      <c r="UGQ25" s="1001"/>
      <c r="UGR25" s="1001"/>
      <c r="UGS25" s="1001"/>
      <c r="UGT25" s="1001"/>
      <c r="UGU25" s="1001"/>
      <c r="UGV25" s="1001"/>
      <c r="UGW25" s="1001"/>
      <c r="UGX25" s="1001"/>
      <c r="UGY25" s="1001"/>
      <c r="UGZ25" s="1001"/>
      <c r="UHA25" s="1001"/>
      <c r="UHB25" s="1001"/>
      <c r="UHC25" s="1001"/>
      <c r="UHD25" s="1001"/>
      <c r="UHE25" s="1001"/>
      <c r="UHF25" s="1001"/>
      <c r="UHG25" s="1001"/>
      <c r="UHH25" s="1001"/>
      <c r="UHI25" s="1001"/>
      <c r="UHJ25" s="1001"/>
      <c r="UHK25" s="1001"/>
      <c r="UHL25" s="1001"/>
      <c r="UHM25" s="1001"/>
      <c r="UHN25" s="1001"/>
      <c r="UHO25" s="1001"/>
      <c r="UHP25" s="1001"/>
      <c r="UHQ25" s="1001"/>
      <c r="UHR25" s="1001"/>
      <c r="UHS25" s="1001"/>
      <c r="UHT25" s="1001"/>
      <c r="UHU25" s="1001"/>
      <c r="UHV25" s="1001"/>
      <c r="UHW25" s="1001"/>
      <c r="UHX25" s="1001"/>
      <c r="UHY25" s="1001"/>
      <c r="UHZ25" s="1001"/>
      <c r="UIA25" s="1001"/>
      <c r="UIB25" s="1001"/>
      <c r="UIC25" s="1001"/>
      <c r="UID25" s="1001"/>
      <c r="UIE25" s="1001"/>
      <c r="UIF25" s="1001"/>
      <c r="UIG25" s="1001"/>
      <c r="UIH25" s="1001"/>
      <c r="UII25" s="1001"/>
      <c r="UIJ25" s="1001"/>
      <c r="UIK25" s="1001"/>
      <c r="UIL25" s="1001"/>
      <c r="UIM25" s="1001"/>
      <c r="UIN25" s="1001"/>
      <c r="UIO25" s="1001"/>
      <c r="UIP25" s="1001"/>
      <c r="UIQ25" s="1001"/>
      <c r="UIR25" s="1001"/>
      <c r="UIS25" s="1001"/>
      <c r="UIT25" s="1001"/>
      <c r="UIU25" s="1001"/>
      <c r="UIV25" s="1001"/>
      <c r="UIW25" s="1001"/>
      <c r="UIX25" s="1001"/>
      <c r="UIY25" s="1001"/>
      <c r="UIZ25" s="1001"/>
      <c r="UJA25" s="1001"/>
      <c r="UJB25" s="1001"/>
      <c r="UJC25" s="1001"/>
      <c r="UJD25" s="1001"/>
      <c r="UJE25" s="1001"/>
      <c r="UJF25" s="1001"/>
      <c r="UJG25" s="1001"/>
      <c r="UJH25" s="1001"/>
      <c r="UJI25" s="1001"/>
      <c r="UJJ25" s="1001"/>
      <c r="UJK25" s="1001"/>
      <c r="UJL25" s="1001"/>
      <c r="UJM25" s="1001"/>
      <c r="UJN25" s="1001"/>
      <c r="UJO25" s="1001"/>
      <c r="UJP25" s="1001"/>
      <c r="UJQ25" s="1001"/>
      <c r="UJR25" s="1001"/>
      <c r="UJS25" s="1001"/>
      <c r="UJT25" s="1001"/>
      <c r="UJU25" s="1001"/>
      <c r="UJV25" s="1001"/>
      <c r="UJW25" s="1001"/>
      <c r="UJX25" s="1001"/>
      <c r="UJY25" s="1001"/>
      <c r="UJZ25" s="1001"/>
      <c r="UKA25" s="1001"/>
      <c r="UKB25" s="1001"/>
      <c r="UKC25" s="1001"/>
      <c r="UKD25" s="1001"/>
      <c r="UKE25" s="1001"/>
      <c r="UKF25" s="1001"/>
      <c r="UKG25" s="1001"/>
      <c r="UKH25" s="1001"/>
      <c r="UKI25" s="1001"/>
      <c r="UKJ25" s="1001"/>
      <c r="UKK25" s="1001"/>
      <c r="UKL25" s="1001"/>
      <c r="UKM25" s="1001"/>
      <c r="UKN25" s="1001"/>
      <c r="UKO25" s="1001"/>
      <c r="UKP25" s="1001"/>
      <c r="UKQ25" s="1001"/>
      <c r="UKR25" s="1001"/>
      <c r="UKS25" s="1001"/>
      <c r="UKT25" s="1001"/>
      <c r="UKU25" s="1001"/>
      <c r="UKV25" s="1001"/>
      <c r="UKW25" s="1001"/>
      <c r="UKX25" s="1001"/>
      <c r="UKY25" s="1001"/>
      <c r="UKZ25" s="1001"/>
      <c r="ULA25" s="1001"/>
      <c r="ULB25" s="1001"/>
      <c r="ULC25" s="1001"/>
      <c r="ULD25" s="1001"/>
      <c r="ULE25" s="1001"/>
      <c r="ULF25" s="1001"/>
      <c r="ULG25" s="1001"/>
      <c r="ULH25" s="1001"/>
      <c r="ULI25" s="1001"/>
      <c r="ULJ25" s="1001"/>
      <c r="ULK25" s="1001"/>
      <c r="ULL25" s="1001"/>
      <c r="ULM25" s="1001"/>
      <c r="ULN25" s="1001"/>
      <c r="ULO25" s="1001"/>
      <c r="ULP25" s="1001"/>
      <c r="ULQ25" s="1001"/>
      <c r="ULR25" s="1001"/>
      <c r="ULS25" s="1001"/>
      <c r="ULT25" s="1001"/>
      <c r="ULU25" s="1001"/>
      <c r="ULV25" s="1001"/>
      <c r="ULW25" s="1001"/>
      <c r="ULX25" s="1001"/>
      <c r="ULY25" s="1001"/>
      <c r="ULZ25" s="1001"/>
      <c r="UMA25" s="1001"/>
      <c r="UMB25" s="1001"/>
      <c r="UMC25" s="1001"/>
      <c r="UMD25" s="1001"/>
      <c r="UME25" s="1001"/>
      <c r="UMF25" s="1001"/>
      <c r="UMG25" s="1001"/>
      <c r="UMH25" s="1001"/>
      <c r="UMI25" s="1001"/>
      <c r="UMJ25" s="1001"/>
      <c r="UMK25" s="1001"/>
      <c r="UML25" s="1001"/>
      <c r="UMM25" s="1001"/>
      <c r="UMN25" s="1001"/>
      <c r="UMO25" s="1001"/>
      <c r="UMP25" s="1001"/>
      <c r="UMQ25" s="1001"/>
      <c r="UMR25" s="1001"/>
      <c r="UMS25" s="1001"/>
      <c r="UMT25" s="1001"/>
      <c r="UMU25" s="1001"/>
      <c r="UMV25" s="1001"/>
      <c r="UMW25" s="1001"/>
      <c r="UMX25" s="1001"/>
      <c r="UMY25" s="1001"/>
      <c r="UMZ25" s="1001"/>
      <c r="UNA25" s="1001"/>
      <c r="UNB25" s="1001"/>
      <c r="UNC25" s="1001"/>
      <c r="UND25" s="1001"/>
      <c r="UNE25" s="1001"/>
      <c r="UNF25" s="1001"/>
      <c r="UNG25" s="1001"/>
      <c r="UNH25" s="1001"/>
      <c r="UNI25" s="1001"/>
      <c r="UNJ25" s="1001"/>
      <c r="UNK25" s="1001"/>
      <c r="UNL25" s="1001"/>
      <c r="UNM25" s="1001"/>
      <c r="UNN25" s="1001"/>
      <c r="UNO25" s="1001"/>
      <c r="UNP25" s="1001"/>
      <c r="UNQ25" s="1001"/>
      <c r="UNR25" s="1001"/>
      <c r="UNS25" s="1001"/>
      <c r="UNT25" s="1001"/>
      <c r="UNU25" s="1001"/>
      <c r="UNV25" s="1001"/>
      <c r="UNW25" s="1001"/>
      <c r="UNX25" s="1001"/>
      <c r="UNY25" s="1001"/>
      <c r="UNZ25" s="1001"/>
      <c r="UOA25" s="1001"/>
      <c r="UOB25" s="1001"/>
      <c r="UOC25" s="1001"/>
      <c r="UOD25" s="1001"/>
      <c r="UOE25" s="1001"/>
      <c r="UOF25" s="1001"/>
      <c r="UOG25" s="1001"/>
      <c r="UOH25" s="1001"/>
      <c r="UOI25" s="1001"/>
      <c r="UOJ25" s="1001"/>
      <c r="UOK25" s="1001"/>
      <c r="UOL25" s="1001"/>
      <c r="UOM25" s="1001"/>
      <c r="UON25" s="1001"/>
      <c r="UOO25" s="1001"/>
      <c r="UOP25" s="1001"/>
      <c r="UOQ25" s="1001"/>
      <c r="UOR25" s="1001"/>
      <c r="UOS25" s="1001"/>
      <c r="UOT25" s="1001"/>
      <c r="UOU25" s="1001"/>
      <c r="UOV25" s="1001"/>
      <c r="UOW25" s="1001"/>
      <c r="UOX25" s="1001"/>
      <c r="UOY25" s="1001"/>
      <c r="UOZ25" s="1001"/>
      <c r="UPA25" s="1001"/>
      <c r="UPB25" s="1001"/>
      <c r="UPC25" s="1001"/>
      <c r="UPD25" s="1001"/>
      <c r="UPE25" s="1001"/>
      <c r="UPF25" s="1001"/>
      <c r="UPG25" s="1001"/>
      <c r="UPH25" s="1001"/>
      <c r="UPI25" s="1001"/>
      <c r="UPJ25" s="1001"/>
      <c r="UPK25" s="1001"/>
      <c r="UPL25" s="1001"/>
      <c r="UPM25" s="1001"/>
      <c r="UPN25" s="1001"/>
      <c r="UPO25" s="1001"/>
      <c r="UPP25" s="1001"/>
      <c r="UPQ25" s="1001"/>
      <c r="UPR25" s="1001"/>
      <c r="UPS25" s="1001"/>
      <c r="UPT25" s="1001"/>
      <c r="UPU25" s="1001"/>
      <c r="UPV25" s="1001"/>
      <c r="UPW25" s="1001"/>
      <c r="UPX25" s="1001"/>
      <c r="UPY25" s="1001"/>
      <c r="UPZ25" s="1001"/>
      <c r="UQA25" s="1001"/>
      <c r="UQB25" s="1001"/>
      <c r="UQC25" s="1001"/>
      <c r="UQD25" s="1001"/>
      <c r="UQE25" s="1001"/>
      <c r="UQF25" s="1001"/>
      <c r="UQG25" s="1001"/>
      <c r="UQH25" s="1001"/>
      <c r="UQI25" s="1001"/>
      <c r="UQJ25" s="1001"/>
      <c r="UQK25" s="1001"/>
      <c r="UQL25" s="1001"/>
      <c r="UQM25" s="1001"/>
      <c r="UQN25" s="1001"/>
      <c r="UQO25" s="1001"/>
      <c r="UQP25" s="1001"/>
      <c r="UQQ25" s="1001"/>
      <c r="UQR25" s="1001"/>
      <c r="UQS25" s="1001"/>
      <c r="UQT25" s="1001"/>
      <c r="UQU25" s="1001"/>
      <c r="UQV25" s="1001"/>
      <c r="UQW25" s="1001"/>
      <c r="UQX25" s="1001"/>
      <c r="UQY25" s="1001"/>
      <c r="UQZ25" s="1001"/>
      <c r="URA25" s="1001"/>
      <c r="URB25" s="1001"/>
      <c r="URC25" s="1001"/>
      <c r="URD25" s="1001"/>
      <c r="URE25" s="1001"/>
      <c r="URF25" s="1001"/>
      <c r="URG25" s="1001"/>
      <c r="URH25" s="1001"/>
      <c r="URI25" s="1001"/>
      <c r="URJ25" s="1001"/>
      <c r="URK25" s="1001"/>
      <c r="URL25" s="1001"/>
      <c r="URM25" s="1001"/>
      <c r="URN25" s="1001"/>
      <c r="URO25" s="1001"/>
      <c r="URP25" s="1001"/>
      <c r="URQ25" s="1001"/>
      <c r="URR25" s="1001"/>
      <c r="URS25" s="1001"/>
      <c r="URT25" s="1001"/>
      <c r="URU25" s="1001"/>
      <c r="URV25" s="1001"/>
      <c r="URW25" s="1001"/>
      <c r="URX25" s="1001"/>
      <c r="URY25" s="1001"/>
      <c r="URZ25" s="1001"/>
      <c r="USA25" s="1001"/>
      <c r="USB25" s="1001"/>
      <c r="USC25" s="1001"/>
      <c r="USD25" s="1001"/>
      <c r="USE25" s="1001"/>
      <c r="USF25" s="1001"/>
      <c r="USG25" s="1001"/>
      <c r="USH25" s="1001"/>
      <c r="USI25" s="1001"/>
      <c r="USJ25" s="1001"/>
      <c r="USK25" s="1001"/>
      <c r="USL25" s="1001"/>
      <c r="USM25" s="1001"/>
      <c r="USN25" s="1001"/>
      <c r="USO25" s="1001"/>
      <c r="USP25" s="1001"/>
      <c r="USQ25" s="1001"/>
      <c r="USR25" s="1001"/>
      <c r="USS25" s="1001"/>
      <c r="UST25" s="1001"/>
      <c r="USU25" s="1001"/>
      <c r="USV25" s="1001"/>
      <c r="USW25" s="1001"/>
      <c r="USX25" s="1001"/>
      <c r="USY25" s="1001"/>
      <c r="USZ25" s="1001"/>
      <c r="UTA25" s="1001"/>
      <c r="UTB25" s="1001"/>
      <c r="UTC25" s="1001"/>
      <c r="UTD25" s="1001"/>
      <c r="UTE25" s="1001"/>
      <c r="UTF25" s="1001"/>
      <c r="UTG25" s="1001"/>
      <c r="UTH25" s="1001"/>
      <c r="UTI25" s="1001"/>
      <c r="UTJ25" s="1001"/>
      <c r="UTK25" s="1001"/>
      <c r="UTL25" s="1001"/>
      <c r="UTM25" s="1001"/>
      <c r="UTN25" s="1001"/>
      <c r="UTO25" s="1001"/>
      <c r="UTP25" s="1001"/>
      <c r="UTQ25" s="1001"/>
      <c r="UTR25" s="1001"/>
      <c r="UTS25" s="1001"/>
      <c r="UTT25" s="1001"/>
      <c r="UTU25" s="1001"/>
      <c r="UTV25" s="1001"/>
      <c r="UTW25" s="1001"/>
      <c r="UTX25" s="1001"/>
      <c r="UTY25" s="1001"/>
      <c r="UTZ25" s="1001"/>
      <c r="UUA25" s="1001"/>
      <c r="UUB25" s="1001"/>
      <c r="UUC25" s="1001"/>
      <c r="UUD25" s="1001"/>
      <c r="UUE25" s="1001"/>
      <c r="UUF25" s="1001"/>
      <c r="UUG25" s="1001"/>
      <c r="UUH25" s="1001"/>
      <c r="UUI25" s="1001"/>
      <c r="UUJ25" s="1001"/>
      <c r="UUK25" s="1001"/>
      <c r="UUL25" s="1001"/>
      <c r="UUM25" s="1001"/>
      <c r="UUN25" s="1001"/>
      <c r="UUO25" s="1001"/>
      <c r="UUP25" s="1001"/>
      <c r="UUQ25" s="1001"/>
      <c r="UUR25" s="1001"/>
      <c r="UUS25" s="1001"/>
      <c r="UUT25" s="1001"/>
      <c r="UUU25" s="1001"/>
      <c r="UUV25" s="1001"/>
      <c r="UUW25" s="1001"/>
      <c r="UUX25" s="1001"/>
      <c r="UUY25" s="1001"/>
      <c r="UUZ25" s="1001"/>
      <c r="UVA25" s="1001"/>
      <c r="UVB25" s="1001"/>
      <c r="UVC25" s="1001"/>
      <c r="UVD25" s="1001"/>
      <c r="UVE25" s="1001"/>
      <c r="UVF25" s="1001"/>
      <c r="UVG25" s="1001"/>
      <c r="UVH25" s="1001"/>
      <c r="UVI25" s="1001"/>
      <c r="UVJ25" s="1001"/>
      <c r="UVK25" s="1001"/>
      <c r="UVL25" s="1001"/>
      <c r="UVM25" s="1001"/>
      <c r="UVN25" s="1001"/>
      <c r="UVO25" s="1001"/>
      <c r="UVP25" s="1001"/>
      <c r="UVQ25" s="1001"/>
      <c r="UVR25" s="1001"/>
      <c r="UVS25" s="1001"/>
      <c r="UVT25" s="1001"/>
      <c r="UVU25" s="1001"/>
      <c r="UVV25" s="1001"/>
      <c r="UVW25" s="1001"/>
      <c r="UVX25" s="1001"/>
      <c r="UVY25" s="1001"/>
      <c r="UVZ25" s="1001"/>
      <c r="UWA25" s="1001"/>
      <c r="UWB25" s="1001"/>
      <c r="UWC25" s="1001"/>
      <c r="UWD25" s="1001"/>
      <c r="UWE25" s="1001"/>
      <c r="UWF25" s="1001"/>
      <c r="UWG25" s="1001"/>
      <c r="UWH25" s="1001"/>
      <c r="UWI25" s="1001"/>
      <c r="UWJ25" s="1001"/>
      <c r="UWK25" s="1001"/>
      <c r="UWL25" s="1001"/>
      <c r="UWM25" s="1001"/>
      <c r="UWN25" s="1001"/>
      <c r="UWO25" s="1001"/>
      <c r="UWP25" s="1001"/>
      <c r="UWQ25" s="1001"/>
      <c r="UWR25" s="1001"/>
      <c r="UWS25" s="1001"/>
      <c r="UWT25" s="1001"/>
      <c r="UWU25" s="1001"/>
      <c r="UWV25" s="1001"/>
      <c r="UWW25" s="1001"/>
      <c r="UWX25" s="1001"/>
      <c r="UWY25" s="1001"/>
      <c r="UWZ25" s="1001"/>
      <c r="UXA25" s="1001"/>
      <c r="UXB25" s="1001"/>
      <c r="UXC25" s="1001"/>
      <c r="UXD25" s="1001"/>
      <c r="UXE25" s="1001"/>
      <c r="UXF25" s="1001"/>
      <c r="UXG25" s="1001"/>
      <c r="UXH25" s="1001"/>
      <c r="UXI25" s="1001"/>
      <c r="UXJ25" s="1001"/>
      <c r="UXK25" s="1001"/>
      <c r="UXL25" s="1001"/>
      <c r="UXM25" s="1001"/>
      <c r="UXN25" s="1001"/>
      <c r="UXO25" s="1001"/>
      <c r="UXP25" s="1001"/>
      <c r="UXQ25" s="1001"/>
      <c r="UXR25" s="1001"/>
      <c r="UXS25" s="1001"/>
      <c r="UXT25" s="1001"/>
      <c r="UXU25" s="1001"/>
      <c r="UXV25" s="1001"/>
      <c r="UXW25" s="1001"/>
      <c r="UXX25" s="1001"/>
      <c r="UXY25" s="1001"/>
      <c r="UXZ25" s="1001"/>
      <c r="UYA25" s="1001"/>
      <c r="UYB25" s="1001"/>
      <c r="UYC25" s="1001"/>
      <c r="UYD25" s="1001"/>
      <c r="UYE25" s="1001"/>
      <c r="UYF25" s="1001"/>
      <c r="UYG25" s="1001"/>
      <c r="UYH25" s="1001"/>
      <c r="UYI25" s="1001"/>
      <c r="UYJ25" s="1001"/>
      <c r="UYK25" s="1001"/>
      <c r="UYL25" s="1001"/>
      <c r="UYM25" s="1001"/>
      <c r="UYN25" s="1001"/>
      <c r="UYO25" s="1001"/>
      <c r="UYP25" s="1001"/>
      <c r="UYQ25" s="1001"/>
      <c r="UYR25" s="1001"/>
      <c r="UYS25" s="1001"/>
      <c r="UYT25" s="1001"/>
      <c r="UYU25" s="1001"/>
      <c r="UYV25" s="1001"/>
      <c r="UYW25" s="1001"/>
      <c r="UYX25" s="1001"/>
      <c r="UYY25" s="1001"/>
      <c r="UYZ25" s="1001"/>
      <c r="UZA25" s="1001"/>
      <c r="UZB25" s="1001"/>
      <c r="UZC25" s="1001"/>
      <c r="UZD25" s="1001"/>
      <c r="UZE25" s="1001"/>
      <c r="UZF25" s="1001"/>
      <c r="UZG25" s="1001"/>
      <c r="UZH25" s="1001"/>
      <c r="UZI25" s="1001"/>
      <c r="UZJ25" s="1001"/>
      <c r="UZK25" s="1001"/>
      <c r="UZL25" s="1001"/>
      <c r="UZM25" s="1001"/>
      <c r="UZN25" s="1001"/>
      <c r="UZO25" s="1001"/>
      <c r="UZP25" s="1001"/>
      <c r="UZQ25" s="1001"/>
      <c r="UZR25" s="1001"/>
      <c r="UZS25" s="1001"/>
      <c r="UZT25" s="1001"/>
      <c r="UZU25" s="1001"/>
      <c r="UZV25" s="1001"/>
      <c r="UZW25" s="1001"/>
      <c r="UZX25" s="1001"/>
      <c r="UZY25" s="1001"/>
      <c r="UZZ25" s="1001"/>
      <c r="VAA25" s="1001"/>
      <c r="VAB25" s="1001"/>
      <c r="VAC25" s="1001"/>
      <c r="VAD25" s="1001"/>
      <c r="VAE25" s="1001"/>
      <c r="VAF25" s="1001"/>
      <c r="VAG25" s="1001"/>
      <c r="VAH25" s="1001"/>
      <c r="VAI25" s="1001"/>
      <c r="VAJ25" s="1001"/>
      <c r="VAK25" s="1001"/>
      <c r="VAL25" s="1001"/>
      <c r="VAM25" s="1001"/>
      <c r="VAN25" s="1001"/>
      <c r="VAO25" s="1001"/>
      <c r="VAP25" s="1001"/>
      <c r="VAQ25" s="1001"/>
      <c r="VAR25" s="1001"/>
      <c r="VAS25" s="1001"/>
      <c r="VAT25" s="1001"/>
      <c r="VAU25" s="1001"/>
      <c r="VAV25" s="1001"/>
      <c r="VAW25" s="1001"/>
      <c r="VAX25" s="1001"/>
      <c r="VAY25" s="1001"/>
      <c r="VAZ25" s="1001"/>
      <c r="VBA25" s="1001"/>
      <c r="VBB25" s="1001"/>
      <c r="VBC25" s="1001"/>
      <c r="VBD25" s="1001"/>
      <c r="VBE25" s="1001"/>
      <c r="VBF25" s="1001"/>
      <c r="VBG25" s="1001"/>
      <c r="VBH25" s="1001"/>
      <c r="VBI25" s="1001"/>
      <c r="VBJ25" s="1001"/>
      <c r="VBK25" s="1001"/>
      <c r="VBL25" s="1001"/>
      <c r="VBM25" s="1001"/>
      <c r="VBN25" s="1001"/>
      <c r="VBO25" s="1001"/>
      <c r="VBP25" s="1001"/>
      <c r="VBQ25" s="1001"/>
      <c r="VBR25" s="1001"/>
      <c r="VBS25" s="1001"/>
      <c r="VBT25" s="1001"/>
      <c r="VBU25" s="1001"/>
      <c r="VBV25" s="1001"/>
      <c r="VBW25" s="1001"/>
      <c r="VBX25" s="1001"/>
      <c r="VBY25" s="1001"/>
      <c r="VBZ25" s="1001"/>
      <c r="VCA25" s="1001"/>
      <c r="VCB25" s="1001"/>
      <c r="VCC25" s="1001"/>
      <c r="VCD25" s="1001"/>
      <c r="VCE25" s="1001"/>
      <c r="VCF25" s="1001"/>
      <c r="VCG25" s="1001"/>
      <c r="VCH25" s="1001"/>
      <c r="VCI25" s="1001"/>
      <c r="VCJ25" s="1001"/>
      <c r="VCK25" s="1001"/>
      <c r="VCL25" s="1001"/>
      <c r="VCM25" s="1001"/>
      <c r="VCN25" s="1001"/>
      <c r="VCO25" s="1001"/>
      <c r="VCP25" s="1001"/>
      <c r="VCQ25" s="1001"/>
      <c r="VCR25" s="1001"/>
      <c r="VCS25" s="1001"/>
      <c r="VCT25" s="1001"/>
      <c r="VCU25" s="1001"/>
      <c r="VCV25" s="1001"/>
      <c r="VCW25" s="1001"/>
      <c r="VCX25" s="1001"/>
      <c r="VCY25" s="1001"/>
      <c r="VCZ25" s="1001"/>
      <c r="VDA25" s="1001"/>
      <c r="VDB25" s="1001"/>
      <c r="VDC25" s="1001"/>
      <c r="VDD25" s="1001"/>
      <c r="VDE25" s="1001"/>
      <c r="VDF25" s="1001"/>
      <c r="VDG25" s="1001"/>
      <c r="VDH25" s="1001"/>
      <c r="VDI25" s="1001"/>
      <c r="VDJ25" s="1001"/>
      <c r="VDK25" s="1001"/>
      <c r="VDL25" s="1001"/>
      <c r="VDM25" s="1001"/>
      <c r="VDN25" s="1001"/>
      <c r="VDO25" s="1001"/>
      <c r="VDP25" s="1001"/>
      <c r="VDQ25" s="1001"/>
      <c r="VDR25" s="1001"/>
      <c r="VDS25" s="1001"/>
      <c r="VDT25" s="1001"/>
      <c r="VDU25" s="1001"/>
      <c r="VDV25" s="1001"/>
      <c r="VDW25" s="1001"/>
      <c r="VDX25" s="1001"/>
      <c r="VDY25" s="1001"/>
      <c r="VDZ25" s="1001"/>
      <c r="VEA25" s="1001"/>
      <c r="VEB25" s="1001"/>
      <c r="VEC25" s="1001"/>
      <c r="VED25" s="1001"/>
      <c r="VEE25" s="1001"/>
      <c r="VEF25" s="1001"/>
      <c r="VEG25" s="1001"/>
      <c r="VEH25" s="1001"/>
      <c r="VEI25" s="1001"/>
      <c r="VEJ25" s="1001"/>
      <c r="VEK25" s="1001"/>
      <c r="VEL25" s="1001"/>
      <c r="VEM25" s="1001"/>
      <c r="VEN25" s="1001"/>
      <c r="VEO25" s="1001"/>
      <c r="VEP25" s="1001"/>
      <c r="VEQ25" s="1001"/>
      <c r="VER25" s="1001"/>
      <c r="VES25" s="1001"/>
      <c r="VET25" s="1001"/>
      <c r="VEU25" s="1001"/>
      <c r="VEV25" s="1001"/>
      <c r="VEW25" s="1001"/>
      <c r="VEX25" s="1001"/>
      <c r="VEY25" s="1001"/>
      <c r="VEZ25" s="1001"/>
      <c r="VFA25" s="1001"/>
      <c r="VFB25" s="1001"/>
      <c r="VFC25" s="1001"/>
      <c r="VFD25" s="1001"/>
      <c r="VFE25" s="1001"/>
      <c r="VFF25" s="1001"/>
      <c r="VFG25" s="1001"/>
      <c r="VFH25" s="1001"/>
      <c r="VFI25" s="1001"/>
      <c r="VFJ25" s="1001"/>
      <c r="VFK25" s="1001"/>
      <c r="VFL25" s="1001"/>
      <c r="VFM25" s="1001"/>
      <c r="VFN25" s="1001"/>
      <c r="VFO25" s="1001"/>
      <c r="VFP25" s="1001"/>
      <c r="VFQ25" s="1001"/>
      <c r="VFR25" s="1001"/>
      <c r="VFS25" s="1001"/>
      <c r="VFT25" s="1001"/>
      <c r="VFU25" s="1001"/>
      <c r="VFV25" s="1001"/>
      <c r="VFW25" s="1001"/>
      <c r="VFX25" s="1001"/>
      <c r="VFY25" s="1001"/>
      <c r="VFZ25" s="1001"/>
      <c r="VGA25" s="1001"/>
      <c r="VGB25" s="1001"/>
      <c r="VGC25" s="1001"/>
      <c r="VGD25" s="1001"/>
      <c r="VGE25" s="1001"/>
      <c r="VGF25" s="1001"/>
      <c r="VGG25" s="1001"/>
      <c r="VGH25" s="1001"/>
      <c r="VGI25" s="1001"/>
      <c r="VGJ25" s="1001"/>
      <c r="VGK25" s="1001"/>
      <c r="VGL25" s="1001"/>
      <c r="VGM25" s="1001"/>
      <c r="VGN25" s="1001"/>
      <c r="VGO25" s="1001"/>
      <c r="VGP25" s="1001"/>
      <c r="VGQ25" s="1001"/>
      <c r="VGR25" s="1001"/>
      <c r="VGS25" s="1001"/>
      <c r="VGT25" s="1001"/>
      <c r="VGU25" s="1001"/>
      <c r="VGV25" s="1001"/>
      <c r="VGW25" s="1001"/>
      <c r="VGX25" s="1001"/>
      <c r="VGY25" s="1001"/>
      <c r="VGZ25" s="1001"/>
      <c r="VHA25" s="1001"/>
      <c r="VHB25" s="1001"/>
      <c r="VHC25" s="1001"/>
      <c r="VHD25" s="1001"/>
      <c r="VHE25" s="1001"/>
      <c r="VHF25" s="1001"/>
      <c r="VHG25" s="1001"/>
      <c r="VHH25" s="1001"/>
      <c r="VHI25" s="1001"/>
      <c r="VHJ25" s="1001"/>
      <c r="VHK25" s="1001"/>
      <c r="VHL25" s="1001"/>
      <c r="VHM25" s="1001"/>
      <c r="VHN25" s="1001"/>
      <c r="VHO25" s="1001"/>
      <c r="VHP25" s="1001"/>
      <c r="VHQ25" s="1001"/>
      <c r="VHR25" s="1001"/>
      <c r="VHS25" s="1001"/>
      <c r="VHT25" s="1001"/>
      <c r="VHU25" s="1001"/>
      <c r="VHV25" s="1001"/>
      <c r="VHW25" s="1001"/>
      <c r="VHX25" s="1001"/>
      <c r="VHY25" s="1001"/>
      <c r="VHZ25" s="1001"/>
      <c r="VIA25" s="1001"/>
      <c r="VIB25" s="1001"/>
      <c r="VIC25" s="1001"/>
      <c r="VID25" s="1001"/>
      <c r="VIE25" s="1001"/>
      <c r="VIF25" s="1001"/>
      <c r="VIG25" s="1001"/>
      <c r="VIH25" s="1001"/>
      <c r="VII25" s="1001"/>
      <c r="VIJ25" s="1001"/>
      <c r="VIK25" s="1001"/>
      <c r="VIL25" s="1001"/>
      <c r="VIM25" s="1001"/>
      <c r="VIN25" s="1001"/>
      <c r="VIO25" s="1001"/>
      <c r="VIP25" s="1001"/>
      <c r="VIQ25" s="1001"/>
      <c r="VIR25" s="1001"/>
      <c r="VIS25" s="1001"/>
      <c r="VIT25" s="1001"/>
      <c r="VIU25" s="1001"/>
      <c r="VIV25" s="1001"/>
      <c r="VIW25" s="1001"/>
      <c r="VIX25" s="1001"/>
      <c r="VIY25" s="1001"/>
      <c r="VIZ25" s="1001"/>
      <c r="VJA25" s="1001"/>
      <c r="VJB25" s="1001"/>
      <c r="VJC25" s="1001"/>
      <c r="VJD25" s="1001"/>
      <c r="VJE25" s="1001"/>
      <c r="VJF25" s="1001"/>
      <c r="VJG25" s="1001"/>
      <c r="VJH25" s="1001"/>
      <c r="VJI25" s="1001"/>
      <c r="VJJ25" s="1001"/>
      <c r="VJK25" s="1001"/>
      <c r="VJL25" s="1001"/>
      <c r="VJM25" s="1001"/>
      <c r="VJN25" s="1001"/>
      <c r="VJO25" s="1001"/>
      <c r="VJP25" s="1001"/>
      <c r="VJQ25" s="1001"/>
      <c r="VJR25" s="1001"/>
      <c r="VJS25" s="1001"/>
      <c r="VJT25" s="1001"/>
      <c r="VJU25" s="1001"/>
      <c r="VJV25" s="1001"/>
      <c r="VJW25" s="1001"/>
      <c r="VJX25" s="1001"/>
      <c r="VJY25" s="1001"/>
      <c r="VJZ25" s="1001"/>
      <c r="VKA25" s="1001"/>
      <c r="VKB25" s="1001"/>
      <c r="VKC25" s="1001"/>
      <c r="VKD25" s="1001"/>
      <c r="VKE25" s="1001"/>
      <c r="VKF25" s="1001"/>
      <c r="VKG25" s="1001"/>
      <c r="VKH25" s="1001"/>
      <c r="VKI25" s="1001"/>
      <c r="VKJ25" s="1001"/>
      <c r="VKK25" s="1001"/>
      <c r="VKL25" s="1001"/>
      <c r="VKM25" s="1001"/>
      <c r="VKN25" s="1001"/>
      <c r="VKO25" s="1001"/>
      <c r="VKP25" s="1001"/>
      <c r="VKQ25" s="1001"/>
      <c r="VKR25" s="1001"/>
      <c r="VKS25" s="1001"/>
      <c r="VKT25" s="1001"/>
      <c r="VKU25" s="1001"/>
      <c r="VKV25" s="1001"/>
      <c r="VKW25" s="1001"/>
      <c r="VKX25" s="1001"/>
      <c r="VKY25" s="1001"/>
      <c r="VKZ25" s="1001"/>
      <c r="VLA25" s="1001"/>
      <c r="VLB25" s="1001"/>
      <c r="VLC25" s="1001"/>
      <c r="VLD25" s="1001"/>
      <c r="VLE25" s="1001"/>
      <c r="VLF25" s="1001"/>
      <c r="VLG25" s="1001"/>
      <c r="VLH25" s="1001"/>
      <c r="VLI25" s="1001"/>
      <c r="VLJ25" s="1001"/>
      <c r="VLK25" s="1001"/>
      <c r="VLL25" s="1001"/>
      <c r="VLM25" s="1001"/>
      <c r="VLN25" s="1001"/>
      <c r="VLO25" s="1001"/>
      <c r="VLP25" s="1001"/>
      <c r="VLQ25" s="1001"/>
      <c r="VLR25" s="1001"/>
      <c r="VLS25" s="1001"/>
      <c r="VLT25" s="1001"/>
      <c r="VLU25" s="1001"/>
      <c r="VLV25" s="1001"/>
      <c r="VLW25" s="1001"/>
      <c r="VLX25" s="1001"/>
      <c r="VLY25" s="1001"/>
      <c r="VLZ25" s="1001"/>
      <c r="VMA25" s="1001"/>
      <c r="VMB25" s="1001"/>
      <c r="VMC25" s="1001"/>
      <c r="VMD25" s="1001"/>
      <c r="VME25" s="1001"/>
      <c r="VMF25" s="1001"/>
      <c r="VMG25" s="1001"/>
      <c r="VMH25" s="1001"/>
      <c r="VMI25" s="1001"/>
      <c r="VMJ25" s="1001"/>
      <c r="VMK25" s="1001"/>
      <c r="VML25" s="1001"/>
      <c r="VMM25" s="1001"/>
      <c r="VMN25" s="1001"/>
      <c r="VMO25" s="1001"/>
      <c r="VMP25" s="1001"/>
      <c r="VMQ25" s="1001"/>
      <c r="VMR25" s="1001"/>
      <c r="VMS25" s="1001"/>
      <c r="VMT25" s="1001"/>
      <c r="VMU25" s="1001"/>
      <c r="VMV25" s="1001"/>
      <c r="VMW25" s="1001"/>
      <c r="VMX25" s="1001"/>
      <c r="VMY25" s="1001"/>
      <c r="VMZ25" s="1001"/>
      <c r="VNA25" s="1001"/>
      <c r="VNB25" s="1001"/>
      <c r="VNC25" s="1001"/>
      <c r="VND25" s="1001"/>
      <c r="VNE25" s="1001"/>
      <c r="VNF25" s="1001"/>
      <c r="VNG25" s="1001"/>
      <c r="VNH25" s="1001"/>
      <c r="VNI25" s="1001"/>
      <c r="VNJ25" s="1001"/>
      <c r="VNK25" s="1001"/>
      <c r="VNL25" s="1001"/>
      <c r="VNM25" s="1001"/>
      <c r="VNN25" s="1001"/>
      <c r="VNO25" s="1001"/>
      <c r="VNP25" s="1001"/>
      <c r="VNQ25" s="1001"/>
      <c r="VNR25" s="1001"/>
      <c r="VNS25" s="1001"/>
      <c r="VNT25" s="1001"/>
      <c r="VNU25" s="1001"/>
      <c r="VNV25" s="1001"/>
      <c r="VNW25" s="1001"/>
      <c r="VNX25" s="1001"/>
      <c r="VNY25" s="1001"/>
      <c r="VNZ25" s="1001"/>
      <c r="VOA25" s="1001"/>
      <c r="VOB25" s="1001"/>
      <c r="VOC25" s="1001"/>
      <c r="VOD25" s="1001"/>
      <c r="VOE25" s="1001"/>
      <c r="VOF25" s="1001"/>
      <c r="VOG25" s="1001"/>
      <c r="VOH25" s="1001"/>
      <c r="VOI25" s="1001"/>
      <c r="VOJ25" s="1001"/>
      <c r="VOK25" s="1001"/>
      <c r="VOL25" s="1001"/>
      <c r="VOM25" s="1001"/>
      <c r="VON25" s="1001"/>
      <c r="VOO25" s="1001"/>
      <c r="VOP25" s="1001"/>
      <c r="VOQ25" s="1001"/>
      <c r="VOR25" s="1001"/>
      <c r="VOS25" s="1001"/>
      <c r="VOT25" s="1001"/>
      <c r="VOU25" s="1001"/>
      <c r="VOV25" s="1001"/>
      <c r="VOW25" s="1001"/>
      <c r="VOX25" s="1001"/>
      <c r="VOY25" s="1001"/>
      <c r="VOZ25" s="1001"/>
      <c r="VPA25" s="1001"/>
      <c r="VPB25" s="1001"/>
      <c r="VPC25" s="1001"/>
      <c r="VPD25" s="1001"/>
      <c r="VPE25" s="1001"/>
      <c r="VPF25" s="1001"/>
      <c r="VPG25" s="1001"/>
      <c r="VPH25" s="1001"/>
      <c r="VPI25" s="1001"/>
      <c r="VPJ25" s="1001"/>
      <c r="VPK25" s="1001"/>
      <c r="VPL25" s="1001"/>
      <c r="VPM25" s="1001"/>
      <c r="VPN25" s="1001"/>
      <c r="VPO25" s="1001"/>
      <c r="VPP25" s="1001"/>
      <c r="VPQ25" s="1001"/>
      <c r="VPR25" s="1001"/>
      <c r="VPS25" s="1001"/>
      <c r="VPT25" s="1001"/>
      <c r="VPU25" s="1001"/>
      <c r="VPV25" s="1001"/>
      <c r="VPW25" s="1001"/>
      <c r="VPX25" s="1001"/>
      <c r="VPY25" s="1001"/>
      <c r="VPZ25" s="1001"/>
      <c r="VQA25" s="1001"/>
      <c r="VQB25" s="1001"/>
      <c r="VQC25" s="1001"/>
      <c r="VQD25" s="1001"/>
      <c r="VQE25" s="1001"/>
      <c r="VQF25" s="1001"/>
      <c r="VQG25" s="1001"/>
      <c r="VQH25" s="1001"/>
      <c r="VQI25" s="1001"/>
      <c r="VQJ25" s="1001"/>
      <c r="VQK25" s="1001"/>
      <c r="VQL25" s="1001"/>
      <c r="VQM25" s="1001"/>
      <c r="VQN25" s="1001"/>
      <c r="VQO25" s="1001"/>
      <c r="VQP25" s="1001"/>
      <c r="VQQ25" s="1001"/>
      <c r="VQR25" s="1001"/>
      <c r="VQS25" s="1001"/>
      <c r="VQT25" s="1001"/>
      <c r="VQU25" s="1001"/>
      <c r="VQV25" s="1001"/>
      <c r="VQW25" s="1001"/>
      <c r="VQX25" s="1001"/>
      <c r="VQY25" s="1001"/>
      <c r="VQZ25" s="1001"/>
      <c r="VRA25" s="1001"/>
      <c r="VRB25" s="1001"/>
      <c r="VRC25" s="1001"/>
      <c r="VRD25" s="1001"/>
      <c r="VRE25" s="1001"/>
      <c r="VRF25" s="1001"/>
      <c r="VRG25" s="1001"/>
      <c r="VRH25" s="1001"/>
      <c r="VRI25" s="1001"/>
      <c r="VRJ25" s="1001"/>
      <c r="VRK25" s="1001"/>
      <c r="VRL25" s="1001"/>
      <c r="VRM25" s="1001"/>
      <c r="VRN25" s="1001"/>
      <c r="VRO25" s="1001"/>
      <c r="VRP25" s="1001"/>
      <c r="VRQ25" s="1001"/>
      <c r="VRR25" s="1001"/>
      <c r="VRS25" s="1001"/>
      <c r="VRT25" s="1001"/>
      <c r="VRU25" s="1001"/>
      <c r="VRV25" s="1001"/>
      <c r="VRW25" s="1001"/>
      <c r="VRX25" s="1001"/>
      <c r="VRY25" s="1001"/>
      <c r="VRZ25" s="1001"/>
      <c r="VSA25" s="1001"/>
      <c r="VSB25" s="1001"/>
      <c r="VSC25" s="1001"/>
      <c r="VSD25" s="1001"/>
      <c r="VSE25" s="1001"/>
      <c r="VSF25" s="1001"/>
      <c r="VSG25" s="1001"/>
      <c r="VSH25" s="1001"/>
      <c r="VSI25" s="1001"/>
      <c r="VSJ25" s="1001"/>
      <c r="VSK25" s="1001"/>
      <c r="VSL25" s="1001"/>
      <c r="VSM25" s="1001"/>
      <c r="VSN25" s="1001"/>
      <c r="VSO25" s="1001"/>
      <c r="VSP25" s="1001"/>
      <c r="VSQ25" s="1001"/>
      <c r="VSR25" s="1001"/>
      <c r="VSS25" s="1001"/>
      <c r="VST25" s="1001"/>
      <c r="VSU25" s="1001"/>
      <c r="VSV25" s="1001"/>
      <c r="VSW25" s="1001"/>
      <c r="VSX25" s="1001"/>
      <c r="VSY25" s="1001"/>
      <c r="VSZ25" s="1001"/>
      <c r="VTA25" s="1001"/>
      <c r="VTB25" s="1001"/>
      <c r="VTC25" s="1001"/>
      <c r="VTD25" s="1001"/>
      <c r="VTE25" s="1001"/>
      <c r="VTF25" s="1001"/>
      <c r="VTG25" s="1001"/>
      <c r="VTH25" s="1001"/>
      <c r="VTI25" s="1001"/>
      <c r="VTJ25" s="1001"/>
      <c r="VTK25" s="1001"/>
      <c r="VTL25" s="1001"/>
      <c r="VTM25" s="1001"/>
      <c r="VTN25" s="1001"/>
      <c r="VTO25" s="1001"/>
      <c r="VTP25" s="1001"/>
      <c r="VTQ25" s="1001"/>
      <c r="VTR25" s="1001"/>
      <c r="VTS25" s="1001"/>
      <c r="VTT25" s="1001"/>
      <c r="VTU25" s="1001"/>
      <c r="VTV25" s="1001"/>
      <c r="VTW25" s="1001"/>
      <c r="VTX25" s="1001"/>
      <c r="VTY25" s="1001"/>
      <c r="VTZ25" s="1001"/>
      <c r="VUA25" s="1001"/>
      <c r="VUB25" s="1001"/>
      <c r="VUC25" s="1001"/>
      <c r="VUD25" s="1001"/>
      <c r="VUE25" s="1001"/>
      <c r="VUF25" s="1001"/>
      <c r="VUG25" s="1001"/>
      <c r="VUH25" s="1001"/>
      <c r="VUI25" s="1001"/>
      <c r="VUJ25" s="1001"/>
      <c r="VUK25" s="1001"/>
      <c r="VUL25" s="1001"/>
      <c r="VUM25" s="1001"/>
      <c r="VUN25" s="1001"/>
      <c r="VUO25" s="1001"/>
      <c r="VUP25" s="1001"/>
      <c r="VUQ25" s="1001"/>
      <c r="VUR25" s="1001"/>
      <c r="VUS25" s="1001"/>
      <c r="VUT25" s="1001"/>
      <c r="VUU25" s="1001"/>
      <c r="VUV25" s="1001"/>
      <c r="VUW25" s="1001"/>
      <c r="VUX25" s="1001"/>
      <c r="VUY25" s="1001"/>
      <c r="VUZ25" s="1001"/>
      <c r="VVA25" s="1001"/>
      <c r="VVB25" s="1001"/>
      <c r="VVC25" s="1001"/>
      <c r="VVD25" s="1001"/>
      <c r="VVE25" s="1001"/>
      <c r="VVF25" s="1001"/>
      <c r="VVG25" s="1001"/>
      <c r="VVH25" s="1001"/>
      <c r="VVI25" s="1001"/>
      <c r="VVJ25" s="1001"/>
      <c r="VVK25" s="1001"/>
      <c r="VVL25" s="1001"/>
      <c r="VVM25" s="1001"/>
      <c r="VVN25" s="1001"/>
      <c r="VVO25" s="1001"/>
      <c r="VVP25" s="1001"/>
      <c r="VVQ25" s="1001"/>
      <c r="VVR25" s="1001"/>
      <c r="VVS25" s="1001"/>
      <c r="VVT25" s="1001"/>
      <c r="VVU25" s="1001"/>
      <c r="VVV25" s="1001"/>
      <c r="VVW25" s="1001"/>
      <c r="VVX25" s="1001"/>
      <c r="VVY25" s="1001"/>
      <c r="VVZ25" s="1001"/>
      <c r="VWA25" s="1001"/>
      <c r="VWB25" s="1001"/>
      <c r="VWC25" s="1001"/>
      <c r="VWD25" s="1001"/>
      <c r="VWE25" s="1001"/>
      <c r="VWF25" s="1001"/>
      <c r="VWG25" s="1001"/>
      <c r="VWH25" s="1001"/>
      <c r="VWI25" s="1001"/>
      <c r="VWJ25" s="1001"/>
      <c r="VWK25" s="1001"/>
      <c r="VWL25" s="1001"/>
      <c r="VWM25" s="1001"/>
      <c r="VWN25" s="1001"/>
      <c r="VWO25" s="1001"/>
      <c r="VWP25" s="1001"/>
      <c r="VWQ25" s="1001"/>
      <c r="VWR25" s="1001"/>
      <c r="VWS25" s="1001"/>
      <c r="VWT25" s="1001"/>
      <c r="VWU25" s="1001"/>
      <c r="VWV25" s="1001"/>
      <c r="VWW25" s="1001"/>
      <c r="VWX25" s="1001"/>
      <c r="VWY25" s="1001"/>
      <c r="VWZ25" s="1001"/>
      <c r="VXA25" s="1001"/>
      <c r="VXB25" s="1001"/>
      <c r="VXC25" s="1001"/>
      <c r="VXD25" s="1001"/>
      <c r="VXE25" s="1001"/>
      <c r="VXF25" s="1001"/>
      <c r="VXG25" s="1001"/>
      <c r="VXH25" s="1001"/>
      <c r="VXI25" s="1001"/>
      <c r="VXJ25" s="1001"/>
      <c r="VXK25" s="1001"/>
      <c r="VXL25" s="1001"/>
      <c r="VXM25" s="1001"/>
      <c r="VXN25" s="1001"/>
      <c r="VXO25" s="1001"/>
      <c r="VXP25" s="1001"/>
      <c r="VXQ25" s="1001"/>
      <c r="VXR25" s="1001"/>
      <c r="VXS25" s="1001"/>
      <c r="VXT25" s="1001"/>
      <c r="VXU25" s="1001"/>
      <c r="VXV25" s="1001"/>
      <c r="VXW25" s="1001"/>
      <c r="VXX25" s="1001"/>
      <c r="VXY25" s="1001"/>
      <c r="VXZ25" s="1001"/>
      <c r="VYA25" s="1001"/>
      <c r="VYB25" s="1001"/>
      <c r="VYC25" s="1001"/>
      <c r="VYD25" s="1001"/>
      <c r="VYE25" s="1001"/>
      <c r="VYF25" s="1001"/>
      <c r="VYG25" s="1001"/>
      <c r="VYH25" s="1001"/>
      <c r="VYI25" s="1001"/>
      <c r="VYJ25" s="1001"/>
      <c r="VYK25" s="1001"/>
      <c r="VYL25" s="1001"/>
      <c r="VYM25" s="1001"/>
      <c r="VYN25" s="1001"/>
      <c r="VYO25" s="1001"/>
      <c r="VYP25" s="1001"/>
      <c r="VYQ25" s="1001"/>
      <c r="VYR25" s="1001"/>
      <c r="VYS25" s="1001"/>
      <c r="VYT25" s="1001"/>
      <c r="VYU25" s="1001"/>
      <c r="VYV25" s="1001"/>
      <c r="VYW25" s="1001"/>
      <c r="VYX25" s="1001"/>
      <c r="VYY25" s="1001"/>
      <c r="VYZ25" s="1001"/>
      <c r="VZA25" s="1001"/>
      <c r="VZB25" s="1001"/>
      <c r="VZC25" s="1001"/>
      <c r="VZD25" s="1001"/>
      <c r="VZE25" s="1001"/>
      <c r="VZF25" s="1001"/>
      <c r="VZG25" s="1001"/>
      <c r="VZH25" s="1001"/>
      <c r="VZI25" s="1001"/>
      <c r="VZJ25" s="1001"/>
      <c r="VZK25" s="1001"/>
      <c r="VZL25" s="1001"/>
      <c r="VZM25" s="1001"/>
      <c r="VZN25" s="1001"/>
      <c r="VZO25" s="1001"/>
      <c r="VZP25" s="1001"/>
      <c r="VZQ25" s="1001"/>
      <c r="VZR25" s="1001"/>
      <c r="VZS25" s="1001"/>
      <c r="VZT25" s="1001"/>
      <c r="VZU25" s="1001"/>
      <c r="VZV25" s="1001"/>
      <c r="VZW25" s="1001"/>
      <c r="VZX25" s="1001"/>
      <c r="VZY25" s="1001"/>
      <c r="VZZ25" s="1001"/>
      <c r="WAA25" s="1001"/>
      <c r="WAB25" s="1001"/>
      <c r="WAC25" s="1001"/>
      <c r="WAD25" s="1001"/>
      <c r="WAE25" s="1001"/>
      <c r="WAF25" s="1001"/>
      <c r="WAG25" s="1001"/>
      <c r="WAH25" s="1001"/>
      <c r="WAI25" s="1001"/>
      <c r="WAJ25" s="1001"/>
      <c r="WAK25" s="1001"/>
      <c r="WAL25" s="1001"/>
      <c r="WAM25" s="1001"/>
      <c r="WAN25" s="1001"/>
      <c r="WAO25" s="1001"/>
      <c r="WAP25" s="1001"/>
      <c r="WAQ25" s="1001"/>
      <c r="WAR25" s="1001"/>
      <c r="WAS25" s="1001"/>
      <c r="WAT25" s="1001"/>
      <c r="WAU25" s="1001"/>
      <c r="WAV25" s="1001"/>
      <c r="WAW25" s="1001"/>
      <c r="WAX25" s="1001"/>
      <c r="WAY25" s="1001"/>
      <c r="WAZ25" s="1001"/>
      <c r="WBA25" s="1001"/>
      <c r="WBB25" s="1001"/>
      <c r="WBC25" s="1001"/>
      <c r="WBD25" s="1001"/>
      <c r="WBE25" s="1001"/>
      <c r="WBF25" s="1001"/>
      <c r="WBG25" s="1001"/>
      <c r="WBH25" s="1001"/>
      <c r="WBI25" s="1001"/>
      <c r="WBJ25" s="1001"/>
      <c r="WBK25" s="1001"/>
      <c r="WBL25" s="1001"/>
      <c r="WBM25" s="1001"/>
      <c r="WBN25" s="1001"/>
      <c r="WBO25" s="1001"/>
      <c r="WBP25" s="1001"/>
      <c r="WBQ25" s="1001"/>
      <c r="WBR25" s="1001"/>
      <c r="WBS25" s="1001"/>
      <c r="WBT25" s="1001"/>
      <c r="WBU25" s="1001"/>
      <c r="WBV25" s="1001"/>
      <c r="WBW25" s="1001"/>
      <c r="WBX25" s="1001"/>
      <c r="WBY25" s="1001"/>
      <c r="WBZ25" s="1001"/>
      <c r="WCA25" s="1001"/>
      <c r="WCB25" s="1001"/>
      <c r="WCC25" s="1001"/>
      <c r="WCD25" s="1001"/>
      <c r="WCE25" s="1001"/>
      <c r="WCF25" s="1001"/>
      <c r="WCG25" s="1001"/>
      <c r="WCH25" s="1001"/>
      <c r="WCI25" s="1001"/>
      <c r="WCJ25" s="1001"/>
      <c r="WCK25" s="1001"/>
      <c r="WCL25" s="1001"/>
      <c r="WCM25" s="1001"/>
      <c r="WCN25" s="1001"/>
      <c r="WCO25" s="1001"/>
      <c r="WCP25" s="1001"/>
      <c r="WCQ25" s="1001"/>
      <c r="WCR25" s="1001"/>
      <c r="WCS25" s="1001"/>
      <c r="WCT25" s="1001"/>
      <c r="WCU25" s="1001"/>
      <c r="WCV25" s="1001"/>
      <c r="WCW25" s="1001"/>
      <c r="WCX25" s="1001"/>
      <c r="WCY25" s="1001"/>
      <c r="WCZ25" s="1001"/>
      <c r="WDA25" s="1001"/>
      <c r="WDB25" s="1001"/>
      <c r="WDC25" s="1001"/>
      <c r="WDD25" s="1001"/>
      <c r="WDE25" s="1001"/>
      <c r="WDF25" s="1001"/>
      <c r="WDG25" s="1001"/>
      <c r="WDH25" s="1001"/>
      <c r="WDI25" s="1001"/>
      <c r="WDJ25" s="1001"/>
      <c r="WDK25" s="1001"/>
      <c r="WDL25" s="1001"/>
      <c r="WDM25" s="1001"/>
      <c r="WDN25" s="1001"/>
      <c r="WDO25" s="1001"/>
      <c r="WDP25" s="1001"/>
      <c r="WDQ25" s="1001"/>
      <c r="WDR25" s="1001"/>
      <c r="WDS25" s="1001"/>
      <c r="WDT25" s="1001"/>
      <c r="WDU25" s="1001"/>
      <c r="WDV25" s="1001"/>
      <c r="WDW25" s="1001"/>
      <c r="WDX25" s="1001"/>
      <c r="WDY25" s="1001"/>
      <c r="WDZ25" s="1001"/>
      <c r="WEA25" s="1001"/>
      <c r="WEB25" s="1001"/>
      <c r="WEC25" s="1001"/>
      <c r="WED25" s="1001"/>
      <c r="WEE25" s="1001"/>
      <c r="WEF25" s="1001"/>
      <c r="WEG25" s="1001"/>
      <c r="WEH25" s="1001"/>
      <c r="WEI25" s="1001"/>
      <c r="WEJ25" s="1001"/>
      <c r="WEK25" s="1001"/>
      <c r="WEL25" s="1001"/>
      <c r="WEM25" s="1001"/>
      <c r="WEN25" s="1001"/>
      <c r="WEO25" s="1001"/>
      <c r="WEP25" s="1001"/>
      <c r="WEQ25" s="1001"/>
      <c r="WER25" s="1001"/>
      <c r="WES25" s="1001"/>
      <c r="WET25" s="1001"/>
      <c r="WEU25" s="1001"/>
      <c r="WEV25" s="1001"/>
      <c r="WEW25" s="1001"/>
      <c r="WEX25" s="1001"/>
      <c r="WEY25" s="1001"/>
      <c r="WEZ25" s="1001"/>
      <c r="WFA25" s="1001"/>
      <c r="WFB25" s="1001"/>
      <c r="WFC25" s="1001"/>
      <c r="WFD25" s="1001"/>
      <c r="WFE25" s="1001"/>
      <c r="WFF25" s="1001"/>
      <c r="WFG25" s="1001"/>
      <c r="WFH25" s="1001"/>
      <c r="WFI25" s="1001"/>
      <c r="WFJ25" s="1001"/>
      <c r="WFK25" s="1001"/>
      <c r="WFL25" s="1001"/>
      <c r="WFM25" s="1001"/>
      <c r="WFN25" s="1001"/>
      <c r="WFO25" s="1001"/>
      <c r="WFP25" s="1001"/>
      <c r="WFQ25" s="1001"/>
      <c r="WFR25" s="1001"/>
      <c r="WFS25" s="1001"/>
      <c r="WFT25" s="1001"/>
      <c r="WFU25" s="1001"/>
      <c r="WFV25" s="1001"/>
      <c r="WFW25" s="1001"/>
      <c r="WFX25" s="1001"/>
      <c r="WFY25" s="1001"/>
      <c r="WFZ25" s="1001"/>
      <c r="WGA25" s="1001"/>
      <c r="WGB25" s="1001"/>
      <c r="WGC25" s="1001"/>
      <c r="WGD25" s="1001"/>
      <c r="WGE25" s="1001"/>
      <c r="WGF25" s="1001"/>
      <c r="WGG25" s="1001"/>
      <c r="WGH25" s="1001"/>
      <c r="WGI25" s="1001"/>
      <c r="WGJ25" s="1001"/>
      <c r="WGK25" s="1001"/>
      <c r="WGL25" s="1001"/>
      <c r="WGM25" s="1001"/>
      <c r="WGN25" s="1001"/>
      <c r="WGO25" s="1001"/>
      <c r="WGP25" s="1001"/>
      <c r="WGQ25" s="1001"/>
      <c r="WGR25" s="1001"/>
      <c r="WGS25" s="1001"/>
      <c r="WGT25" s="1001"/>
      <c r="WGU25" s="1001"/>
      <c r="WGV25" s="1001"/>
      <c r="WGW25" s="1001"/>
      <c r="WGX25" s="1001"/>
      <c r="WGY25" s="1001"/>
      <c r="WGZ25" s="1001"/>
      <c r="WHA25" s="1001"/>
      <c r="WHB25" s="1001"/>
      <c r="WHC25" s="1001"/>
      <c r="WHD25" s="1001"/>
      <c r="WHE25" s="1001"/>
      <c r="WHF25" s="1001"/>
      <c r="WHG25" s="1001"/>
      <c r="WHH25" s="1001"/>
      <c r="WHI25" s="1001"/>
      <c r="WHJ25" s="1001"/>
      <c r="WHK25" s="1001"/>
      <c r="WHL25" s="1001"/>
      <c r="WHM25" s="1001"/>
      <c r="WHN25" s="1001"/>
      <c r="WHO25" s="1001"/>
      <c r="WHP25" s="1001"/>
      <c r="WHQ25" s="1001"/>
      <c r="WHR25" s="1001"/>
      <c r="WHS25" s="1001"/>
      <c r="WHT25" s="1001"/>
      <c r="WHU25" s="1001"/>
      <c r="WHV25" s="1001"/>
      <c r="WHW25" s="1001"/>
      <c r="WHX25" s="1001"/>
      <c r="WHY25" s="1001"/>
      <c r="WHZ25" s="1001"/>
      <c r="WIA25" s="1001"/>
      <c r="WIB25" s="1001"/>
      <c r="WIC25" s="1001"/>
      <c r="WID25" s="1001"/>
      <c r="WIE25" s="1001"/>
      <c r="WIF25" s="1001"/>
      <c r="WIG25" s="1001"/>
      <c r="WIH25" s="1001"/>
      <c r="WII25" s="1001"/>
      <c r="WIJ25" s="1001"/>
      <c r="WIK25" s="1001"/>
      <c r="WIL25" s="1001"/>
      <c r="WIM25" s="1001"/>
      <c r="WIN25" s="1001"/>
      <c r="WIO25" s="1001"/>
      <c r="WIP25" s="1001"/>
      <c r="WIQ25" s="1001"/>
      <c r="WIR25" s="1001"/>
      <c r="WIS25" s="1001"/>
      <c r="WIT25" s="1001"/>
      <c r="WIU25" s="1001"/>
      <c r="WIV25" s="1001"/>
      <c r="WIW25" s="1001"/>
      <c r="WIX25" s="1001"/>
      <c r="WIY25" s="1001"/>
      <c r="WIZ25" s="1001"/>
      <c r="WJA25" s="1001"/>
      <c r="WJB25" s="1001"/>
      <c r="WJC25" s="1001"/>
      <c r="WJD25" s="1001"/>
      <c r="WJE25" s="1001"/>
      <c r="WJF25" s="1001"/>
      <c r="WJG25" s="1001"/>
      <c r="WJH25" s="1001"/>
      <c r="WJI25" s="1001"/>
      <c r="WJJ25" s="1001"/>
      <c r="WJK25" s="1001"/>
      <c r="WJL25" s="1001"/>
      <c r="WJM25" s="1001"/>
      <c r="WJN25" s="1001"/>
      <c r="WJO25" s="1001"/>
      <c r="WJP25" s="1001"/>
      <c r="WJQ25" s="1001"/>
      <c r="WJR25" s="1001"/>
      <c r="WJS25" s="1001"/>
      <c r="WJT25" s="1001"/>
      <c r="WJU25" s="1001"/>
      <c r="WJV25" s="1001"/>
      <c r="WJW25" s="1001"/>
      <c r="WJX25" s="1001"/>
      <c r="WJY25" s="1001"/>
      <c r="WJZ25" s="1001"/>
      <c r="WKA25" s="1001"/>
      <c r="WKB25" s="1001"/>
      <c r="WKC25" s="1001"/>
      <c r="WKD25" s="1001"/>
      <c r="WKE25" s="1001"/>
      <c r="WKF25" s="1001"/>
      <c r="WKG25" s="1001"/>
      <c r="WKH25" s="1001"/>
      <c r="WKI25" s="1001"/>
      <c r="WKJ25" s="1001"/>
      <c r="WKK25" s="1001"/>
      <c r="WKL25" s="1001"/>
      <c r="WKM25" s="1001"/>
      <c r="WKN25" s="1001"/>
      <c r="WKO25" s="1001"/>
      <c r="WKP25" s="1001"/>
      <c r="WKQ25" s="1001"/>
      <c r="WKR25" s="1001"/>
      <c r="WKS25" s="1001"/>
      <c r="WKT25" s="1001"/>
      <c r="WKU25" s="1001"/>
      <c r="WKV25" s="1001"/>
      <c r="WKW25" s="1001"/>
      <c r="WKX25" s="1001"/>
      <c r="WKY25" s="1001"/>
      <c r="WKZ25" s="1001"/>
      <c r="WLA25" s="1001"/>
      <c r="WLB25" s="1001"/>
      <c r="WLC25" s="1001"/>
      <c r="WLD25" s="1001"/>
      <c r="WLE25" s="1001"/>
      <c r="WLF25" s="1001"/>
      <c r="WLG25" s="1001"/>
      <c r="WLH25" s="1001"/>
      <c r="WLI25" s="1001"/>
      <c r="WLJ25" s="1001"/>
      <c r="WLK25" s="1001"/>
      <c r="WLL25" s="1001"/>
      <c r="WLM25" s="1001"/>
      <c r="WLN25" s="1001"/>
      <c r="WLO25" s="1001"/>
      <c r="WLP25" s="1001"/>
      <c r="WLQ25" s="1001"/>
      <c r="WLR25" s="1001"/>
      <c r="WLS25" s="1001"/>
      <c r="WLT25" s="1001"/>
      <c r="WLU25" s="1001"/>
      <c r="WLV25" s="1001"/>
      <c r="WLW25" s="1001"/>
      <c r="WLX25" s="1001"/>
      <c r="WLY25" s="1001"/>
      <c r="WLZ25" s="1001"/>
      <c r="WMA25" s="1001"/>
      <c r="WMB25" s="1001"/>
      <c r="WMC25" s="1001"/>
      <c r="WMD25" s="1001"/>
      <c r="WME25" s="1001"/>
      <c r="WMF25" s="1001"/>
      <c r="WMG25" s="1001"/>
      <c r="WMH25" s="1001"/>
      <c r="WMI25" s="1001"/>
      <c r="WMJ25" s="1001"/>
      <c r="WMK25" s="1001"/>
      <c r="WML25" s="1001"/>
      <c r="WMM25" s="1001"/>
      <c r="WMN25" s="1001"/>
      <c r="WMO25" s="1001"/>
      <c r="WMP25" s="1001"/>
      <c r="WMQ25" s="1001"/>
      <c r="WMR25" s="1001"/>
      <c r="WMS25" s="1001"/>
      <c r="WMT25" s="1001"/>
      <c r="WMU25" s="1001"/>
      <c r="WMV25" s="1001"/>
      <c r="WMW25" s="1001"/>
      <c r="WMX25" s="1001"/>
      <c r="WMY25" s="1001"/>
      <c r="WMZ25" s="1001"/>
      <c r="WNA25" s="1001"/>
      <c r="WNB25" s="1001"/>
      <c r="WNC25" s="1001"/>
      <c r="WND25" s="1001"/>
      <c r="WNE25" s="1001"/>
      <c r="WNF25" s="1001"/>
      <c r="WNG25" s="1001"/>
      <c r="WNH25" s="1001"/>
      <c r="WNI25" s="1001"/>
      <c r="WNJ25" s="1001"/>
      <c r="WNK25" s="1001"/>
      <c r="WNL25" s="1001"/>
      <c r="WNM25" s="1001"/>
      <c r="WNN25" s="1001"/>
      <c r="WNO25" s="1001"/>
      <c r="WNP25" s="1001"/>
      <c r="WNQ25" s="1001"/>
      <c r="WNR25" s="1001"/>
      <c r="WNS25" s="1001"/>
      <c r="WNT25" s="1001"/>
      <c r="WNU25" s="1001"/>
      <c r="WNV25" s="1001"/>
      <c r="WNW25" s="1001"/>
      <c r="WNX25" s="1001"/>
      <c r="WNY25" s="1001"/>
      <c r="WNZ25" s="1001"/>
      <c r="WOA25" s="1001"/>
      <c r="WOB25" s="1001"/>
      <c r="WOC25" s="1001"/>
      <c r="WOD25" s="1001"/>
      <c r="WOE25" s="1001"/>
      <c r="WOF25" s="1001"/>
      <c r="WOG25" s="1001"/>
      <c r="WOH25" s="1001"/>
      <c r="WOI25" s="1001"/>
      <c r="WOJ25" s="1001"/>
      <c r="WOK25" s="1001"/>
      <c r="WOL25" s="1001"/>
      <c r="WOM25" s="1001"/>
      <c r="WON25" s="1001"/>
      <c r="WOO25" s="1001"/>
      <c r="WOP25" s="1001"/>
      <c r="WOQ25" s="1001"/>
      <c r="WOR25" s="1001"/>
      <c r="WOS25" s="1001"/>
      <c r="WOT25" s="1001"/>
      <c r="WOU25" s="1001"/>
      <c r="WOV25" s="1001"/>
      <c r="WOW25" s="1001"/>
      <c r="WOX25" s="1001"/>
      <c r="WOY25" s="1001"/>
      <c r="WOZ25" s="1001"/>
      <c r="WPA25" s="1001"/>
      <c r="WPB25" s="1001"/>
      <c r="WPC25" s="1001"/>
      <c r="WPD25" s="1001"/>
      <c r="WPE25" s="1001"/>
      <c r="WPF25" s="1001"/>
      <c r="WPG25" s="1001"/>
      <c r="WPH25" s="1001"/>
      <c r="WPI25" s="1001"/>
      <c r="WPJ25" s="1001"/>
      <c r="WPK25" s="1001"/>
      <c r="WPL25" s="1001"/>
      <c r="WPM25" s="1001"/>
      <c r="WPN25" s="1001"/>
      <c r="WPO25" s="1001"/>
      <c r="WPP25" s="1001"/>
      <c r="WPQ25" s="1001"/>
      <c r="WPR25" s="1001"/>
      <c r="WPS25" s="1001"/>
      <c r="WPT25" s="1001"/>
      <c r="WPU25" s="1001"/>
      <c r="WPV25" s="1001"/>
      <c r="WPW25" s="1001"/>
      <c r="WPX25" s="1001"/>
      <c r="WPY25" s="1001"/>
      <c r="WPZ25" s="1001"/>
      <c r="WQA25" s="1001"/>
      <c r="WQB25" s="1001"/>
      <c r="WQC25" s="1001"/>
      <c r="WQD25" s="1001"/>
      <c r="WQE25" s="1001"/>
      <c r="WQF25" s="1001"/>
      <c r="WQG25" s="1001"/>
      <c r="WQH25" s="1001"/>
      <c r="WQI25" s="1001"/>
      <c r="WQJ25" s="1001"/>
      <c r="WQK25" s="1001"/>
      <c r="WQL25" s="1001"/>
      <c r="WQM25" s="1001"/>
      <c r="WQN25" s="1001"/>
      <c r="WQO25" s="1001"/>
      <c r="WQP25" s="1001"/>
      <c r="WQQ25" s="1001"/>
      <c r="WQR25" s="1001"/>
      <c r="WQS25" s="1001"/>
      <c r="WQT25" s="1001"/>
      <c r="WQU25" s="1001"/>
      <c r="WQV25" s="1001"/>
      <c r="WQW25" s="1001"/>
      <c r="WQX25" s="1001"/>
      <c r="WQY25" s="1001"/>
      <c r="WQZ25" s="1001"/>
      <c r="WRA25" s="1001"/>
      <c r="WRB25" s="1001"/>
      <c r="WRC25" s="1001"/>
      <c r="WRD25" s="1001"/>
      <c r="WRE25" s="1001"/>
      <c r="WRF25" s="1001"/>
      <c r="WRG25" s="1001"/>
      <c r="WRH25" s="1001"/>
      <c r="WRI25" s="1001"/>
      <c r="WRJ25" s="1001"/>
      <c r="WRK25" s="1001"/>
      <c r="WRL25" s="1001"/>
      <c r="WRM25" s="1001"/>
      <c r="WRN25" s="1001"/>
      <c r="WRO25" s="1001"/>
      <c r="WRP25" s="1001"/>
      <c r="WRQ25" s="1001"/>
      <c r="WRR25" s="1001"/>
      <c r="WRS25" s="1001"/>
      <c r="WRT25" s="1001"/>
      <c r="WRU25" s="1001"/>
      <c r="WRV25" s="1001"/>
      <c r="WRW25" s="1001"/>
      <c r="WRX25" s="1001"/>
      <c r="WRY25" s="1001"/>
      <c r="WRZ25" s="1001"/>
      <c r="WSA25" s="1001"/>
      <c r="WSB25" s="1001"/>
      <c r="WSC25" s="1001"/>
      <c r="WSD25" s="1001"/>
      <c r="WSE25" s="1001"/>
      <c r="WSF25" s="1001"/>
      <c r="WSG25" s="1001"/>
      <c r="WSH25" s="1001"/>
      <c r="WSI25" s="1001"/>
      <c r="WSJ25" s="1001"/>
      <c r="WSK25" s="1001"/>
      <c r="WSL25" s="1001"/>
      <c r="WSM25" s="1001"/>
      <c r="WSN25" s="1001"/>
      <c r="WSO25" s="1001"/>
      <c r="WSP25" s="1001"/>
      <c r="WSQ25" s="1001"/>
      <c r="WSR25" s="1001"/>
      <c r="WSS25" s="1001"/>
      <c r="WST25" s="1001"/>
      <c r="WSU25" s="1001"/>
      <c r="WSV25" s="1001"/>
      <c r="WSW25" s="1001"/>
      <c r="WSX25" s="1001"/>
      <c r="WSY25" s="1001"/>
      <c r="WSZ25" s="1001"/>
      <c r="WTA25" s="1001"/>
      <c r="WTB25" s="1001"/>
      <c r="WTC25" s="1001"/>
      <c r="WTD25" s="1001"/>
      <c r="WTE25" s="1001"/>
      <c r="WTF25" s="1001"/>
      <c r="WTG25" s="1001"/>
      <c r="WTH25" s="1001"/>
      <c r="WTI25" s="1001"/>
      <c r="WTJ25" s="1001"/>
      <c r="WTK25" s="1001"/>
      <c r="WTL25" s="1001"/>
      <c r="WTM25" s="1001"/>
      <c r="WTN25" s="1001"/>
      <c r="WTO25" s="1001"/>
      <c r="WTP25" s="1001"/>
      <c r="WTQ25" s="1001"/>
      <c r="WTR25" s="1001"/>
      <c r="WTS25" s="1001"/>
      <c r="WTT25" s="1001"/>
      <c r="WTU25" s="1001"/>
      <c r="WTV25" s="1001"/>
      <c r="WTW25" s="1001"/>
      <c r="WTX25" s="1001"/>
      <c r="WTY25" s="1001"/>
      <c r="WTZ25" s="1001"/>
      <c r="WUA25" s="1001"/>
      <c r="WUB25" s="1001"/>
      <c r="WUC25" s="1001"/>
      <c r="WUD25" s="1001"/>
      <c r="WUE25" s="1001"/>
      <c r="WUF25" s="1001"/>
      <c r="WUG25" s="1001"/>
      <c r="WUH25" s="1001"/>
      <c r="WUI25" s="1001"/>
      <c r="WUJ25" s="1001"/>
      <c r="WUK25" s="1001"/>
      <c r="WUL25" s="1001"/>
      <c r="WUM25" s="1001"/>
      <c r="WUN25" s="1001"/>
      <c r="WUO25" s="1001"/>
      <c r="WUP25" s="1001"/>
      <c r="WUQ25" s="1001"/>
      <c r="WUR25" s="1001"/>
      <c r="WUS25" s="1001"/>
      <c r="WUT25" s="1001"/>
      <c r="WUU25" s="1001"/>
      <c r="WUV25" s="1001"/>
      <c r="WUW25" s="1001"/>
      <c r="WUX25" s="1001"/>
      <c r="WUY25" s="1001"/>
      <c r="WUZ25" s="1001"/>
      <c r="WVA25" s="1001"/>
      <c r="WVB25" s="1001"/>
      <c r="WVC25" s="1001"/>
      <c r="WVD25" s="1001"/>
      <c r="WVE25" s="1001"/>
      <c r="WVF25" s="1001"/>
      <c r="WVG25" s="1001"/>
      <c r="WVH25" s="1001"/>
      <c r="WVI25" s="1001"/>
      <c r="WVJ25" s="1001"/>
      <c r="WVK25" s="1001"/>
      <c r="WVL25" s="1001"/>
      <c r="WVM25" s="1001"/>
      <c r="WVN25" s="1001"/>
      <c r="WVO25" s="1001"/>
      <c r="WVP25" s="1001"/>
      <c r="WVQ25" s="1001"/>
      <c r="WVR25" s="1001"/>
      <c r="WVS25" s="1001"/>
      <c r="WVT25" s="1001"/>
      <c r="WVU25" s="1001"/>
      <c r="WVV25" s="1001"/>
      <c r="WVW25" s="1001"/>
      <c r="WVX25" s="1001"/>
      <c r="WVY25" s="1001"/>
      <c r="WVZ25" s="1001"/>
      <c r="WWA25" s="1001"/>
      <c r="WWB25" s="1001"/>
      <c r="WWC25" s="1001"/>
      <c r="WWD25" s="1001"/>
      <c r="WWE25" s="1001"/>
      <c r="WWF25" s="1001"/>
      <c r="WWG25" s="1001"/>
      <c r="WWH25" s="1001"/>
      <c r="WWI25" s="1001"/>
      <c r="WWJ25" s="1001"/>
      <c r="WWK25" s="1001"/>
      <c r="WWL25" s="1001"/>
      <c r="WWM25" s="1001"/>
      <c r="WWN25" s="1001"/>
      <c r="WWO25" s="1001"/>
      <c r="WWP25" s="1001"/>
      <c r="WWQ25" s="1001"/>
      <c r="WWR25" s="1001"/>
      <c r="WWS25" s="1001"/>
      <c r="WWT25" s="1001"/>
      <c r="WWU25" s="1001"/>
      <c r="WWV25" s="1001"/>
      <c r="WWW25" s="1001"/>
      <c r="WWX25" s="1001"/>
      <c r="WWY25" s="1001"/>
      <c r="WWZ25" s="1001"/>
      <c r="WXA25" s="1001"/>
      <c r="WXB25" s="1001"/>
      <c r="WXC25" s="1001"/>
      <c r="WXD25" s="1001"/>
      <c r="WXE25" s="1001"/>
      <c r="WXF25" s="1001"/>
      <c r="WXG25" s="1001"/>
      <c r="WXH25" s="1001"/>
      <c r="WXI25" s="1001"/>
      <c r="WXJ25" s="1001"/>
      <c r="WXK25" s="1001"/>
      <c r="WXL25" s="1001"/>
      <c r="WXM25" s="1001"/>
      <c r="WXN25" s="1001"/>
      <c r="WXO25" s="1001"/>
      <c r="WXP25" s="1001"/>
      <c r="WXQ25" s="1001"/>
      <c r="WXR25" s="1001"/>
      <c r="WXS25" s="1001"/>
      <c r="WXT25" s="1001"/>
      <c r="WXU25" s="1001"/>
      <c r="WXV25" s="1001"/>
      <c r="WXW25" s="1001"/>
      <c r="WXX25" s="1001"/>
      <c r="WXY25" s="1001"/>
      <c r="WXZ25" s="1001"/>
      <c r="WYA25" s="1001"/>
      <c r="WYB25" s="1001"/>
      <c r="WYC25" s="1001"/>
      <c r="WYD25" s="1001"/>
      <c r="WYE25" s="1001"/>
      <c r="WYF25" s="1001"/>
      <c r="WYG25" s="1001"/>
      <c r="WYH25" s="1001"/>
      <c r="WYI25" s="1001"/>
      <c r="WYJ25" s="1001"/>
      <c r="WYK25" s="1001"/>
      <c r="WYL25" s="1001"/>
      <c r="WYM25" s="1001"/>
      <c r="WYN25" s="1001"/>
      <c r="WYO25" s="1001"/>
      <c r="WYP25" s="1001"/>
      <c r="WYQ25" s="1001"/>
      <c r="WYR25" s="1001"/>
      <c r="WYS25" s="1001"/>
      <c r="WYT25" s="1001"/>
      <c r="WYU25" s="1001"/>
      <c r="WYV25" s="1001"/>
      <c r="WYW25" s="1001"/>
      <c r="WYX25" s="1001"/>
      <c r="WYY25" s="1001"/>
      <c r="WYZ25" s="1001"/>
      <c r="WZA25" s="1001"/>
      <c r="WZB25" s="1001"/>
      <c r="WZC25" s="1001"/>
      <c r="WZD25" s="1001"/>
      <c r="WZE25" s="1001"/>
      <c r="WZF25" s="1001"/>
      <c r="WZG25" s="1001"/>
      <c r="WZH25" s="1001"/>
      <c r="WZI25" s="1001"/>
      <c r="WZJ25" s="1001"/>
      <c r="WZK25" s="1001"/>
      <c r="WZL25" s="1001"/>
      <c r="WZM25" s="1001"/>
      <c r="WZN25" s="1001"/>
      <c r="WZO25" s="1001"/>
      <c r="WZP25" s="1001"/>
      <c r="WZQ25" s="1001"/>
      <c r="WZR25" s="1001"/>
      <c r="WZS25" s="1001"/>
      <c r="WZT25" s="1001"/>
      <c r="WZU25" s="1001"/>
      <c r="WZV25" s="1001"/>
      <c r="WZW25" s="1001"/>
      <c r="WZX25" s="1001"/>
      <c r="WZY25" s="1001"/>
      <c r="WZZ25" s="1001"/>
      <c r="XAA25" s="1001"/>
      <c r="XAB25" s="1001"/>
      <c r="XAC25" s="1001"/>
      <c r="XAD25" s="1001"/>
      <c r="XAE25" s="1001"/>
      <c r="XAF25" s="1001"/>
      <c r="XAG25" s="1001"/>
      <c r="XAH25" s="1001"/>
      <c r="XAI25" s="1001"/>
      <c r="XAJ25" s="1001"/>
      <c r="XAK25" s="1001"/>
      <c r="XAL25" s="1001"/>
      <c r="XAM25" s="1001"/>
      <c r="XAN25" s="1001"/>
      <c r="XAO25" s="1001"/>
      <c r="XAP25" s="1001"/>
      <c r="XAQ25" s="1001"/>
      <c r="XAR25" s="1001"/>
      <c r="XAS25" s="1001"/>
      <c r="XAT25" s="1001"/>
      <c r="XAU25" s="1001"/>
      <c r="XAV25" s="1001"/>
      <c r="XAW25" s="1001"/>
      <c r="XAX25" s="1001"/>
      <c r="XAY25" s="1001"/>
      <c r="XAZ25" s="1001"/>
      <c r="XBA25" s="1001"/>
      <c r="XBB25" s="1001"/>
      <c r="XBC25" s="1001"/>
      <c r="XBD25" s="1001"/>
      <c r="XBE25" s="1001"/>
      <c r="XBF25" s="1001"/>
      <c r="XBG25" s="1001"/>
      <c r="XBH25" s="1001"/>
      <c r="XBI25" s="1001"/>
      <c r="XBJ25" s="1001"/>
      <c r="XBK25" s="1001"/>
      <c r="XBL25" s="1001"/>
      <c r="XBM25" s="1001"/>
      <c r="XBN25" s="1001"/>
      <c r="XBO25" s="1001"/>
      <c r="XBP25" s="1001"/>
      <c r="XBQ25" s="1001"/>
      <c r="XBR25" s="1001"/>
      <c r="XBS25" s="1001"/>
      <c r="XBT25" s="1001"/>
      <c r="XBU25" s="1001"/>
      <c r="XBV25" s="1001"/>
      <c r="XBW25" s="1001"/>
      <c r="XBX25" s="1001"/>
      <c r="XBY25" s="1001"/>
      <c r="XBZ25" s="1001"/>
      <c r="XCA25" s="1001"/>
      <c r="XCB25" s="1001"/>
      <c r="XCC25" s="1001"/>
      <c r="XCD25" s="1001"/>
      <c r="XCE25" s="1001"/>
      <c r="XCF25" s="1001"/>
      <c r="XCG25" s="1001"/>
      <c r="XCH25" s="1001"/>
      <c r="XCI25" s="1001"/>
      <c r="XCJ25" s="1001"/>
      <c r="XCK25" s="1001"/>
      <c r="XCL25" s="1001"/>
      <c r="XCM25" s="1001"/>
      <c r="XCN25" s="1001"/>
      <c r="XCO25" s="1001"/>
      <c r="XCP25" s="1001"/>
      <c r="XCQ25" s="1001"/>
      <c r="XCR25" s="1001"/>
      <c r="XCS25" s="1001"/>
      <c r="XCT25" s="1001"/>
      <c r="XCU25" s="1001"/>
      <c r="XCV25" s="1001"/>
      <c r="XCW25" s="1001"/>
      <c r="XCX25" s="1001"/>
      <c r="XCY25" s="1001"/>
      <c r="XCZ25" s="1001"/>
      <c r="XDA25" s="1001"/>
      <c r="XDB25" s="1001"/>
      <c r="XDC25" s="1001"/>
      <c r="XDD25" s="1001"/>
      <c r="XDE25" s="1001"/>
      <c r="XDF25" s="1001"/>
      <c r="XDG25" s="1001"/>
      <c r="XDH25" s="1001"/>
      <c r="XDI25" s="1001"/>
      <c r="XDJ25" s="1001"/>
      <c r="XDK25" s="1001"/>
      <c r="XDL25" s="1001"/>
      <c r="XDM25" s="1001"/>
      <c r="XDN25" s="1001"/>
      <c r="XDO25" s="1001"/>
      <c r="XDP25" s="1001"/>
      <c r="XDQ25" s="1001"/>
      <c r="XDR25" s="1001"/>
      <c r="XDS25" s="1001"/>
      <c r="XDT25" s="1001"/>
      <c r="XDU25" s="1001"/>
      <c r="XDV25" s="1001"/>
      <c r="XDW25" s="1001"/>
      <c r="XDX25" s="1001"/>
      <c r="XDY25" s="1001"/>
      <c r="XDZ25" s="1001"/>
      <c r="XEA25" s="1001"/>
      <c r="XEB25" s="1001"/>
      <c r="XEC25" s="1001"/>
      <c r="XED25" s="1001"/>
      <c r="XEE25" s="1001"/>
      <c r="XEF25" s="1001"/>
      <c r="XEG25" s="1001"/>
      <c r="XEH25" s="1001"/>
      <c r="XEI25" s="1001"/>
      <c r="XEJ25" s="1001"/>
      <c r="XEK25" s="1001"/>
      <c r="XEL25" s="1001"/>
      <c r="XEM25" s="1001"/>
      <c r="XEN25" s="1001"/>
      <c r="XEO25" s="1001"/>
      <c r="XEP25" s="1001"/>
      <c r="XEQ25" s="1001"/>
      <c r="XER25" s="1001"/>
      <c r="XES25" s="1001"/>
      <c r="XET25" s="1001"/>
      <c r="XEU25" s="1001"/>
      <c r="XEV25" s="1001"/>
      <c r="XEW25" s="1001"/>
      <c r="XEX25" s="1001"/>
      <c r="XEY25" s="1001"/>
      <c r="XEZ25" s="1001"/>
      <c r="XFA25" s="1002"/>
      <c r="XFB25" s="1002"/>
      <c r="XFC25" s="1002"/>
      <c r="XFD25" s="1002"/>
    </row>
    <row r="26" spans="1:16384" s="647" customFormat="1" ht="25.35" customHeight="1">
      <c r="A26" s="1000" t="s">
        <v>449</v>
      </c>
      <c r="B26" s="1000"/>
      <c r="C26" s="1000"/>
      <c r="D26" s="1000"/>
      <c r="E26" s="1000"/>
      <c r="F26" s="1000"/>
      <c r="G26" s="1000"/>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8"/>
      <c r="AY26" s="648"/>
      <c r="AZ26" s="648"/>
      <c r="BA26" s="648"/>
      <c r="BB26" s="648"/>
      <c r="BC26" s="648"/>
      <c r="BD26" s="648"/>
      <c r="BE26" s="648"/>
      <c r="BF26" s="648"/>
      <c r="BG26" s="648"/>
      <c r="BH26" s="648"/>
      <c r="BI26" s="648"/>
      <c r="BJ26" s="648"/>
      <c r="BK26" s="648"/>
      <c r="BL26" s="648"/>
      <c r="BM26" s="648"/>
      <c r="BN26" s="648"/>
      <c r="BO26" s="648"/>
      <c r="BP26" s="648"/>
      <c r="BQ26" s="648"/>
      <c r="BR26" s="648"/>
      <c r="BS26" s="648"/>
      <c r="BT26" s="648"/>
      <c r="BU26" s="648"/>
      <c r="BV26" s="648"/>
      <c r="BW26" s="648"/>
      <c r="BX26" s="648"/>
      <c r="BY26" s="648"/>
      <c r="BZ26" s="648"/>
      <c r="CA26" s="648"/>
      <c r="CB26" s="648"/>
      <c r="CC26" s="648"/>
      <c r="CD26" s="648"/>
      <c r="CE26" s="648"/>
      <c r="CF26" s="648"/>
      <c r="CG26" s="648"/>
      <c r="CH26" s="648"/>
      <c r="CI26" s="648"/>
      <c r="CJ26" s="648"/>
      <c r="CK26" s="648"/>
      <c r="CL26" s="648"/>
      <c r="CM26" s="648"/>
      <c r="CN26" s="648"/>
      <c r="CO26" s="648"/>
      <c r="CP26" s="648"/>
      <c r="CQ26" s="648"/>
      <c r="CR26" s="648"/>
      <c r="CS26" s="648"/>
      <c r="CT26" s="648"/>
      <c r="CU26" s="648"/>
      <c r="CV26" s="648"/>
      <c r="CW26" s="648"/>
      <c r="CX26" s="648"/>
      <c r="CY26" s="648"/>
      <c r="CZ26" s="648"/>
      <c r="DA26" s="648"/>
      <c r="DB26" s="648"/>
      <c r="DC26" s="648"/>
      <c r="DD26" s="648"/>
      <c r="DE26" s="648"/>
      <c r="DF26" s="648"/>
      <c r="DG26" s="648"/>
      <c r="DH26" s="648"/>
      <c r="DI26" s="648"/>
      <c r="DJ26" s="648"/>
      <c r="DK26" s="648"/>
      <c r="DL26" s="648"/>
      <c r="DM26" s="648"/>
      <c r="DN26" s="648"/>
      <c r="DO26" s="648"/>
      <c r="DP26" s="648"/>
      <c r="DQ26" s="648"/>
      <c r="DR26" s="648"/>
      <c r="DS26" s="648"/>
      <c r="DT26" s="648"/>
      <c r="DU26" s="648"/>
      <c r="DV26" s="648"/>
      <c r="DW26" s="648"/>
      <c r="DX26" s="648"/>
      <c r="DY26" s="648"/>
      <c r="DZ26" s="648"/>
      <c r="EA26" s="648"/>
      <c r="EB26" s="648"/>
      <c r="EC26" s="648"/>
      <c r="ED26" s="648"/>
      <c r="EE26" s="648"/>
      <c r="EF26" s="648"/>
      <c r="EG26" s="648"/>
      <c r="EH26" s="648"/>
      <c r="EI26" s="648"/>
      <c r="EJ26" s="648"/>
      <c r="EK26" s="648"/>
      <c r="EL26" s="648"/>
      <c r="EM26" s="648"/>
      <c r="EN26" s="648"/>
      <c r="EO26" s="648"/>
      <c r="EP26" s="648"/>
      <c r="EQ26" s="648"/>
      <c r="ER26" s="648"/>
      <c r="ES26" s="648"/>
      <c r="ET26" s="648"/>
      <c r="EU26" s="648"/>
      <c r="EV26" s="648"/>
      <c r="EW26" s="648"/>
      <c r="EX26" s="648"/>
      <c r="EY26" s="648"/>
      <c r="EZ26" s="648"/>
      <c r="FA26" s="648"/>
      <c r="FB26" s="648"/>
      <c r="FC26" s="648"/>
      <c r="FD26" s="648"/>
      <c r="FE26" s="648"/>
      <c r="FF26" s="648"/>
      <c r="FG26" s="648"/>
      <c r="FH26" s="648"/>
      <c r="FI26" s="648"/>
      <c r="FJ26" s="648"/>
      <c r="FK26" s="648"/>
      <c r="FL26" s="648"/>
      <c r="FM26" s="648"/>
      <c r="FN26" s="648"/>
      <c r="FO26" s="648"/>
      <c r="FP26" s="648"/>
      <c r="FQ26" s="648"/>
      <c r="FR26" s="648"/>
      <c r="FS26" s="648"/>
      <c r="FT26" s="648"/>
      <c r="FU26" s="648"/>
      <c r="FV26" s="648"/>
      <c r="FW26" s="648"/>
      <c r="FX26" s="648"/>
      <c r="FY26" s="648"/>
      <c r="FZ26" s="648"/>
      <c r="GA26" s="648"/>
      <c r="GB26" s="648"/>
      <c r="GC26" s="648"/>
      <c r="GD26" s="648"/>
      <c r="GE26" s="648"/>
      <c r="GF26" s="648"/>
      <c r="GG26" s="648"/>
      <c r="GH26" s="648"/>
      <c r="GI26" s="648"/>
      <c r="GJ26" s="648"/>
      <c r="GK26" s="648"/>
      <c r="GL26" s="648"/>
      <c r="GM26" s="648"/>
      <c r="GN26" s="648"/>
      <c r="GO26" s="648"/>
      <c r="GP26" s="648"/>
      <c r="GQ26" s="648"/>
      <c r="GR26" s="648"/>
      <c r="GS26" s="648"/>
      <c r="GT26" s="648"/>
      <c r="GU26" s="648"/>
      <c r="GV26" s="648"/>
      <c r="GW26" s="648"/>
      <c r="GX26" s="648"/>
      <c r="GY26" s="648"/>
      <c r="GZ26" s="648"/>
      <c r="HA26" s="648"/>
      <c r="HB26" s="648"/>
      <c r="HC26" s="648"/>
      <c r="HD26" s="648"/>
      <c r="HE26" s="648"/>
      <c r="HF26" s="648"/>
      <c r="HG26" s="648"/>
      <c r="HH26" s="648"/>
      <c r="HI26" s="648"/>
      <c r="HJ26" s="648"/>
      <c r="HK26" s="648"/>
      <c r="HL26" s="648"/>
      <c r="HM26" s="648"/>
      <c r="HN26" s="648"/>
      <c r="HO26" s="648"/>
      <c r="HP26" s="648"/>
      <c r="HQ26" s="648"/>
      <c r="HR26" s="648"/>
      <c r="HS26" s="648"/>
      <c r="HT26" s="648"/>
      <c r="HU26" s="648"/>
      <c r="HV26" s="648"/>
      <c r="HW26" s="648"/>
      <c r="HX26" s="648"/>
      <c r="HY26" s="648"/>
      <c r="HZ26" s="648"/>
      <c r="IA26" s="648"/>
      <c r="IB26" s="648"/>
      <c r="IC26" s="648"/>
      <c r="ID26" s="648"/>
      <c r="IE26" s="648"/>
      <c r="IF26" s="648"/>
      <c r="IG26" s="648"/>
      <c r="IH26" s="648"/>
      <c r="II26" s="648"/>
      <c r="IJ26" s="648"/>
      <c r="IK26" s="648"/>
      <c r="IL26" s="648"/>
      <c r="IM26" s="648"/>
      <c r="IN26" s="648"/>
      <c r="IO26" s="648"/>
      <c r="IP26" s="648"/>
      <c r="IQ26" s="648"/>
      <c r="IR26" s="648"/>
      <c r="IS26" s="648"/>
      <c r="IT26" s="648"/>
      <c r="IU26" s="648"/>
      <c r="IV26" s="648"/>
      <c r="IW26" s="648"/>
      <c r="IX26" s="648"/>
      <c r="IY26" s="648"/>
      <c r="IZ26" s="648"/>
      <c r="JA26" s="648"/>
      <c r="JB26" s="648"/>
      <c r="JC26" s="648"/>
      <c r="JD26" s="648"/>
      <c r="JE26" s="648"/>
      <c r="JF26" s="648"/>
      <c r="JG26" s="648"/>
      <c r="JH26" s="648"/>
      <c r="JI26" s="648"/>
      <c r="JJ26" s="648"/>
      <c r="JK26" s="648"/>
      <c r="JL26" s="648"/>
      <c r="JM26" s="648"/>
      <c r="JN26" s="648"/>
      <c r="JO26" s="648"/>
      <c r="JP26" s="648"/>
      <c r="JQ26" s="648"/>
      <c r="JR26" s="648"/>
      <c r="JS26" s="648"/>
      <c r="JT26" s="648"/>
      <c r="JU26" s="648"/>
      <c r="JV26" s="648"/>
      <c r="JW26" s="648"/>
      <c r="JX26" s="648"/>
      <c r="JY26" s="648"/>
      <c r="JZ26" s="648"/>
      <c r="KA26" s="648"/>
      <c r="KB26" s="648"/>
      <c r="KC26" s="648"/>
      <c r="KD26" s="648"/>
      <c r="KE26" s="648"/>
      <c r="KF26" s="648"/>
      <c r="KG26" s="648"/>
      <c r="KH26" s="648"/>
      <c r="KI26" s="648"/>
      <c r="KJ26" s="648"/>
      <c r="KK26" s="648"/>
      <c r="KL26" s="648"/>
      <c r="KM26" s="648"/>
      <c r="KN26" s="648"/>
      <c r="KO26" s="648"/>
      <c r="KP26" s="648"/>
      <c r="KQ26" s="648"/>
      <c r="KR26" s="648"/>
      <c r="KS26" s="648"/>
      <c r="KT26" s="648"/>
      <c r="KU26" s="648"/>
      <c r="KV26" s="648"/>
      <c r="KW26" s="648"/>
      <c r="KX26" s="648"/>
      <c r="KY26" s="648"/>
      <c r="KZ26" s="648"/>
      <c r="LA26" s="648"/>
      <c r="LB26" s="648"/>
      <c r="LC26" s="648"/>
      <c r="LD26" s="648"/>
      <c r="LE26" s="648"/>
      <c r="LF26" s="648"/>
      <c r="LG26" s="648"/>
      <c r="LH26" s="648"/>
      <c r="LI26" s="648"/>
      <c r="LJ26" s="648"/>
      <c r="LK26" s="648"/>
      <c r="LL26" s="648"/>
      <c r="LM26" s="648"/>
      <c r="LN26" s="648"/>
      <c r="LO26" s="648"/>
      <c r="LP26" s="648"/>
      <c r="LQ26" s="648"/>
      <c r="LR26" s="648"/>
      <c r="LS26" s="648"/>
      <c r="LT26" s="648"/>
      <c r="LU26" s="648"/>
      <c r="LV26" s="648"/>
      <c r="LW26" s="648"/>
      <c r="LX26" s="648"/>
      <c r="LY26" s="648"/>
      <c r="LZ26" s="648"/>
      <c r="MA26" s="648"/>
      <c r="MB26" s="648"/>
      <c r="MC26" s="648"/>
      <c r="MD26" s="648"/>
      <c r="ME26" s="648"/>
      <c r="MF26" s="648"/>
      <c r="MG26" s="648"/>
      <c r="MH26" s="648"/>
      <c r="MI26" s="648"/>
      <c r="MJ26" s="648"/>
      <c r="MK26" s="648"/>
      <c r="ML26" s="648"/>
      <c r="MM26" s="648"/>
      <c r="MN26" s="648"/>
      <c r="MO26" s="648"/>
      <c r="MP26" s="648"/>
      <c r="MQ26" s="648"/>
      <c r="MR26" s="648"/>
      <c r="MS26" s="648"/>
      <c r="MT26" s="648"/>
      <c r="MU26" s="648"/>
      <c r="MV26" s="648"/>
      <c r="MW26" s="648"/>
      <c r="MX26" s="648"/>
      <c r="MY26" s="648"/>
      <c r="MZ26" s="648"/>
      <c r="NA26" s="648"/>
      <c r="NB26" s="648"/>
      <c r="NC26" s="648"/>
      <c r="ND26" s="648"/>
      <c r="NE26" s="648"/>
      <c r="NF26" s="648"/>
      <c r="NG26" s="648"/>
      <c r="NH26" s="648"/>
      <c r="NI26" s="648"/>
      <c r="NJ26" s="648"/>
      <c r="NK26" s="648"/>
      <c r="NL26" s="648"/>
      <c r="NM26" s="648"/>
      <c r="NN26" s="648"/>
      <c r="NO26" s="648"/>
      <c r="NP26" s="648"/>
      <c r="NQ26" s="648"/>
      <c r="NR26" s="648"/>
      <c r="NS26" s="648"/>
      <c r="NT26" s="648"/>
      <c r="NU26" s="648"/>
      <c r="NV26" s="648"/>
      <c r="NW26" s="648"/>
      <c r="NX26" s="648"/>
      <c r="NY26" s="648"/>
      <c r="NZ26" s="648"/>
      <c r="OA26" s="648"/>
      <c r="OB26" s="648"/>
      <c r="OC26" s="648"/>
      <c r="OD26" s="648"/>
      <c r="OE26" s="648"/>
      <c r="OF26" s="648"/>
      <c r="OG26" s="648"/>
      <c r="OH26" s="648"/>
      <c r="OI26" s="648"/>
      <c r="OJ26" s="648"/>
      <c r="OK26" s="648"/>
      <c r="OL26" s="648"/>
      <c r="OM26" s="648"/>
      <c r="ON26" s="648"/>
      <c r="OO26" s="648"/>
      <c r="OP26" s="648"/>
      <c r="OQ26" s="648"/>
      <c r="OR26" s="648"/>
      <c r="OS26" s="648"/>
      <c r="OT26" s="648"/>
      <c r="OU26" s="648"/>
      <c r="OV26" s="648"/>
      <c r="OW26" s="648"/>
      <c r="OX26" s="648"/>
      <c r="OY26" s="648"/>
      <c r="OZ26" s="648"/>
      <c r="PA26" s="648"/>
      <c r="PB26" s="648"/>
      <c r="PC26" s="648"/>
      <c r="PD26" s="648"/>
      <c r="PE26" s="648"/>
      <c r="PF26" s="648"/>
      <c r="PG26" s="648"/>
      <c r="PH26" s="648"/>
      <c r="PI26" s="648"/>
      <c r="PJ26" s="648"/>
      <c r="PK26" s="648"/>
      <c r="PL26" s="648"/>
      <c r="PM26" s="648"/>
      <c r="PN26" s="648"/>
      <c r="PO26" s="648"/>
      <c r="PP26" s="648"/>
      <c r="PQ26" s="648"/>
      <c r="PR26" s="648"/>
      <c r="PS26" s="648"/>
      <c r="PT26" s="648"/>
      <c r="PU26" s="648"/>
      <c r="PV26" s="648"/>
      <c r="PW26" s="648"/>
      <c r="PX26" s="648"/>
      <c r="PY26" s="648"/>
      <c r="PZ26" s="648"/>
      <c r="QA26" s="648"/>
      <c r="QB26" s="648"/>
      <c r="QC26" s="648"/>
      <c r="QD26" s="648"/>
      <c r="QE26" s="648"/>
      <c r="QF26" s="648"/>
      <c r="QG26" s="648"/>
      <c r="QH26" s="648"/>
      <c r="QI26" s="648"/>
      <c r="QJ26" s="648"/>
      <c r="QK26" s="648"/>
      <c r="QL26" s="648"/>
      <c r="QM26" s="648"/>
      <c r="QN26" s="648"/>
      <c r="QO26" s="648"/>
      <c r="QP26" s="648"/>
      <c r="QQ26" s="648"/>
      <c r="QR26" s="648"/>
      <c r="QS26" s="648"/>
      <c r="QT26" s="648"/>
      <c r="QU26" s="648"/>
      <c r="QV26" s="648"/>
      <c r="QW26" s="648"/>
      <c r="QX26" s="648"/>
      <c r="QY26" s="648"/>
      <c r="QZ26" s="648"/>
      <c r="RA26" s="648"/>
      <c r="RB26" s="648"/>
      <c r="RC26" s="648"/>
      <c r="RD26" s="648"/>
      <c r="RE26" s="648"/>
      <c r="RF26" s="648"/>
      <c r="RG26" s="648"/>
      <c r="RH26" s="648"/>
      <c r="RI26" s="648"/>
      <c r="RJ26" s="648"/>
      <c r="RK26" s="648"/>
      <c r="RL26" s="648"/>
      <c r="RM26" s="648"/>
      <c r="RN26" s="648"/>
      <c r="RO26" s="648"/>
      <c r="RP26" s="648"/>
      <c r="RQ26" s="648"/>
      <c r="RR26" s="648"/>
      <c r="RS26" s="648"/>
      <c r="RT26" s="648"/>
      <c r="RU26" s="648"/>
      <c r="RV26" s="648"/>
      <c r="RW26" s="648"/>
      <c r="RX26" s="648"/>
      <c r="RY26" s="648"/>
      <c r="RZ26" s="648"/>
      <c r="SA26" s="648"/>
      <c r="SB26" s="648"/>
      <c r="SC26" s="648"/>
      <c r="SD26" s="648"/>
      <c r="SE26" s="648"/>
      <c r="SF26" s="648"/>
      <c r="SG26" s="648"/>
      <c r="SH26" s="648"/>
      <c r="SI26" s="648"/>
      <c r="SJ26" s="648"/>
      <c r="SK26" s="648"/>
      <c r="SL26" s="648"/>
      <c r="SM26" s="648"/>
      <c r="SN26" s="648"/>
      <c r="SO26" s="648"/>
      <c r="SP26" s="648"/>
      <c r="SQ26" s="648"/>
      <c r="SR26" s="648"/>
      <c r="SS26" s="648"/>
      <c r="ST26" s="648"/>
      <c r="SU26" s="648"/>
      <c r="SV26" s="648"/>
      <c r="SW26" s="648"/>
      <c r="SX26" s="648"/>
      <c r="SY26" s="648"/>
      <c r="SZ26" s="648"/>
      <c r="TA26" s="648"/>
      <c r="TB26" s="648"/>
      <c r="TC26" s="648"/>
      <c r="TD26" s="648"/>
      <c r="TE26" s="648"/>
      <c r="TF26" s="648"/>
      <c r="TG26" s="648"/>
      <c r="TH26" s="648"/>
      <c r="TI26" s="648"/>
      <c r="TJ26" s="648"/>
      <c r="TK26" s="648"/>
      <c r="TL26" s="648"/>
      <c r="TM26" s="648"/>
      <c r="TN26" s="648"/>
      <c r="TO26" s="648"/>
      <c r="TP26" s="648"/>
      <c r="TQ26" s="648"/>
      <c r="TR26" s="648"/>
      <c r="TS26" s="648"/>
      <c r="TT26" s="648"/>
      <c r="TU26" s="648"/>
      <c r="TV26" s="648"/>
      <c r="TW26" s="648"/>
      <c r="TX26" s="648"/>
      <c r="TY26" s="648"/>
      <c r="TZ26" s="648"/>
      <c r="UA26" s="648"/>
      <c r="UB26" s="648"/>
      <c r="UC26" s="648"/>
      <c r="UD26" s="648"/>
      <c r="UE26" s="648"/>
      <c r="UF26" s="648"/>
      <c r="UG26" s="648"/>
      <c r="UH26" s="648"/>
      <c r="UI26" s="648"/>
      <c r="UJ26" s="648"/>
      <c r="UK26" s="648"/>
      <c r="UL26" s="648"/>
      <c r="UM26" s="648"/>
      <c r="UN26" s="648"/>
      <c r="UO26" s="648"/>
      <c r="UP26" s="648"/>
      <c r="UQ26" s="648"/>
      <c r="UR26" s="648"/>
      <c r="US26" s="648"/>
      <c r="UT26" s="648"/>
      <c r="UU26" s="648"/>
      <c r="UV26" s="648"/>
      <c r="UW26" s="648"/>
      <c r="UX26" s="648"/>
      <c r="UY26" s="648"/>
      <c r="UZ26" s="648"/>
      <c r="VA26" s="648"/>
      <c r="VB26" s="648"/>
      <c r="VC26" s="648"/>
      <c r="VD26" s="648"/>
      <c r="VE26" s="648"/>
      <c r="VF26" s="648"/>
      <c r="VG26" s="648"/>
      <c r="VH26" s="648"/>
      <c r="VI26" s="648"/>
      <c r="VJ26" s="648"/>
      <c r="VK26" s="648"/>
      <c r="VL26" s="648"/>
      <c r="VM26" s="648"/>
      <c r="VN26" s="648"/>
      <c r="VO26" s="648"/>
      <c r="VP26" s="648"/>
      <c r="VQ26" s="648"/>
      <c r="VR26" s="648"/>
      <c r="VS26" s="648"/>
      <c r="VT26" s="648"/>
      <c r="VU26" s="648"/>
      <c r="VV26" s="648"/>
      <c r="VW26" s="648"/>
      <c r="VX26" s="648"/>
      <c r="VY26" s="648"/>
      <c r="VZ26" s="648"/>
      <c r="WA26" s="648"/>
      <c r="WB26" s="648"/>
      <c r="WC26" s="648"/>
      <c r="WD26" s="648"/>
      <c r="WE26" s="648"/>
      <c r="WF26" s="648"/>
      <c r="WG26" s="648"/>
      <c r="WH26" s="648"/>
      <c r="WI26" s="648"/>
      <c r="WJ26" s="648"/>
      <c r="WK26" s="648"/>
      <c r="WL26" s="648"/>
      <c r="WM26" s="648"/>
      <c r="WN26" s="648"/>
      <c r="WO26" s="648"/>
      <c r="WP26" s="648"/>
      <c r="WQ26" s="648"/>
      <c r="WR26" s="648"/>
      <c r="WS26" s="648"/>
      <c r="WT26" s="648"/>
      <c r="WU26" s="648"/>
      <c r="WV26" s="648"/>
      <c r="WW26" s="648"/>
      <c r="WX26" s="648"/>
      <c r="WY26" s="648"/>
      <c r="WZ26" s="648"/>
      <c r="XA26" s="648"/>
      <c r="XB26" s="648"/>
      <c r="XC26" s="648"/>
      <c r="XD26" s="648"/>
      <c r="XE26" s="648"/>
      <c r="XF26" s="648"/>
      <c r="XG26" s="648"/>
      <c r="XH26" s="648"/>
      <c r="XI26" s="648"/>
      <c r="XJ26" s="648"/>
      <c r="XK26" s="648"/>
      <c r="XL26" s="648"/>
      <c r="XM26" s="648"/>
      <c r="XN26" s="648"/>
      <c r="XO26" s="648"/>
      <c r="XP26" s="648"/>
      <c r="XQ26" s="648"/>
      <c r="XR26" s="648"/>
      <c r="XS26" s="648"/>
      <c r="XT26" s="648"/>
      <c r="XU26" s="648"/>
      <c r="XV26" s="648"/>
      <c r="XW26" s="648"/>
      <c r="XX26" s="648"/>
      <c r="XY26" s="648"/>
      <c r="XZ26" s="648"/>
      <c r="YA26" s="648"/>
      <c r="YB26" s="648"/>
      <c r="YC26" s="648"/>
      <c r="YD26" s="648"/>
      <c r="YE26" s="648"/>
      <c r="YF26" s="648"/>
      <c r="YG26" s="648"/>
      <c r="YH26" s="648"/>
      <c r="YI26" s="648"/>
      <c r="YJ26" s="648"/>
      <c r="YK26" s="648"/>
      <c r="YL26" s="648"/>
      <c r="YM26" s="648"/>
      <c r="YN26" s="648"/>
      <c r="YO26" s="648"/>
      <c r="YP26" s="648"/>
      <c r="YQ26" s="648"/>
      <c r="YR26" s="648"/>
      <c r="YS26" s="648"/>
      <c r="YT26" s="648"/>
      <c r="YU26" s="648"/>
      <c r="YV26" s="648"/>
      <c r="YW26" s="648"/>
      <c r="YX26" s="648"/>
      <c r="YY26" s="648"/>
      <c r="YZ26" s="648"/>
      <c r="ZA26" s="648"/>
      <c r="ZB26" s="648"/>
      <c r="ZC26" s="648"/>
      <c r="ZD26" s="648"/>
      <c r="ZE26" s="648"/>
      <c r="ZF26" s="648"/>
      <c r="ZG26" s="648"/>
      <c r="ZH26" s="648"/>
      <c r="ZI26" s="648"/>
      <c r="ZJ26" s="648"/>
      <c r="ZK26" s="648"/>
      <c r="ZL26" s="648"/>
      <c r="ZM26" s="648"/>
      <c r="ZN26" s="648"/>
      <c r="ZO26" s="648"/>
      <c r="ZP26" s="648"/>
      <c r="ZQ26" s="648"/>
      <c r="ZR26" s="648"/>
      <c r="ZS26" s="648"/>
      <c r="ZT26" s="648"/>
      <c r="ZU26" s="648"/>
      <c r="ZV26" s="648"/>
      <c r="ZW26" s="648"/>
      <c r="ZX26" s="648"/>
      <c r="ZY26" s="648"/>
      <c r="ZZ26" s="648"/>
      <c r="AAA26" s="648"/>
      <c r="AAB26" s="648"/>
      <c r="AAC26" s="648"/>
      <c r="AAD26" s="648"/>
      <c r="AAE26" s="648"/>
      <c r="AAF26" s="648"/>
      <c r="AAG26" s="648"/>
      <c r="AAH26" s="648"/>
      <c r="AAI26" s="648"/>
      <c r="AAJ26" s="648"/>
      <c r="AAK26" s="648"/>
      <c r="AAL26" s="648"/>
      <c r="AAM26" s="648"/>
      <c r="AAN26" s="648"/>
      <c r="AAO26" s="648"/>
      <c r="AAP26" s="648"/>
      <c r="AAQ26" s="648"/>
      <c r="AAR26" s="648"/>
      <c r="AAS26" s="648"/>
      <c r="AAT26" s="648"/>
      <c r="AAU26" s="648"/>
      <c r="AAV26" s="648"/>
      <c r="AAW26" s="648"/>
      <c r="AAX26" s="648"/>
      <c r="AAY26" s="648"/>
      <c r="AAZ26" s="648"/>
      <c r="ABA26" s="648"/>
      <c r="ABB26" s="648"/>
      <c r="ABC26" s="648"/>
      <c r="ABD26" s="648"/>
      <c r="ABE26" s="648"/>
      <c r="ABF26" s="648"/>
      <c r="ABG26" s="648"/>
      <c r="ABH26" s="648"/>
      <c r="ABI26" s="648"/>
      <c r="ABJ26" s="648"/>
      <c r="ABK26" s="648"/>
      <c r="ABL26" s="648"/>
      <c r="ABM26" s="648"/>
      <c r="ABN26" s="648"/>
      <c r="ABO26" s="648"/>
      <c r="ABP26" s="648"/>
      <c r="ABQ26" s="648"/>
      <c r="ABR26" s="648"/>
      <c r="ABS26" s="648"/>
      <c r="ABT26" s="648"/>
      <c r="ABU26" s="648"/>
      <c r="ABV26" s="648"/>
      <c r="ABW26" s="648"/>
      <c r="ABX26" s="648"/>
      <c r="ABY26" s="648"/>
      <c r="ABZ26" s="648"/>
      <c r="ACA26" s="648"/>
      <c r="ACB26" s="648"/>
      <c r="ACC26" s="648"/>
      <c r="ACD26" s="648"/>
      <c r="ACE26" s="648"/>
      <c r="ACF26" s="648"/>
      <c r="ACG26" s="648"/>
      <c r="ACH26" s="648"/>
      <c r="ACI26" s="648"/>
      <c r="ACJ26" s="648"/>
      <c r="ACK26" s="648"/>
      <c r="ACL26" s="648"/>
      <c r="ACM26" s="648"/>
      <c r="ACN26" s="648"/>
      <c r="ACO26" s="648"/>
      <c r="ACP26" s="648"/>
      <c r="ACQ26" s="648"/>
      <c r="ACR26" s="648"/>
      <c r="ACS26" s="648"/>
      <c r="ACT26" s="648"/>
      <c r="ACU26" s="648"/>
      <c r="ACV26" s="648"/>
      <c r="ACW26" s="648"/>
      <c r="ACX26" s="648"/>
      <c r="ACY26" s="648"/>
      <c r="ACZ26" s="648"/>
      <c r="ADA26" s="648"/>
      <c r="ADB26" s="648"/>
      <c r="ADC26" s="648"/>
      <c r="ADD26" s="648"/>
      <c r="ADE26" s="648"/>
      <c r="ADF26" s="648"/>
      <c r="ADG26" s="648"/>
      <c r="ADH26" s="648"/>
      <c r="ADI26" s="648"/>
      <c r="ADJ26" s="648"/>
      <c r="ADK26" s="648"/>
      <c r="ADL26" s="648"/>
      <c r="ADM26" s="648"/>
      <c r="ADN26" s="648"/>
      <c r="ADO26" s="648"/>
      <c r="ADP26" s="648"/>
      <c r="ADQ26" s="648"/>
      <c r="ADR26" s="648"/>
      <c r="ADS26" s="648"/>
      <c r="ADT26" s="648"/>
      <c r="ADU26" s="648"/>
      <c r="ADV26" s="648"/>
      <c r="ADW26" s="648"/>
      <c r="ADX26" s="648"/>
      <c r="ADY26" s="648"/>
      <c r="ADZ26" s="648"/>
      <c r="AEA26" s="648"/>
      <c r="AEB26" s="648"/>
      <c r="AEC26" s="648"/>
      <c r="AED26" s="648"/>
      <c r="AEE26" s="648"/>
      <c r="AEF26" s="648"/>
      <c r="AEG26" s="648"/>
      <c r="AEH26" s="648"/>
      <c r="AEI26" s="648"/>
      <c r="AEJ26" s="648"/>
      <c r="AEK26" s="648"/>
      <c r="AEL26" s="648"/>
      <c r="AEM26" s="648"/>
      <c r="AEN26" s="648"/>
      <c r="AEO26" s="648"/>
      <c r="AEP26" s="648"/>
      <c r="AEQ26" s="648"/>
      <c r="AER26" s="648"/>
      <c r="AES26" s="648"/>
      <c r="AET26" s="648"/>
      <c r="AEU26" s="648"/>
      <c r="AEV26" s="648"/>
      <c r="AEW26" s="648"/>
      <c r="AEX26" s="648"/>
      <c r="AEY26" s="648"/>
      <c r="AEZ26" s="648"/>
      <c r="AFA26" s="648"/>
      <c r="AFB26" s="648"/>
      <c r="AFC26" s="648"/>
      <c r="AFD26" s="648"/>
      <c r="AFE26" s="648"/>
      <c r="AFF26" s="648"/>
      <c r="AFG26" s="648"/>
      <c r="AFH26" s="648"/>
      <c r="AFI26" s="648"/>
      <c r="AFJ26" s="648"/>
      <c r="AFK26" s="648"/>
      <c r="AFL26" s="648"/>
      <c r="AFM26" s="648"/>
      <c r="AFN26" s="648"/>
      <c r="AFO26" s="648"/>
      <c r="AFP26" s="648"/>
      <c r="AFQ26" s="648"/>
      <c r="AFR26" s="648"/>
      <c r="AFS26" s="648"/>
      <c r="AFT26" s="648"/>
      <c r="AFU26" s="648"/>
      <c r="AFV26" s="648"/>
      <c r="AFW26" s="648"/>
      <c r="AFX26" s="648"/>
      <c r="AFY26" s="648"/>
      <c r="AFZ26" s="648"/>
      <c r="AGA26" s="648"/>
      <c r="AGB26" s="648"/>
      <c r="AGC26" s="648"/>
      <c r="AGD26" s="648"/>
      <c r="AGE26" s="648"/>
      <c r="AGF26" s="648"/>
      <c r="AGG26" s="648"/>
      <c r="AGH26" s="648"/>
      <c r="AGI26" s="648"/>
      <c r="AGJ26" s="648"/>
      <c r="AGK26" s="648"/>
      <c r="AGL26" s="648"/>
      <c r="AGM26" s="648"/>
      <c r="AGN26" s="648"/>
      <c r="AGO26" s="648"/>
      <c r="AGP26" s="648"/>
      <c r="AGQ26" s="648"/>
      <c r="AGR26" s="648"/>
      <c r="AGS26" s="648"/>
      <c r="AGT26" s="648"/>
      <c r="AGU26" s="648"/>
      <c r="AGV26" s="648"/>
      <c r="AGW26" s="648"/>
      <c r="AGX26" s="648"/>
      <c r="AGY26" s="648"/>
      <c r="AGZ26" s="648"/>
      <c r="AHA26" s="648"/>
      <c r="AHB26" s="648"/>
      <c r="AHC26" s="648"/>
      <c r="AHD26" s="648"/>
      <c r="AHE26" s="648"/>
      <c r="AHF26" s="648"/>
      <c r="AHG26" s="648"/>
      <c r="AHH26" s="648"/>
      <c r="AHI26" s="648"/>
      <c r="AHJ26" s="648"/>
      <c r="AHK26" s="648"/>
      <c r="AHL26" s="648"/>
      <c r="AHM26" s="648"/>
      <c r="AHN26" s="648"/>
      <c r="AHO26" s="648"/>
      <c r="AHP26" s="648"/>
      <c r="AHQ26" s="648"/>
      <c r="AHR26" s="648"/>
      <c r="AHS26" s="648"/>
      <c r="AHT26" s="648"/>
      <c r="AHU26" s="648"/>
      <c r="AHV26" s="648"/>
      <c r="AHW26" s="648"/>
      <c r="AHX26" s="648"/>
      <c r="AHY26" s="648"/>
      <c r="AHZ26" s="648"/>
      <c r="AIA26" s="648"/>
      <c r="AIB26" s="648"/>
      <c r="AIC26" s="648"/>
      <c r="AID26" s="648"/>
      <c r="AIE26" s="648"/>
      <c r="AIF26" s="648"/>
      <c r="AIG26" s="648"/>
      <c r="AIH26" s="648"/>
      <c r="AII26" s="648"/>
      <c r="AIJ26" s="648"/>
      <c r="AIK26" s="648"/>
      <c r="AIL26" s="648"/>
      <c r="AIM26" s="648"/>
      <c r="AIN26" s="648"/>
      <c r="AIO26" s="648"/>
      <c r="AIP26" s="648"/>
      <c r="AIQ26" s="648"/>
      <c r="AIR26" s="648"/>
      <c r="AIS26" s="648"/>
      <c r="AIT26" s="648"/>
      <c r="AIU26" s="648"/>
      <c r="AIV26" s="648"/>
      <c r="AIW26" s="648"/>
      <c r="AIX26" s="648"/>
      <c r="AIY26" s="648"/>
      <c r="AIZ26" s="648"/>
      <c r="AJA26" s="648"/>
      <c r="AJB26" s="648"/>
      <c r="AJC26" s="648"/>
      <c r="AJD26" s="648"/>
      <c r="AJE26" s="648"/>
      <c r="AJF26" s="648"/>
      <c r="AJG26" s="648"/>
      <c r="AJH26" s="648"/>
      <c r="AJI26" s="648"/>
      <c r="AJJ26" s="648"/>
      <c r="AJK26" s="648"/>
      <c r="AJL26" s="648"/>
      <c r="AJM26" s="648"/>
      <c r="AJN26" s="648"/>
      <c r="AJO26" s="648"/>
      <c r="AJP26" s="648"/>
      <c r="AJQ26" s="648"/>
      <c r="AJR26" s="648"/>
      <c r="AJS26" s="648"/>
      <c r="AJT26" s="648"/>
      <c r="AJU26" s="648"/>
      <c r="AJV26" s="648"/>
      <c r="AJW26" s="648"/>
      <c r="AJX26" s="648"/>
      <c r="AJY26" s="648"/>
      <c r="AJZ26" s="648"/>
      <c r="AKA26" s="648"/>
      <c r="AKB26" s="648"/>
      <c r="AKC26" s="648"/>
      <c r="AKD26" s="648"/>
      <c r="AKE26" s="648"/>
      <c r="AKF26" s="648"/>
      <c r="AKG26" s="648"/>
      <c r="AKH26" s="648"/>
      <c r="AKI26" s="648"/>
      <c r="AKJ26" s="648"/>
      <c r="AKK26" s="648"/>
      <c r="AKL26" s="648"/>
      <c r="AKM26" s="648"/>
      <c r="AKN26" s="648"/>
      <c r="AKO26" s="648"/>
      <c r="AKP26" s="648"/>
      <c r="AKQ26" s="648"/>
      <c r="AKR26" s="648"/>
      <c r="AKS26" s="648"/>
      <c r="AKT26" s="648"/>
      <c r="AKU26" s="648"/>
      <c r="AKV26" s="648"/>
      <c r="AKW26" s="648"/>
      <c r="AKX26" s="648"/>
      <c r="AKY26" s="648"/>
      <c r="AKZ26" s="648"/>
      <c r="ALA26" s="648"/>
      <c r="ALB26" s="648"/>
      <c r="ALC26" s="648"/>
      <c r="ALD26" s="648"/>
      <c r="ALE26" s="648"/>
      <c r="ALF26" s="648"/>
      <c r="ALG26" s="648"/>
      <c r="ALH26" s="648"/>
      <c r="ALI26" s="648"/>
      <c r="ALJ26" s="648"/>
      <c r="ALK26" s="648"/>
      <c r="ALL26" s="648"/>
      <c r="ALM26" s="648"/>
      <c r="ALN26" s="648"/>
      <c r="ALO26" s="648"/>
      <c r="ALP26" s="648"/>
      <c r="ALQ26" s="648"/>
      <c r="ALR26" s="648"/>
      <c r="ALS26" s="648"/>
      <c r="ALT26" s="648"/>
      <c r="ALU26" s="648"/>
      <c r="ALV26" s="648"/>
      <c r="ALW26" s="648"/>
      <c r="ALX26" s="648"/>
      <c r="ALY26" s="648"/>
      <c r="ALZ26" s="648"/>
      <c r="AMA26" s="648"/>
      <c r="AMB26" s="648"/>
      <c r="AMC26" s="648"/>
      <c r="AMD26" s="648"/>
      <c r="AME26" s="648"/>
      <c r="AMF26" s="648"/>
      <c r="AMG26" s="648"/>
      <c r="AMH26" s="648"/>
      <c r="AMI26" s="648"/>
      <c r="AMJ26" s="648"/>
      <c r="AMK26" s="648"/>
      <c r="AML26" s="648"/>
      <c r="AMM26" s="648"/>
      <c r="AMN26" s="648"/>
      <c r="AMO26" s="648"/>
      <c r="AMP26" s="648"/>
      <c r="AMQ26" s="648"/>
      <c r="AMR26" s="648"/>
      <c r="AMS26" s="648"/>
      <c r="AMT26" s="648"/>
      <c r="AMU26" s="648"/>
      <c r="AMV26" s="648"/>
      <c r="AMW26" s="648"/>
      <c r="AMX26" s="648"/>
      <c r="AMY26" s="648"/>
      <c r="AMZ26" s="648"/>
      <c r="ANA26" s="648"/>
      <c r="ANB26" s="648"/>
      <c r="ANC26" s="648"/>
      <c r="AND26" s="648"/>
      <c r="ANE26" s="648"/>
      <c r="ANF26" s="648"/>
      <c r="ANG26" s="648"/>
      <c r="ANH26" s="648"/>
      <c r="ANI26" s="648"/>
      <c r="ANJ26" s="648"/>
      <c r="ANK26" s="648"/>
      <c r="ANL26" s="648"/>
      <c r="ANM26" s="648"/>
      <c r="ANN26" s="648"/>
      <c r="ANO26" s="648"/>
      <c r="ANP26" s="648"/>
      <c r="ANQ26" s="648"/>
      <c r="ANR26" s="648"/>
      <c r="ANS26" s="648"/>
      <c r="ANT26" s="648"/>
      <c r="ANU26" s="648"/>
      <c r="ANV26" s="648"/>
      <c r="ANW26" s="648"/>
      <c r="ANX26" s="648"/>
      <c r="ANY26" s="648"/>
      <c r="ANZ26" s="648"/>
      <c r="AOA26" s="648"/>
      <c r="AOB26" s="648"/>
      <c r="AOC26" s="648"/>
      <c r="AOD26" s="648"/>
      <c r="AOE26" s="648"/>
      <c r="AOF26" s="648"/>
      <c r="AOG26" s="648"/>
      <c r="AOH26" s="648"/>
      <c r="AOI26" s="648"/>
      <c r="AOJ26" s="648"/>
      <c r="AOK26" s="648"/>
      <c r="AOL26" s="648"/>
      <c r="AOM26" s="648"/>
      <c r="AON26" s="648"/>
      <c r="AOO26" s="648"/>
      <c r="AOP26" s="648"/>
      <c r="AOQ26" s="648"/>
      <c r="AOR26" s="648"/>
      <c r="AOS26" s="648"/>
      <c r="AOT26" s="648"/>
      <c r="AOU26" s="648"/>
      <c r="AOV26" s="648"/>
      <c r="AOW26" s="648"/>
      <c r="AOX26" s="648"/>
      <c r="AOY26" s="648"/>
      <c r="AOZ26" s="648"/>
      <c r="APA26" s="648"/>
      <c r="APB26" s="648"/>
      <c r="APC26" s="648"/>
      <c r="APD26" s="648"/>
      <c r="APE26" s="648"/>
      <c r="APF26" s="648"/>
      <c r="APG26" s="648"/>
      <c r="APH26" s="648"/>
      <c r="API26" s="648"/>
      <c r="APJ26" s="648"/>
      <c r="APK26" s="648"/>
      <c r="APL26" s="648"/>
      <c r="APM26" s="648"/>
      <c r="APN26" s="648"/>
      <c r="APO26" s="648"/>
      <c r="APP26" s="648"/>
      <c r="APQ26" s="648"/>
      <c r="APR26" s="648"/>
      <c r="APS26" s="648"/>
      <c r="APT26" s="648"/>
      <c r="APU26" s="648"/>
      <c r="APV26" s="648"/>
      <c r="APW26" s="648"/>
      <c r="APX26" s="648"/>
      <c r="APY26" s="648"/>
      <c r="APZ26" s="648"/>
      <c r="AQA26" s="648"/>
      <c r="AQB26" s="648"/>
      <c r="AQC26" s="648"/>
      <c r="AQD26" s="648"/>
      <c r="AQE26" s="648"/>
      <c r="AQF26" s="648"/>
      <c r="AQG26" s="648"/>
      <c r="AQH26" s="648"/>
      <c r="AQI26" s="648"/>
      <c r="AQJ26" s="648"/>
      <c r="AQK26" s="648"/>
      <c r="AQL26" s="648"/>
      <c r="AQM26" s="648"/>
      <c r="AQN26" s="648"/>
      <c r="AQO26" s="648"/>
      <c r="AQP26" s="648"/>
      <c r="AQQ26" s="648"/>
      <c r="AQR26" s="648"/>
      <c r="AQS26" s="648"/>
      <c r="AQT26" s="648"/>
      <c r="AQU26" s="648"/>
      <c r="AQV26" s="648"/>
      <c r="AQW26" s="648"/>
      <c r="AQX26" s="648"/>
      <c r="AQY26" s="648"/>
      <c r="AQZ26" s="648"/>
      <c r="ARA26" s="648"/>
      <c r="ARB26" s="648"/>
      <c r="ARC26" s="648"/>
      <c r="ARD26" s="648"/>
      <c r="ARE26" s="648"/>
      <c r="ARF26" s="648"/>
      <c r="ARG26" s="648"/>
      <c r="ARH26" s="648"/>
      <c r="ARI26" s="648"/>
      <c r="ARJ26" s="648"/>
      <c r="ARK26" s="648"/>
      <c r="ARL26" s="648"/>
      <c r="ARM26" s="648"/>
      <c r="ARN26" s="648"/>
      <c r="ARO26" s="648"/>
      <c r="ARP26" s="648"/>
      <c r="ARQ26" s="648"/>
      <c r="ARR26" s="648"/>
      <c r="ARS26" s="648"/>
      <c r="ART26" s="648"/>
      <c r="ARU26" s="648"/>
      <c r="ARV26" s="648"/>
      <c r="ARW26" s="648"/>
      <c r="ARX26" s="648"/>
      <c r="ARY26" s="648"/>
      <c r="ARZ26" s="648"/>
      <c r="ASA26" s="648"/>
      <c r="ASB26" s="648"/>
      <c r="ASC26" s="648"/>
      <c r="ASD26" s="648"/>
      <c r="ASE26" s="648"/>
      <c r="ASF26" s="648"/>
      <c r="ASG26" s="648"/>
      <c r="ASH26" s="648"/>
      <c r="ASI26" s="648"/>
      <c r="ASJ26" s="648"/>
      <c r="ASK26" s="648"/>
      <c r="ASL26" s="648"/>
      <c r="ASM26" s="648"/>
      <c r="ASN26" s="648"/>
      <c r="ASO26" s="648"/>
      <c r="ASP26" s="648"/>
      <c r="ASQ26" s="648"/>
      <c r="ASR26" s="648"/>
      <c r="ASS26" s="648"/>
      <c r="AST26" s="648"/>
      <c r="ASU26" s="648"/>
      <c r="ASV26" s="648"/>
      <c r="ASW26" s="648"/>
      <c r="ASX26" s="648"/>
      <c r="ASY26" s="648"/>
      <c r="ASZ26" s="648"/>
      <c r="ATA26" s="648"/>
      <c r="ATB26" s="648"/>
      <c r="ATC26" s="648"/>
      <c r="ATD26" s="648"/>
      <c r="ATE26" s="648"/>
      <c r="ATF26" s="648"/>
      <c r="ATG26" s="648"/>
      <c r="ATH26" s="648"/>
      <c r="ATI26" s="648"/>
      <c r="ATJ26" s="648"/>
      <c r="ATK26" s="648"/>
      <c r="ATL26" s="648"/>
      <c r="ATM26" s="648"/>
      <c r="ATN26" s="648"/>
      <c r="ATO26" s="648"/>
      <c r="ATP26" s="648"/>
      <c r="ATQ26" s="648"/>
      <c r="ATR26" s="648"/>
      <c r="ATS26" s="648"/>
      <c r="ATT26" s="648"/>
      <c r="ATU26" s="648"/>
      <c r="ATV26" s="648"/>
      <c r="ATW26" s="648"/>
      <c r="ATX26" s="648"/>
      <c r="ATY26" s="648"/>
      <c r="ATZ26" s="648"/>
      <c r="AUA26" s="648"/>
      <c r="AUB26" s="648"/>
      <c r="AUC26" s="648"/>
      <c r="AUD26" s="648"/>
      <c r="AUE26" s="648"/>
      <c r="AUF26" s="648"/>
      <c r="AUG26" s="648"/>
      <c r="AUH26" s="648"/>
      <c r="AUI26" s="648"/>
      <c r="AUJ26" s="648"/>
      <c r="AUK26" s="648"/>
      <c r="AUL26" s="648"/>
      <c r="AUM26" s="648"/>
      <c r="AUN26" s="648"/>
      <c r="AUO26" s="648"/>
      <c r="AUP26" s="648"/>
      <c r="AUQ26" s="648"/>
      <c r="AUR26" s="648"/>
      <c r="AUS26" s="648"/>
      <c r="AUT26" s="648"/>
      <c r="AUU26" s="648"/>
      <c r="AUV26" s="648"/>
      <c r="AUW26" s="648"/>
      <c r="AUX26" s="648"/>
      <c r="AUY26" s="648"/>
      <c r="AUZ26" s="648"/>
      <c r="AVA26" s="648"/>
      <c r="AVB26" s="648"/>
      <c r="AVC26" s="648"/>
      <c r="AVD26" s="648"/>
      <c r="AVE26" s="648"/>
      <c r="AVF26" s="648"/>
      <c r="AVG26" s="648"/>
      <c r="AVH26" s="648"/>
      <c r="AVI26" s="648"/>
      <c r="AVJ26" s="648"/>
      <c r="AVK26" s="648"/>
      <c r="AVL26" s="648"/>
      <c r="AVM26" s="648"/>
      <c r="AVN26" s="648"/>
      <c r="AVO26" s="648"/>
      <c r="AVP26" s="648"/>
      <c r="AVQ26" s="648"/>
      <c r="AVR26" s="648"/>
      <c r="AVS26" s="648"/>
      <c r="AVT26" s="648"/>
      <c r="AVU26" s="648"/>
      <c r="AVV26" s="648"/>
      <c r="AVW26" s="648"/>
      <c r="AVX26" s="648"/>
      <c r="AVY26" s="648"/>
      <c r="AVZ26" s="648"/>
      <c r="AWA26" s="648"/>
      <c r="AWB26" s="648"/>
      <c r="AWC26" s="648"/>
      <c r="AWD26" s="648"/>
      <c r="AWE26" s="648"/>
      <c r="AWF26" s="648"/>
      <c r="AWG26" s="648"/>
      <c r="AWH26" s="648"/>
      <c r="AWI26" s="648"/>
      <c r="AWJ26" s="648"/>
      <c r="AWK26" s="648"/>
      <c r="AWL26" s="648"/>
      <c r="AWM26" s="648"/>
      <c r="AWN26" s="648"/>
      <c r="AWO26" s="648"/>
      <c r="AWP26" s="648"/>
      <c r="AWQ26" s="648"/>
      <c r="AWR26" s="648"/>
      <c r="AWS26" s="648"/>
      <c r="AWT26" s="648"/>
      <c r="AWU26" s="648"/>
      <c r="AWV26" s="648"/>
      <c r="AWW26" s="648"/>
      <c r="AWX26" s="648"/>
      <c r="AWY26" s="648"/>
      <c r="AWZ26" s="648"/>
      <c r="AXA26" s="648"/>
      <c r="AXB26" s="648"/>
      <c r="AXC26" s="648"/>
      <c r="AXD26" s="648"/>
      <c r="AXE26" s="648"/>
      <c r="AXF26" s="648"/>
      <c r="AXG26" s="648"/>
      <c r="AXH26" s="648"/>
      <c r="AXI26" s="648"/>
      <c r="AXJ26" s="648"/>
      <c r="AXK26" s="648"/>
      <c r="AXL26" s="648"/>
      <c r="AXM26" s="648"/>
      <c r="AXN26" s="648"/>
      <c r="AXO26" s="648"/>
      <c r="AXP26" s="648"/>
      <c r="AXQ26" s="648"/>
      <c r="AXR26" s="648"/>
      <c r="AXS26" s="648"/>
      <c r="AXT26" s="648"/>
      <c r="AXU26" s="648"/>
      <c r="AXV26" s="648"/>
      <c r="AXW26" s="648"/>
      <c r="AXX26" s="648"/>
      <c r="AXY26" s="648"/>
      <c r="AXZ26" s="648"/>
      <c r="AYA26" s="648"/>
      <c r="AYB26" s="648"/>
      <c r="AYC26" s="648"/>
      <c r="AYD26" s="648"/>
      <c r="AYE26" s="648"/>
      <c r="AYF26" s="648"/>
      <c r="AYG26" s="648"/>
      <c r="AYH26" s="648"/>
      <c r="AYI26" s="648"/>
      <c r="AYJ26" s="648"/>
      <c r="AYK26" s="648"/>
      <c r="AYL26" s="648"/>
      <c r="AYM26" s="648"/>
      <c r="AYN26" s="648"/>
      <c r="AYO26" s="648"/>
      <c r="AYP26" s="648"/>
      <c r="AYQ26" s="648"/>
      <c r="AYR26" s="648"/>
      <c r="AYS26" s="648"/>
      <c r="AYT26" s="648"/>
      <c r="AYU26" s="648"/>
      <c r="AYV26" s="648"/>
      <c r="AYW26" s="648"/>
      <c r="AYX26" s="648"/>
      <c r="AYY26" s="648"/>
      <c r="AYZ26" s="648"/>
      <c r="AZA26" s="648"/>
      <c r="AZB26" s="648"/>
      <c r="AZC26" s="648"/>
      <c r="AZD26" s="648"/>
      <c r="AZE26" s="648"/>
      <c r="AZF26" s="648"/>
      <c r="AZG26" s="648"/>
      <c r="AZH26" s="648"/>
      <c r="AZI26" s="648"/>
      <c r="AZJ26" s="648"/>
      <c r="AZK26" s="648"/>
      <c r="AZL26" s="648"/>
      <c r="AZM26" s="648"/>
      <c r="AZN26" s="648"/>
      <c r="AZO26" s="648"/>
      <c r="AZP26" s="648"/>
      <c r="AZQ26" s="648"/>
      <c r="AZR26" s="648"/>
      <c r="AZS26" s="648"/>
      <c r="AZT26" s="648"/>
      <c r="AZU26" s="648"/>
      <c r="AZV26" s="648"/>
      <c r="AZW26" s="648"/>
      <c r="AZX26" s="648"/>
      <c r="AZY26" s="648"/>
      <c r="AZZ26" s="648"/>
      <c r="BAA26" s="648"/>
      <c r="BAB26" s="648"/>
      <c r="BAC26" s="648"/>
      <c r="BAD26" s="648"/>
      <c r="BAE26" s="648"/>
      <c r="BAF26" s="648"/>
      <c r="BAG26" s="648"/>
      <c r="BAH26" s="648"/>
      <c r="BAI26" s="648"/>
      <c r="BAJ26" s="648"/>
      <c r="BAK26" s="648"/>
      <c r="BAL26" s="648"/>
      <c r="BAM26" s="648"/>
      <c r="BAN26" s="648"/>
      <c r="BAO26" s="648"/>
      <c r="BAP26" s="648"/>
      <c r="BAQ26" s="648"/>
      <c r="BAR26" s="648"/>
      <c r="BAS26" s="648"/>
      <c r="BAT26" s="648"/>
      <c r="BAU26" s="648"/>
      <c r="BAV26" s="648"/>
      <c r="BAW26" s="648"/>
      <c r="BAX26" s="648"/>
      <c r="BAY26" s="648"/>
      <c r="BAZ26" s="648"/>
      <c r="BBA26" s="648"/>
      <c r="BBB26" s="648"/>
      <c r="BBC26" s="648"/>
      <c r="BBD26" s="648"/>
      <c r="BBE26" s="648"/>
      <c r="BBF26" s="648"/>
      <c r="BBG26" s="648"/>
      <c r="BBH26" s="648"/>
      <c r="BBI26" s="648"/>
      <c r="BBJ26" s="648"/>
      <c r="BBK26" s="648"/>
      <c r="BBL26" s="648"/>
      <c r="BBM26" s="648"/>
      <c r="BBN26" s="648"/>
      <c r="BBO26" s="648"/>
      <c r="BBP26" s="648"/>
      <c r="BBQ26" s="648"/>
      <c r="BBR26" s="648"/>
      <c r="BBS26" s="648"/>
      <c r="BBT26" s="648"/>
      <c r="BBU26" s="648"/>
      <c r="BBV26" s="648"/>
      <c r="BBW26" s="648"/>
      <c r="BBX26" s="648"/>
      <c r="BBY26" s="648"/>
      <c r="BBZ26" s="648"/>
      <c r="BCA26" s="648"/>
      <c r="BCB26" s="648"/>
      <c r="BCC26" s="648"/>
      <c r="BCD26" s="648"/>
      <c r="BCE26" s="648"/>
      <c r="BCF26" s="648"/>
      <c r="BCG26" s="648"/>
      <c r="BCH26" s="648"/>
      <c r="BCI26" s="648"/>
      <c r="BCJ26" s="648"/>
      <c r="BCK26" s="648"/>
      <c r="BCL26" s="648"/>
      <c r="BCM26" s="648"/>
      <c r="BCN26" s="648"/>
      <c r="BCO26" s="648"/>
      <c r="BCP26" s="648"/>
      <c r="BCQ26" s="648"/>
      <c r="BCR26" s="648"/>
      <c r="BCS26" s="648"/>
      <c r="BCT26" s="648"/>
      <c r="BCU26" s="648"/>
      <c r="BCV26" s="648"/>
      <c r="BCW26" s="648"/>
      <c r="BCX26" s="648"/>
      <c r="BCY26" s="648"/>
      <c r="BCZ26" s="648"/>
      <c r="BDA26" s="648"/>
      <c r="BDB26" s="648"/>
      <c r="BDC26" s="648"/>
      <c r="BDD26" s="648"/>
      <c r="BDE26" s="648"/>
      <c r="BDF26" s="648"/>
      <c r="BDG26" s="648"/>
      <c r="BDH26" s="648"/>
      <c r="BDI26" s="648"/>
      <c r="BDJ26" s="648"/>
      <c r="BDK26" s="648"/>
      <c r="BDL26" s="648"/>
      <c r="BDM26" s="648"/>
      <c r="BDN26" s="648"/>
      <c r="BDO26" s="648"/>
      <c r="BDP26" s="648"/>
      <c r="BDQ26" s="648"/>
      <c r="BDR26" s="648"/>
      <c r="BDS26" s="648"/>
      <c r="BDT26" s="648"/>
      <c r="BDU26" s="648"/>
      <c r="BDV26" s="648"/>
      <c r="BDW26" s="648"/>
      <c r="BDX26" s="648"/>
      <c r="BDY26" s="648"/>
      <c r="BDZ26" s="648"/>
      <c r="BEA26" s="648"/>
      <c r="BEB26" s="648"/>
      <c r="BEC26" s="648"/>
      <c r="BED26" s="648"/>
      <c r="BEE26" s="648"/>
      <c r="BEF26" s="648"/>
      <c r="BEG26" s="648"/>
      <c r="BEH26" s="648"/>
      <c r="BEI26" s="648"/>
      <c r="BEJ26" s="648"/>
      <c r="BEK26" s="648"/>
      <c r="BEL26" s="648"/>
      <c r="BEM26" s="648"/>
      <c r="BEN26" s="648"/>
      <c r="BEO26" s="648"/>
      <c r="BEP26" s="648"/>
      <c r="BEQ26" s="648"/>
      <c r="BER26" s="648"/>
      <c r="BES26" s="648"/>
      <c r="BET26" s="648"/>
      <c r="BEU26" s="648"/>
      <c r="BEV26" s="648"/>
      <c r="BEW26" s="648"/>
      <c r="BEX26" s="648"/>
      <c r="BEY26" s="648"/>
      <c r="BEZ26" s="648"/>
      <c r="BFA26" s="648"/>
      <c r="BFB26" s="648"/>
      <c r="BFC26" s="648"/>
      <c r="BFD26" s="648"/>
      <c r="BFE26" s="648"/>
      <c r="BFF26" s="648"/>
      <c r="BFG26" s="648"/>
      <c r="BFH26" s="648"/>
      <c r="BFI26" s="648"/>
      <c r="BFJ26" s="648"/>
      <c r="BFK26" s="648"/>
      <c r="BFL26" s="648"/>
      <c r="BFM26" s="648"/>
      <c r="BFN26" s="648"/>
      <c r="BFO26" s="648"/>
      <c r="BFP26" s="648"/>
      <c r="BFQ26" s="648"/>
      <c r="BFR26" s="648"/>
      <c r="BFS26" s="648"/>
      <c r="BFT26" s="648"/>
      <c r="BFU26" s="648"/>
      <c r="BFV26" s="648"/>
      <c r="BFW26" s="648"/>
      <c r="BFX26" s="648"/>
      <c r="BFY26" s="648"/>
      <c r="BFZ26" s="648"/>
      <c r="BGA26" s="648"/>
      <c r="BGB26" s="648"/>
      <c r="BGC26" s="648"/>
      <c r="BGD26" s="648"/>
      <c r="BGE26" s="648"/>
      <c r="BGF26" s="648"/>
      <c r="BGG26" s="648"/>
      <c r="BGH26" s="648"/>
      <c r="BGI26" s="648"/>
      <c r="BGJ26" s="648"/>
      <c r="BGK26" s="648"/>
      <c r="BGL26" s="648"/>
      <c r="BGM26" s="648"/>
      <c r="BGN26" s="648"/>
      <c r="BGO26" s="648"/>
      <c r="BGP26" s="648"/>
      <c r="BGQ26" s="648"/>
      <c r="BGR26" s="648"/>
      <c r="BGS26" s="648"/>
      <c r="BGT26" s="648"/>
      <c r="BGU26" s="648"/>
      <c r="BGV26" s="648"/>
      <c r="BGW26" s="648"/>
      <c r="BGX26" s="648"/>
      <c r="BGY26" s="648"/>
      <c r="BGZ26" s="648"/>
      <c r="BHA26" s="648"/>
      <c r="BHB26" s="648"/>
      <c r="BHC26" s="648"/>
      <c r="BHD26" s="648"/>
      <c r="BHE26" s="648"/>
      <c r="BHF26" s="648"/>
      <c r="BHG26" s="648"/>
      <c r="BHH26" s="648"/>
      <c r="BHI26" s="648"/>
      <c r="BHJ26" s="648"/>
      <c r="BHK26" s="648"/>
      <c r="BHL26" s="648"/>
      <c r="BHM26" s="648"/>
      <c r="BHN26" s="648"/>
      <c r="BHO26" s="648"/>
      <c r="BHP26" s="648"/>
      <c r="BHQ26" s="648"/>
      <c r="BHR26" s="648"/>
      <c r="BHS26" s="648"/>
      <c r="BHT26" s="648"/>
      <c r="BHU26" s="648"/>
      <c r="BHV26" s="648"/>
      <c r="BHW26" s="648"/>
      <c r="BHX26" s="648"/>
      <c r="BHY26" s="648"/>
      <c r="BHZ26" s="648"/>
      <c r="BIA26" s="648"/>
      <c r="BIB26" s="648"/>
      <c r="BIC26" s="648"/>
      <c r="BID26" s="648"/>
      <c r="BIE26" s="648"/>
      <c r="BIF26" s="648"/>
      <c r="BIG26" s="648"/>
      <c r="BIH26" s="648"/>
      <c r="BII26" s="648"/>
      <c r="BIJ26" s="648"/>
      <c r="BIK26" s="648"/>
      <c r="BIL26" s="648"/>
      <c r="BIM26" s="648"/>
      <c r="BIN26" s="648"/>
      <c r="BIO26" s="648"/>
      <c r="BIP26" s="648"/>
      <c r="BIQ26" s="648"/>
      <c r="BIR26" s="648"/>
      <c r="BIS26" s="648"/>
      <c r="BIT26" s="648"/>
      <c r="BIU26" s="648"/>
      <c r="BIV26" s="648"/>
      <c r="BIW26" s="648"/>
      <c r="BIX26" s="648"/>
      <c r="BIY26" s="648"/>
      <c r="BIZ26" s="648"/>
      <c r="BJA26" s="648"/>
      <c r="BJB26" s="648"/>
      <c r="BJC26" s="648"/>
      <c r="BJD26" s="648"/>
      <c r="BJE26" s="648"/>
      <c r="BJF26" s="648"/>
      <c r="BJG26" s="648"/>
      <c r="BJH26" s="648"/>
      <c r="BJI26" s="648"/>
      <c r="BJJ26" s="648"/>
      <c r="BJK26" s="648"/>
      <c r="BJL26" s="648"/>
      <c r="BJM26" s="648"/>
      <c r="BJN26" s="648"/>
      <c r="BJO26" s="648"/>
      <c r="BJP26" s="648"/>
      <c r="BJQ26" s="648"/>
      <c r="BJR26" s="648"/>
      <c r="BJS26" s="648"/>
      <c r="BJT26" s="648"/>
      <c r="BJU26" s="648"/>
      <c r="BJV26" s="648"/>
      <c r="BJW26" s="648"/>
      <c r="BJX26" s="648"/>
      <c r="BJY26" s="648"/>
      <c r="BJZ26" s="648"/>
      <c r="BKA26" s="648"/>
      <c r="BKB26" s="648"/>
      <c r="BKC26" s="648"/>
      <c r="BKD26" s="648"/>
      <c r="BKE26" s="648"/>
      <c r="BKF26" s="648"/>
      <c r="BKG26" s="648"/>
      <c r="BKH26" s="648"/>
      <c r="BKI26" s="648"/>
      <c r="BKJ26" s="648"/>
      <c r="BKK26" s="648"/>
      <c r="BKL26" s="648"/>
      <c r="BKM26" s="648"/>
      <c r="BKN26" s="648"/>
      <c r="BKO26" s="648"/>
      <c r="BKP26" s="648"/>
      <c r="BKQ26" s="648"/>
      <c r="BKR26" s="648"/>
      <c r="BKS26" s="648"/>
      <c r="BKT26" s="648"/>
      <c r="BKU26" s="648"/>
      <c r="BKV26" s="648"/>
      <c r="BKW26" s="648"/>
      <c r="BKX26" s="648"/>
      <c r="BKY26" s="648"/>
      <c r="BKZ26" s="648"/>
      <c r="BLA26" s="648"/>
      <c r="BLB26" s="648"/>
      <c r="BLC26" s="648"/>
      <c r="BLD26" s="648"/>
      <c r="BLE26" s="648"/>
      <c r="BLF26" s="648"/>
      <c r="BLG26" s="648"/>
      <c r="BLH26" s="648"/>
      <c r="BLI26" s="648"/>
      <c r="BLJ26" s="648"/>
      <c r="BLK26" s="648"/>
      <c r="BLL26" s="648"/>
      <c r="BLM26" s="648"/>
      <c r="BLN26" s="648"/>
      <c r="BLO26" s="648"/>
      <c r="BLP26" s="648"/>
      <c r="BLQ26" s="648"/>
      <c r="BLR26" s="648"/>
      <c r="BLS26" s="648"/>
      <c r="BLT26" s="648"/>
      <c r="BLU26" s="648"/>
      <c r="BLV26" s="648"/>
      <c r="BLW26" s="648"/>
      <c r="BLX26" s="648"/>
      <c r="BLY26" s="648"/>
      <c r="BLZ26" s="648"/>
      <c r="BMA26" s="648"/>
      <c r="BMB26" s="648"/>
      <c r="BMC26" s="648"/>
      <c r="BMD26" s="648"/>
      <c r="BME26" s="648"/>
      <c r="BMF26" s="648"/>
      <c r="BMG26" s="648"/>
      <c r="BMH26" s="648"/>
      <c r="BMI26" s="648"/>
      <c r="BMJ26" s="648"/>
      <c r="BMK26" s="648"/>
      <c r="BML26" s="648"/>
      <c r="BMM26" s="648"/>
      <c r="BMN26" s="648"/>
      <c r="BMO26" s="648"/>
      <c r="BMP26" s="648"/>
      <c r="BMQ26" s="648"/>
      <c r="BMR26" s="648"/>
      <c r="BMS26" s="648"/>
      <c r="BMT26" s="648"/>
      <c r="BMU26" s="648"/>
      <c r="BMV26" s="648"/>
      <c r="BMW26" s="648"/>
      <c r="BMX26" s="648"/>
      <c r="BMY26" s="648"/>
      <c r="BMZ26" s="648"/>
      <c r="BNA26" s="648"/>
      <c r="BNB26" s="648"/>
      <c r="BNC26" s="648"/>
      <c r="BND26" s="648"/>
      <c r="BNE26" s="648"/>
      <c r="BNF26" s="648"/>
      <c r="BNG26" s="648"/>
      <c r="BNH26" s="648"/>
      <c r="BNI26" s="648"/>
      <c r="BNJ26" s="648"/>
      <c r="BNK26" s="648"/>
      <c r="BNL26" s="648"/>
      <c r="BNM26" s="648"/>
      <c r="BNN26" s="648"/>
      <c r="BNO26" s="648"/>
      <c r="BNP26" s="648"/>
      <c r="BNQ26" s="648"/>
      <c r="BNR26" s="648"/>
      <c r="BNS26" s="648"/>
      <c r="BNT26" s="648"/>
      <c r="BNU26" s="648"/>
      <c r="BNV26" s="648"/>
      <c r="BNW26" s="648"/>
      <c r="BNX26" s="648"/>
      <c r="BNY26" s="648"/>
      <c r="BNZ26" s="648"/>
      <c r="BOA26" s="648"/>
      <c r="BOB26" s="648"/>
      <c r="BOC26" s="648"/>
      <c r="BOD26" s="648"/>
      <c r="BOE26" s="648"/>
      <c r="BOF26" s="648"/>
      <c r="BOG26" s="648"/>
      <c r="BOH26" s="648"/>
      <c r="BOI26" s="648"/>
      <c r="BOJ26" s="648"/>
      <c r="BOK26" s="648"/>
      <c r="BOL26" s="648"/>
      <c r="BOM26" s="648"/>
      <c r="BON26" s="648"/>
      <c r="BOO26" s="648"/>
      <c r="BOP26" s="648"/>
      <c r="BOQ26" s="648"/>
      <c r="BOR26" s="648"/>
      <c r="BOS26" s="648"/>
      <c r="BOT26" s="648"/>
      <c r="BOU26" s="648"/>
      <c r="BOV26" s="648"/>
      <c r="BOW26" s="648"/>
      <c r="BOX26" s="648"/>
      <c r="BOY26" s="648"/>
      <c r="BOZ26" s="648"/>
      <c r="BPA26" s="648"/>
      <c r="BPB26" s="648"/>
      <c r="BPC26" s="648"/>
      <c r="BPD26" s="648"/>
      <c r="BPE26" s="648"/>
      <c r="BPF26" s="648"/>
      <c r="BPG26" s="648"/>
      <c r="BPH26" s="648"/>
      <c r="BPI26" s="648"/>
      <c r="BPJ26" s="648"/>
      <c r="BPK26" s="648"/>
      <c r="BPL26" s="648"/>
      <c r="BPM26" s="648"/>
      <c r="BPN26" s="648"/>
      <c r="BPO26" s="648"/>
      <c r="BPP26" s="648"/>
      <c r="BPQ26" s="648"/>
      <c r="BPR26" s="648"/>
      <c r="BPS26" s="648"/>
      <c r="BPT26" s="648"/>
      <c r="BPU26" s="648"/>
      <c r="BPV26" s="648"/>
      <c r="BPW26" s="648"/>
      <c r="BPX26" s="648"/>
      <c r="BPY26" s="648"/>
      <c r="BPZ26" s="648"/>
      <c r="BQA26" s="648"/>
      <c r="BQB26" s="648"/>
      <c r="BQC26" s="648"/>
      <c r="BQD26" s="648"/>
      <c r="BQE26" s="648"/>
      <c r="BQF26" s="648"/>
      <c r="BQG26" s="648"/>
      <c r="BQH26" s="648"/>
      <c r="BQI26" s="648"/>
      <c r="BQJ26" s="648"/>
      <c r="BQK26" s="648"/>
      <c r="BQL26" s="648"/>
      <c r="BQM26" s="648"/>
      <c r="BQN26" s="648"/>
      <c r="BQO26" s="648"/>
      <c r="BQP26" s="648"/>
      <c r="BQQ26" s="648"/>
      <c r="BQR26" s="648"/>
      <c r="BQS26" s="648"/>
      <c r="BQT26" s="648"/>
      <c r="BQU26" s="648"/>
      <c r="BQV26" s="648"/>
      <c r="BQW26" s="648"/>
      <c r="BQX26" s="648"/>
      <c r="BQY26" s="648"/>
      <c r="BQZ26" s="648"/>
      <c r="BRA26" s="648"/>
      <c r="BRB26" s="648"/>
      <c r="BRC26" s="648"/>
      <c r="BRD26" s="648"/>
      <c r="BRE26" s="648"/>
      <c r="BRF26" s="648"/>
      <c r="BRG26" s="648"/>
      <c r="BRH26" s="648"/>
      <c r="BRI26" s="648"/>
      <c r="BRJ26" s="648"/>
      <c r="BRK26" s="648"/>
      <c r="BRL26" s="648"/>
      <c r="BRM26" s="648"/>
      <c r="BRN26" s="648"/>
      <c r="BRO26" s="648"/>
      <c r="BRP26" s="648"/>
      <c r="BRQ26" s="648"/>
      <c r="BRR26" s="648"/>
      <c r="BRS26" s="648"/>
      <c r="BRT26" s="648"/>
      <c r="BRU26" s="648"/>
      <c r="BRV26" s="648"/>
      <c r="BRW26" s="648"/>
      <c r="BRX26" s="648"/>
      <c r="BRY26" s="648"/>
      <c r="BRZ26" s="648"/>
      <c r="BSA26" s="648"/>
      <c r="BSB26" s="648"/>
      <c r="BSC26" s="648"/>
      <c r="BSD26" s="648"/>
      <c r="BSE26" s="648"/>
      <c r="BSF26" s="648"/>
      <c r="BSG26" s="648"/>
      <c r="BSH26" s="648"/>
      <c r="BSI26" s="648"/>
      <c r="BSJ26" s="648"/>
      <c r="BSK26" s="648"/>
      <c r="BSL26" s="648"/>
      <c r="BSM26" s="648"/>
      <c r="BSN26" s="648"/>
      <c r="BSO26" s="648"/>
      <c r="BSP26" s="648"/>
      <c r="BSQ26" s="648"/>
      <c r="BSR26" s="648"/>
      <c r="BSS26" s="648"/>
      <c r="BST26" s="648"/>
      <c r="BSU26" s="648"/>
      <c r="BSV26" s="648"/>
      <c r="BSW26" s="648"/>
      <c r="BSX26" s="648"/>
      <c r="BSY26" s="648"/>
      <c r="BSZ26" s="648"/>
      <c r="BTA26" s="648"/>
      <c r="BTB26" s="648"/>
      <c r="BTC26" s="648"/>
      <c r="BTD26" s="648"/>
      <c r="BTE26" s="648"/>
      <c r="BTF26" s="648"/>
      <c r="BTG26" s="648"/>
      <c r="BTH26" s="648"/>
      <c r="BTI26" s="648"/>
      <c r="BTJ26" s="648"/>
      <c r="BTK26" s="648"/>
      <c r="BTL26" s="648"/>
      <c r="BTM26" s="648"/>
      <c r="BTN26" s="648"/>
      <c r="BTO26" s="648"/>
      <c r="BTP26" s="648"/>
      <c r="BTQ26" s="648"/>
      <c r="BTR26" s="648"/>
      <c r="BTS26" s="648"/>
      <c r="BTT26" s="648"/>
      <c r="BTU26" s="648"/>
      <c r="BTV26" s="648"/>
      <c r="BTW26" s="648"/>
      <c r="BTX26" s="648"/>
      <c r="BTY26" s="648"/>
      <c r="BTZ26" s="648"/>
      <c r="BUA26" s="648"/>
      <c r="BUB26" s="648"/>
      <c r="BUC26" s="648"/>
      <c r="BUD26" s="648"/>
      <c r="BUE26" s="648"/>
      <c r="BUF26" s="648"/>
      <c r="BUG26" s="648"/>
      <c r="BUH26" s="648"/>
      <c r="BUI26" s="648"/>
      <c r="BUJ26" s="648"/>
      <c r="BUK26" s="648"/>
      <c r="BUL26" s="648"/>
      <c r="BUM26" s="648"/>
      <c r="BUN26" s="648"/>
      <c r="BUO26" s="648"/>
      <c r="BUP26" s="648"/>
      <c r="BUQ26" s="648"/>
      <c r="BUR26" s="648"/>
      <c r="BUS26" s="648"/>
      <c r="BUT26" s="648"/>
      <c r="BUU26" s="648"/>
      <c r="BUV26" s="648"/>
      <c r="BUW26" s="648"/>
      <c r="BUX26" s="648"/>
      <c r="BUY26" s="648"/>
      <c r="BUZ26" s="648"/>
      <c r="BVA26" s="648"/>
      <c r="BVB26" s="648"/>
      <c r="BVC26" s="648"/>
      <c r="BVD26" s="648"/>
      <c r="BVE26" s="648"/>
      <c r="BVF26" s="648"/>
      <c r="BVG26" s="648"/>
      <c r="BVH26" s="648"/>
      <c r="BVI26" s="648"/>
      <c r="BVJ26" s="648"/>
      <c r="BVK26" s="648"/>
      <c r="BVL26" s="648"/>
      <c r="BVM26" s="648"/>
      <c r="BVN26" s="648"/>
      <c r="BVO26" s="648"/>
      <c r="BVP26" s="648"/>
      <c r="BVQ26" s="648"/>
      <c r="BVR26" s="648"/>
      <c r="BVS26" s="648"/>
      <c r="BVT26" s="648"/>
      <c r="BVU26" s="648"/>
      <c r="BVV26" s="648"/>
      <c r="BVW26" s="648"/>
      <c r="BVX26" s="648"/>
      <c r="BVY26" s="648"/>
      <c r="BVZ26" s="648"/>
      <c r="BWA26" s="648"/>
      <c r="BWB26" s="648"/>
      <c r="BWC26" s="648"/>
      <c r="BWD26" s="648"/>
      <c r="BWE26" s="648"/>
      <c r="BWF26" s="648"/>
      <c r="BWG26" s="648"/>
      <c r="BWH26" s="648"/>
      <c r="BWI26" s="648"/>
      <c r="BWJ26" s="648"/>
      <c r="BWK26" s="648"/>
      <c r="BWL26" s="648"/>
      <c r="BWM26" s="648"/>
      <c r="BWN26" s="648"/>
      <c r="BWO26" s="648"/>
      <c r="BWP26" s="648"/>
      <c r="BWQ26" s="648"/>
      <c r="BWR26" s="648"/>
      <c r="BWS26" s="648"/>
      <c r="BWT26" s="648"/>
      <c r="BWU26" s="648"/>
      <c r="BWV26" s="648"/>
      <c r="BWW26" s="648"/>
      <c r="BWX26" s="648"/>
      <c r="BWY26" s="648"/>
      <c r="BWZ26" s="648"/>
      <c r="BXA26" s="648"/>
      <c r="BXB26" s="648"/>
      <c r="BXC26" s="648"/>
      <c r="BXD26" s="648"/>
      <c r="BXE26" s="648"/>
      <c r="BXF26" s="648"/>
      <c r="BXG26" s="648"/>
      <c r="BXH26" s="648"/>
      <c r="BXI26" s="648"/>
      <c r="BXJ26" s="648"/>
      <c r="BXK26" s="648"/>
      <c r="BXL26" s="648"/>
      <c r="BXM26" s="648"/>
      <c r="BXN26" s="648"/>
      <c r="BXO26" s="648"/>
      <c r="BXP26" s="648"/>
      <c r="BXQ26" s="648"/>
      <c r="BXR26" s="648"/>
      <c r="BXS26" s="648"/>
      <c r="BXT26" s="648"/>
      <c r="BXU26" s="648"/>
      <c r="BXV26" s="648"/>
      <c r="BXW26" s="648"/>
      <c r="BXX26" s="648"/>
      <c r="BXY26" s="648"/>
      <c r="BXZ26" s="648"/>
      <c r="BYA26" s="648"/>
      <c r="BYB26" s="648"/>
      <c r="BYC26" s="648"/>
      <c r="BYD26" s="648"/>
      <c r="BYE26" s="648"/>
      <c r="BYF26" s="648"/>
      <c r="BYG26" s="648"/>
      <c r="BYH26" s="648"/>
      <c r="BYI26" s="648"/>
      <c r="BYJ26" s="648"/>
      <c r="BYK26" s="648"/>
      <c r="BYL26" s="648"/>
      <c r="BYM26" s="648"/>
      <c r="BYN26" s="648"/>
      <c r="BYO26" s="648"/>
      <c r="BYP26" s="648"/>
      <c r="BYQ26" s="648"/>
      <c r="BYR26" s="648"/>
      <c r="BYS26" s="648"/>
      <c r="BYT26" s="648"/>
      <c r="BYU26" s="648"/>
      <c r="BYV26" s="648"/>
      <c r="BYW26" s="648"/>
      <c r="BYX26" s="648"/>
      <c r="BYY26" s="648"/>
      <c r="BYZ26" s="648"/>
      <c r="BZA26" s="648"/>
      <c r="BZB26" s="648"/>
      <c r="BZC26" s="648"/>
      <c r="BZD26" s="648"/>
      <c r="BZE26" s="648"/>
      <c r="BZF26" s="648"/>
      <c r="BZG26" s="648"/>
      <c r="BZH26" s="648"/>
      <c r="BZI26" s="648"/>
      <c r="BZJ26" s="648"/>
      <c r="BZK26" s="648"/>
      <c r="BZL26" s="648"/>
      <c r="BZM26" s="648"/>
      <c r="BZN26" s="648"/>
      <c r="BZO26" s="648"/>
      <c r="BZP26" s="648"/>
      <c r="BZQ26" s="648"/>
      <c r="BZR26" s="648"/>
      <c r="BZS26" s="648"/>
      <c r="BZT26" s="648"/>
      <c r="BZU26" s="648"/>
      <c r="BZV26" s="648"/>
      <c r="BZW26" s="648"/>
      <c r="BZX26" s="648"/>
      <c r="BZY26" s="648"/>
      <c r="BZZ26" s="648"/>
      <c r="CAA26" s="648"/>
      <c r="CAB26" s="648"/>
      <c r="CAC26" s="648"/>
      <c r="CAD26" s="648"/>
      <c r="CAE26" s="648"/>
      <c r="CAF26" s="648"/>
      <c r="CAG26" s="648"/>
      <c r="CAH26" s="648"/>
      <c r="CAI26" s="648"/>
      <c r="CAJ26" s="648"/>
      <c r="CAK26" s="648"/>
      <c r="CAL26" s="648"/>
      <c r="CAM26" s="648"/>
      <c r="CAN26" s="648"/>
      <c r="CAO26" s="648"/>
      <c r="CAP26" s="648"/>
      <c r="CAQ26" s="648"/>
      <c r="CAR26" s="648"/>
      <c r="CAS26" s="648"/>
      <c r="CAT26" s="648"/>
      <c r="CAU26" s="648"/>
      <c r="CAV26" s="648"/>
      <c r="CAW26" s="648"/>
      <c r="CAX26" s="648"/>
      <c r="CAY26" s="648"/>
      <c r="CAZ26" s="648"/>
      <c r="CBA26" s="648"/>
      <c r="CBB26" s="648"/>
      <c r="CBC26" s="648"/>
      <c r="CBD26" s="648"/>
      <c r="CBE26" s="648"/>
      <c r="CBF26" s="648"/>
      <c r="CBG26" s="648"/>
      <c r="CBH26" s="648"/>
      <c r="CBI26" s="648"/>
      <c r="CBJ26" s="648"/>
      <c r="CBK26" s="648"/>
      <c r="CBL26" s="648"/>
      <c r="CBM26" s="648"/>
      <c r="CBN26" s="648"/>
      <c r="CBO26" s="648"/>
      <c r="CBP26" s="648"/>
      <c r="CBQ26" s="648"/>
      <c r="CBR26" s="648"/>
      <c r="CBS26" s="648"/>
      <c r="CBT26" s="648"/>
      <c r="CBU26" s="648"/>
      <c r="CBV26" s="648"/>
      <c r="CBW26" s="648"/>
      <c r="CBX26" s="648"/>
      <c r="CBY26" s="648"/>
      <c r="CBZ26" s="648"/>
      <c r="CCA26" s="648"/>
      <c r="CCB26" s="648"/>
      <c r="CCC26" s="648"/>
      <c r="CCD26" s="648"/>
      <c r="CCE26" s="648"/>
      <c r="CCF26" s="648"/>
      <c r="CCG26" s="648"/>
      <c r="CCH26" s="648"/>
      <c r="CCI26" s="648"/>
      <c r="CCJ26" s="648"/>
      <c r="CCK26" s="648"/>
      <c r="CCL26" s="648"/>
      <c r="CCM26" s="648"/>
      <c r="CCN26" s="648"/>
      <c r="CCO26" s="648"/>
      <c r="CCP26" s="648"/>
      <c r="CCQ26" s="648"/>
      <c r="CCR26" s="648"/>
      <c r="CCS26" s="648"/>
      <c r="CCT26" s="648"/>
      <c r="CCU26" s="648"/>
      <c r="CCV26" s="648"/>
      <c r="CCW26" s="648"/>
      <c r="CCX26" s="648"/>
      <c r="CCY26" s="648"/>
      <c r="CCZ26" s="648"/>
      <c r="CDA26" s="648"/>
      <c r="CDB26" s="648"/>
      <c r="CDC26" s="648"/>
      <c r="CDD26" s="648"/>
      <c r="CDE26" s="648"/>
      <c r="CDF26" s="648"/>
      <c r="CDG26" s="648"/>
      <c r="CDH26" s="648"/>
      <c r="CDI26" s="648"/>
      <c r="CDJ26" s="648"/>
      <c r="CDK26" s="648"/>
      <c r="CDL26" s="648"/>
      <c r="CDM26" s="648"/>
      <c r="CDN26" s="648"/>
      <c r="CDO26" s="648"/>
      <c r="CDP26" s="648"/>
      <c r="CDQ26" s="648"/>
      <c r="CDR26" s="648"/>
      <c r="CDS26" s="648"/>
      <c r="CDT26" s="648"/>
      <c r="CDU26" s="648"/>
      <c r="CDV26" s="648"/>
      <c r="CDW26" s="648"/>
      <c r="CDX26" s="648"/>
      <c r="CDY26" s="648"/>
      <c r="CDZ26" s="648"/>
      <c r="CEA26" s="648"/>
      <c r="CEB26" s="648"/>
      <c r="CEC26" s="648"/>
      <c r="CED26" s="648"/>
      <c r="CEE26" s="648"/>
      <c r="CEF26" s="648"/>
      <c r="CEG26" s="648"/>
      <c r="CEH26" s="648"/>
      <c r="CEI26" s="648"/>
      <c r="CEJ26" s="648"/>
      <c r="CEK26" s="648"/>
      <c r="CEL26" s="648"/>
      <c r="CEM26" s="648"/>
      <c r="CEN26" s="648"/>
      <c r="CEO26" s="648"/>
      <c r="CEP26" s="648"/>
      <c r="CEQ26" s="648"/>
      <c r="CER26" s="648"/>
      <c r="CES26" s="648"/>
      <c r="CET26" s="648"/>
      <c r="CEU26" s="648"/>
      <c r="CEV26" s="648"/>
      <c r="CEW26" s="648"/>
      <c r="CEX26" s="648"/>
      <c r="CEY26" s="648"/>
      <c r="CEZ26" s="648"/>
      <c r="CFA26" s="648"/>
      <c r="CFB26" s="648"/>
      <c r="CFC26" s="648"/>
      <c r="CFD26" s="648"/>
      <c r="CFE26" s="648"/>
      <c r="CFF26" s="648"/>
      <c r="CFG26" s="648"/>
      <c r="CFH26" s="648"/>
      <c r="CFI26" s="648"/>
      <c r="CFJ26" s="648"/>
      <c r="CFK26" s="648"/>
      <c r="CFL26" s="648"/>
      <c r="CFM26" s="648"/>
      <c r="CFN26" s="648"/>
      <c r="CFO26" s="648"/>
      <c r="CFP26" s="648"/>
      <c r="CFQ26" s="648"/>
      <c r="CFR26" s="648"/>
      <c r="CFS26" s="648"/>
      <c r="CFT26" s="648"/>
      <c r="CFU26" s="648"/>
      <c r="CFV26" s="648"/>
      <c r="CFW26" s="648"/>
      <c r="CFX26" s="648"/>
      <c r="CFY26" s="648"/>
      <c r="CFZ26" s="648"/>
      <c r="CGA26" s="648"/>
      <c r="CGB26" s="648"/>
      <c r="CGC26" s="648"/>
      <c r="CGD26" s="648"/>
      <c r="CGE26" s="648"/>
      <c r="CGF26" s="648"/>
      <c r="CGG26" s="648"/>
      <c r="CGH26" s="648"/>
      <c r="CGI26" s="648"/>
      <c r="CGJ26" s="648"/>
      <c r="CGK26" s="648"/>
      <c r="CGL26" s="648"/>
      <c r="CGM26" s="648"/>
      <c r="CGN26" s="648"/>
      <c r="CGO26" s="648"/>
      <c r="CGP26" s="648"/>
      <c r="CGQ26" s="648"/>
      <c r="CGR26" s="648"/>
      <c r="CGS26" s="648"/>
      <c r="CGT26" s="648"/>
      <c r="CGU26" s="648"/>
      <c r="CGV26" s="648"/>
      <c r="CGW26" s="648"/>
      <c r="CGX26" s="648"/>
      <c r="CGY26" s="648"/>
      <c r="CGZ26" s="648"/>
      <c r="CHA26" s="648"/>
      <c r="CHB26" s="648"/>
      <c r="CHC26" s="648"/>
      <c r="CHD26" s="648"/>
      <c r="CHE26" s="648"/>
      <c r="CHF26" s="648"/>
      <c r="CHG26" s="648"/>
      <c r="CHH26" s="648"/>
      <c r="CHI26" s="648"/>
      <c r="CHJ26" s="648"/>
      <c r="CHK26" s="648"/>
      <c r="CHL26" s="648"/>
      <c r="CHM26" s="648"/>
      <c r="CHN26" s="648"/>
      <c r="CHO26" s="648"/>
      <c r="CHP26" s="648"/>
      <c r="CHQ26" s="648"/>
      <c r="CHR26" s="648"/>
      <c r="CHS26" s="648"/>
      <c r="CHT26" s="648"/>
      <c r="CHU26" s="648"/>
      <c r="CHV26" s="648"/>
      <c r="CHW26" s="648"/>
      <c r="CHX26" s="648"/>
      <c r="CHY26" s="648"/>
      <c r="CHZ26" s="648"/>
      <c r="CIA26" s="648"/>
      <c r="CIB26" s="648"/>
      <c r="CIC26" s="648"/>
      <c r="CID26" s="648"/>
      <c r="CIE26" s="648"/>
      <c r="CIF26" s="648"/>
      <c r="CIG26" s="648"/>
      <c r="CIH26" s="648"/>
      <c r="CII26" s="648"/>
      <c r="CIJ26" s="648"/>
      <c r="CIK26" s="648"/>
      <c r="CIL26" s="648"/>
      <c r="CIM26" s="648"/>
      <c r="CIN26" s="648"/>
      <c r="CIO26" s="648"/>
      <c r="CIP26" s="648"/>
      <c r="CIQ26" s="648"/>
      <c r="CIR26" s="648"/>
      <c r="CIS26" s="648"/>
      <c r="CIT26" s="648"/>
      <c r="CIU26" s="648"/>
      <c r="CIV26" s="648"/>
      <c r="CIW26" s="648"/>
      <c r="CIX26" s="648"/>
      <c r="CIY26" s="648"/>
      <c r="CIZ26" s="648"/>
      <c r="CJA26" s="648"/>
      <c r="CJB26" s="648"/>
      <c r="CJC26" s="648"/>
      <c r="CJD26" s="648"/>
      <c r="CJE26" s="648"/>
      <c r="CJF26" s="648"/>
      <c r="CJG26" s="648"/>
      <c r="CJH26" s="648"/>
      <c r="CJI26" s="648"/>
      <c r="CJJ26" s="648"/>
      <c r="CJK26" s="648"/>
      <c r="CJL26" s="648"/>
      <c r="CJM26" s="648"/>
      <c r="CJN26" s="648"/>
      <c r="CJO26" s="648"/>
      <c r="CJP26" s="648"/>
      <c r="CJQ26" s="648"/>
      <c r="CJR26" s="648"/>
      <c r="CJS26" s="648"/>
      <c r="CJT26" s="648"/>
      <c r="CJU26" s="648"/>
      <c r="CJV26" s="648"/>
      <c r="CJW26" s="648"/>
      <c r="CJX26" s="648"/>
      <c r="CJY26" s="648"/>
      <c r="CJZ26" s="648"/>
      <c r="CKA26" s="648"/>
      <c r="CKB26" s="648"/>
      <c r="CKC26" s="648"/>
      <c r="CKD26" s="648"/>
      <c r="CKE26" s="648"/>
      <c r="CKF26" s="648"/>
      <c r="CKG26" s="648"/>
      <c r="CKH26" s="648"/>
      <c r="CKI26" s="648"/>
      <c r="CKJ26" s="648"/>
      <c r="CKK26" s="648"/>
      <c r="CKL26" s="648"/>
      <c r="CKM26" s="648"/>
      <c r="CKN26" s="648"/>
      <c r="CKO26" s="648"/>
      <c r="CKP26" s="648"/>
      <c r="CKQ26" s="648"/>
      <c r="CKR26" s="648"/>
      <c r="CKS26" s="648"/>
      <c r="CKT26" s="648"/>
      <c r="CKU26" s="648"/>
      <c r="CKV26" s="648"/>
      <c r="CKW26" s="648"/>
      <c r="CKX26" s="648"/>
      <c r="CKY26" s="648"/>
      <c r="CKZ26" s="648"/>
      <c r="CLA26" s="648"/>
      <c r="CLB26" s="648"/>
      <c r="CLC26" s="648"/>
      <c r="CLD26" s="648"/>
      <c r="CLE26" s="648"/>
      <c r="CLF26" s="648"/>
      <c r="CLG26" s="648"/>
      <c r="CLH26" s="648"/>
      <c r="CLI26" s="648"/>
      <c r="CLJ26" s="648"/>
      <c r="CLK26" s="648"/>
      <c r="CLL26" s="648"/>
      <c r="CLM26" s="648"/>
      <c r="CLN26" s="648"/>
      <c r="CLO26" s="648"/>
      <c r="CLP26" s="648"/>
      <c r="CLQ26" s="648"/>
      <c r="CLR26" s="648"/>
      <c r="CLS26" s="648"/>
      <c r="CLT26" s="648"/>
      <c r="CLU26" s="648"/>
      <c r="CLV26" s="648"/>
      <c r="CLW26" s="648"/>
      <c r="CLX26" s="648"/>
      <c r="CLY26" s="648"/>
      <c r="CLZ26" s="648"/>
      <c r="CMA26" s="648"/>
      <c r="CMB26" s="648"/>
      <c r="CMC26" s="648"/>
      <c r="CMD26" s="648"/>
      <c r="CME26" s="648"/>
      <c r="CMF26" s="648"/>
      <c r="CMG26" s="648"/>
      <c r="CMH26" s="648"/>
      <c r="CMI26" s="648"/>
      <c r="CMJ26" s="648"/>
      <c r="CMK26" s="648"/>
      <c r="CML26" s="648"/>
      <c r="CMM26" s="648"/>
      <c r="CMN26" s="648"/>
      <c r="CMO26" s="648"/>
      <c r="CMP26" s="648"/>
      <c r="CMQ26" s="648"/>
      <c r="CMR26" s="648"/>
      <c r="CMS26" s="648"/>
      <c r="CMT26" s="648"/>
      <c r="CMU26" s="648"/>
      <c r="CMV26" s="648"/>
      <c r="CMW26" s="648"/>
      <c r="CMX26" s="648"/>
      <c r="CMY26" s="648"/>
      <c r="CMZ26" s="648"/>
      <c r="CNA26" s="648"/>
      <c r="CNB26" s="648"/>
      <c r="CNC26" s="648"/>
      <c r="CND26" s="648"/>
      <c r="CNE26" s="648"/>
      <c r="CNF26" s="648"/>
      <c r="CNG26" s="648"/>
      <c r="CNH26" s="648"/>
      <c r="CNI26" s="648"/>
      <c r="CNJ26" s="648"/>
      <c r="CNK26" s="648"/>
      <c r="CNL26" s="648"/>
      <c r="CNM26" s="648"/>
      <c r="CNN26" s="648"/>
      <c r="CNO26" s="648"/>
      <c r="CNP26" s="648"/>
      <c r="CNQ26" s="648"/>
      <c r="CNR26" s="648"/>
      <c r="CNS26" s="648"/>
      <c r="CNT26" s="648"/>
      <c r="CNU26" s="648"/>
      <c r="CNV26" s="648"/>
      <c r="CNW26" s="648"/>
      <c r="CNX26" s="648"/>
      <c r="CNY26" s="648"/>
      <c r="CNZ26" s="648"/>
      <c r="COA26" s="648"/>
      <c r="COB26" s="648"/>
      <c r="COC26" s="648"/>
      <c r="COD26" s="648"/>
      <c r="COE26" s="648"/>
      <c r="COF26" s="648"/>
      <c r="COG26" s="648"/>
      <c r="COH26" s="648"/>
      <c r="COI26" s="648"/>
      <c r="COJ26" s="648"/>
      <c r="COK26" s="648"/>
      <c r="COL26" s="648"/>
      <c r="COM26" s="648"/>
      <c r="CON26" s="648"/>
      <c r="COO26" s="648"/>
      <c r="COP26" s="648"/>
      <c r="COQ26" s="648"/>
      <c r="COR26" s="648"/>
      <c r="COS26" s="648"/>
      <c r="COT26" s="648"/>
      <c r="COU26" s="648"/>
      <c r="COV26" s="648"/>
      <c r="COW26" s="648"/>
      <c r="COX26" s="648"/>
      <c r="COY26" s="648"/>
      <c r="COZ26" s="648"/>
      <c r="CPA26" s="648"/>
      <c r="CPB26" s="648"/>
      <c r="CPC26" s="648"/>
      <c r="CPD26" s="648"/>
      <c r="CPE26" s="648"/>
      <c r="CPF26" s="648"/>
      <c r="CPG26" s="648"/>
      <c r="CPH26" s="648"/>
      <c r="CPI26" s="648"/>
      <c r="CPJ26" s="648"/>
      <c r="CPK26" s="648"/>
      <c r="CPL26" s="648"/>
      <c r="CPM26" s="648"/>
      <c r="CPN26" s="648"/>
      <c r="CPO26" s="648"/>
      <c r="CPP26" s="648"/>
      <c r="CPQ26" s="648"/>
      <c r="CPR26" s="648"/>
      <c r="CPS26" s="648"/>
      <c r="CPT26" s="648"/>
      <c r="CPU26" s="648"/>
      <c r="CPV26" s="648"/>
      <c r="CPW26" s="648"/>
      <c r="CPX26" s="648"/>
      <c r="CPY26" s="648"/>
      <c r="CPZ26" s="648"/>
      <c r="CQA26" s="648"/>
      <c r="CQB26" s="648"/>
      <c r="CQC26" s="648"/>
      <c r="CQD26" s="648"/>
      <c r="CQE26" s="648"/>
      <c r="CQF26" s="648"/>
      <c r="CQG26" s="648"/>
      <c r="CQH26" s="648"/>
      <c r="CQI26" s="648"/>
      <c r="CQJ26" s="648"/>
      <c r="CQK26" s="648"/>
      <c r="CQL26" s="648"/>
      <c r="CQM26" s="648"/>
      <c r="CQN26" s="648"/>
      <c r="CQO26" s="648"/>
      <c r="CQP26" s="648"/>
      <c r="CQQ26" s="648"/>
      <c r="CQR26" s="648"/>
      <c r="CQS26" s="648"/>
      <c r="CQT26" s="648"/>
      <c r="CQU26" s="648"/>
      <c r="CQV26" s="648"/>
      <c r="CQW26" s="648"/>
      <c r="CQX26" s="648"/>
      <c r="CQY26" s="648"/>
      <c r="CQZ26" s="648"/>
      <c r="CRA26" s="648"/>
      <c r="CRB26" s="648"/>
      <c r="CRC26" s="648"/>
      <c r="CRD26" s="648"/>
      <c r="CRE26" s="648"/>
      <c r="CRF26" s="648"/>
      <c r="CRG26" s="648"/>
      <c r="CRH26" s="648"/>
      <c r="CRI26" s="648"/>
      <c r="CRJ26" s="648"/>
      <c r="CRK26" s="648"/>
      <c r="CRL26" s="648"/>
      <c r="CRM26" s="648"/>
      <c r="CRN26" s="648"/>
      <c r="CRO26" s="648"/>
      <c r="CRP26" s="648"/>
      <c r="CRQ26" s="648"/>
      <c r="CRR26" s="648"/>
      <c r="CRS26" s="648"/>
      <c r="CRT26" s="648"/>
      <c r="CRU26" s="648"/>
      <c r="CRV26" s="648"/>
      <c r="CRW26" s="648"/>
      <c r="CRX26" s="648"/>
      <c r="CRY26" s="648"/>
      <c r="CRZ26" s="648"/>
      <c r="CSA26" s="648"/>
      <c r="CSB26" s="648"/>
      <c r="CSC26" s="648"/>
      <c r="CSD26" s="648"/>
      <c r="CSE26" s="648"/>
      <c r="CSF26" s="648"/>
      <c r="CSG26" s="648"/>
      <c r="CSH26" s="648"/>
      <c r="CSI26" s="648"/>
      <c r="CSJ26" s="648"/>
      <c r="CSK26" s="648"/>
      <c r="CSL26" s="648"/>
      <c r="CSM26" s="648"/>
      <c r="CSN26" s="648"/>
      <c r="CSO26" s="648"/>
      <c r="CSP26" s="648"/>
      <c r="CSQ26" s="648"/>
      <c r="CSR26" s="648"/>
      <c r="CSS26" s="648"/>
      <c r="CST26" s="648"/>
      <c r="CSU26" s="648"/>
      <c r="CSV26" s="648"/>
      <c r="CSW26" s="648"/>
      <c r="CSX26" s="648"/>
      <c r="CSY26" s="648"/>
      <c r="CSZ26" s="648"/>
      <c r="CTA26" s="648"/>
      <c r="CTB26" s="648"/>
      <c r="CTC26" s="648"/>
      <c r="CTD26" s="648"/>
      <c r="CTE26" s="648"/>
      <c r="CTF26" s="648"/>
      <c r="CTG26" s="648"/>
      <c r="CTH26" s="648"/>
      <c r="CTI26" s="648"/>
      <c r="CTJ26" s="648"/>
      <c r="CTK26" s="648"/>
      <c r="CTL26" s="648"/>
      <c r="CTM26" s="648"/>
      <c r="CTN26" s="648"/>
      <c r="CTO26" s="648"/>
      <c r="CTP26" s="648"/>
      <c r="CTQ26" s="648"/>
      <c r="CTR26" s="648"/>
      <c r="CTS26" s="648"/>
      <c r="CTT26" s="648"/>
      <c r="CTU26" s="648"/>
      <c r="CTV26" s="648"/>
      <c r="CTW26" s="648"/>
      <c r="CTX26" s="648"/>
      <c r="CTY26" s="648"/>
      <c r="CTZ26" s="648"/>
      <c r="CUA26" s="648"/>
      <c r="CUB26" s="648"/>
      <c r="CUC26" s="648"/>
      <c r="CUD26" s="648"/>
      <c r="CUE26" s="648"/>
      <c r="CUF26" s="648"/>
      <c r="CUG26" s="648"/>
      <c r="CUH26" s="648"/>
      <c r="CUI26" s="648"/>
      <c r="CUJ26" s="648"/>
      <c r="CUK26" s="648"/>
      <c r="CUL26" s="648"/>
      <c r="CUM26" s="648"/>
      <c r="CUN26" s="648"/>
      <c r="CUO26" s="648"/>
      <c r="CUP26" s="648"/>
      <c r="CUQ26" s="648"/>
      <c r="CUR26" s="648"/>
      <c r="CUS26" s="648"/>
      <c r="CUT26" s="648"/>
      <c r="CUU26" s="648"/>
      <c r="CUV26" s="648"/>
      <c r="CUW26" s="648"/>
      <c r="CUX26" s="648"/>
      <c r="CUY26" s="648"/>
      <c r="CUZ26" s="648"/>
      <c r="CVA26" s="648"/>
      <c r="CVB26" s="648"/>
      <c r="CVC26" s="648"/>
      <c r="CVD26" s="648"/>
      <c r="CVE26" s="648"/>
      <c r="CVF26" s="648"/>
      <c r="CVG26" s="648"/>
      <c r="CVH26" s="648"/>
      <c r="CVI26" s="648"/>
      <c r="CVJ26" s="648"/>
      <c r="CVK26" s="648"/>
      <c r="CVL26" s="648"/>
      <c r="CVM26" s="648"/>
      <c r="CVN26" s="648"/>
      <c r="CVO26" s="648"/>
      <c r="CVP26" s="648"/>
      <c r="CVQ26" s="648"/>
      <c r="CVR26" s="648"/>
      <c r="CVS26" s="648"/>
      <c r="CVT26" s="648"/>
      <c r="CVU26" s="648"/>
      <c r="CVV26" s="648"/>
      <c r="CVW26" s="648"/>
      <c r="CVX26" s="648"/>
      <c r="CVY26" s="648"/>
      <c r="CVZ26" s="648"/>
      <c r="CWA26" s="648"/>
      <c r="CWB26" s="648"/>
      <c r="CWC26" s="648"/>
      <c r="CWD26" s="648"/>
      <c r="CWE26" s="648"/>
      <c r="CWF26" s="648"/>
      <c r="CWG26" s="648"/>
      <c r="CWH26" s="648"/>
      <c r="CWI26" s="648"/>
      <c r="CWJ26" s="648"/>
      <c r="CWK26" s="648"/>
      <c r="CWL26" s="648"/>
      <c r="CWM26" s="648"/>
      <c r="CWN26" s="648"/>
      <c r="CWO26" s="648"/>
      <c r="CWP26" s="648"/>
      <c r="CWQ26" s="648"/>
      <c r="CWR26" s="648"/>
      <c r="CWS26" s="648"/>
      <c r="CWT26" s="648"/>
      <c r="CWU26" s="648"/>
      <c r="CWV26" s="648"/>
      <c r="CWW26" s="648"/>
      <c r="CWX26" s="648"/>
      <c r="CWY26" s="648"/>
      <c r="CWZ26" s="648"/>
      <c r="CXA26" s="648"/>
      <c r="CXB26" s="648"/>
      <c r="CXC26" s="648"/>
      <c r="CXD26" s="648"/>
      <c r="CXE26" s="648"/>
      <c r="CXF26" s="648"/>
      <c r="CXG26" s="648"/>
      <c r="CXH26" s="648"/>
      <c r="CXI26" s="648"/>
      <c r="CXJ26" s="648"/>
      <c r="CXK26" s="648"/>
      <c r="CXL26" s="648"/>
      <c r="CXM26" s="648"/>
      <c r="CXN26" s="648"/>
      <c r="CXO26" s="648"/>
      <c r="CXP26" s="648"/>
      <c r="CXQ26" s="648"/>
      <c r="CXR26" s="648"/>
      <c r="CXS26" s="648"/>
      <c r="CXT26" s="648"/>
      <c r="CXU26" s="648"/>
      <c r="CXV26" s="648"/>
      <c r="CXW26" s="648"/>
      <c r="CXX26" s="648"/>
      <c r="CXY26" s="648"/>
      <c r="CXZ26" s="648"/>
      <c r="CYA26" s="648"/>
      <c r="CYB26" s="648"/>
      <c r="CYC26" s="648"/>
      <c r="CYD26" s="648"/>
      <c r="CYE26" s="648"/>
      <c r="CYF26" s="648"/>
      <c r="CYG26" s="648"/>
      <c r="CYH26" s="648"/>
      <c r="CYI26" s="648"/>
      <c r="CYJ26" s="648"/>
      <c r="CYK26" s="648"/>
      <c r="CYL26" s="648"/>
      <c r="CYM26" s="648"/>
      <c r="CYN26" s="648"/>
      <c r="CYO26" s="648"/>
      <c r="CYP26" s="648"/>
      <c r="CYQ26" s="648"/>
      <c r="CYR26" s="648"/>
      <c r="CYS26" s="648"/>
      <c r="CYT26" s="648"/>
      <c r="CYU26" s="648"/>
      <c r="CYV26" s="648"/>
      <c r="CYW26" s="648"/>
      <c r="CYX26" s="648"/>
      <c r="CYY26" s="648"/>
      <c r="CYZ26" s="648"/>
      <c r="CZA26" s="648"/>
      <c r="CZB26" s="648"/>
      <c r="CZC26" s="648"/>
      <c r="CZD26" s="648"/>
      <c r="CZE26" s="648"/>
      <c r="CZF26" s="648"/>
      <c r="CZG26" s="648"/>
      <c r="CZH26" s="648"/>
      <c r="CZI26" s="648"/>
      <c r="CZJ26" s="648"/>
      <c r="CZK26" s="648"/>
      <c r="CZL26" s="648"/>
      <c r="CZM26" s="648"/>
      <c r="CZN26" s="648"/>
      <c r="CZO26" s="648"/>
      <c r="CZP26" s="648"/>
      <c r="CZQ26" s="648"/>
      <c r="CZR26" s="648"/>
      <c r="CZS26" s="648"/>
      <c r="CZT26" s="648"/>
      <c r="CZU26" s="648"/>
      <c r="CZV26" s="648"/>
      <c r="CZW26" s="648"/>
      <c r="CZX26" s="648"/>
      <c r="CZY26" s="648"/>
      <c r="CZZ26" s="648"/>
      <c r="DAA26" s="648"/>
      <c r="DAB26" s="648"/>
      <c r="DAC26" s="648"/>
      <c r="DAD26" s="648"/>
      <c r="DAE26" s="648"/>
      <c r="DAF26" s="648"/>
      <c r="DAG26" s="648"/>
      <c r="DAH26" s="648"/>
      <c r="DAI26" s="648"/>
      <c r="DAJ26" s="648"/>
      <c r="DAK26" s="648"/>
      <c r="DAL26" s="648"/>
      <c r="DAM26" s="648"/>
      <c r="DAN26" s="648"/>
      <c r="DAO26" s="648"/>
      <c r="DAP26" s="648"/>
      <c r="DAQ26" s="648"/>
      <c r="DAR26" s="648"/>
      <c r="DAS26" s="648"/>
      <c r="DAT26" s="648"/>
      <c r="DAU26" s="648"/>
      <c r="DAV26" s="648"/>
      <c r="DAW26" s="648"/>
      <c r="DAX26" s="648"/>
      <c r="DAY26" s="648"/>
      <c r="DAZ26" s="648"/>
      <c r="DBA26" s="648"/>
      <c r="DBB26" s="648"/>
      <c r="DBC26" s="648"/>
      <c r="DBD26" s="648"/>
      <c r="DBE26" s="648"/>
      <c r="DBF26" s="648"/>
      <c r="DBG26" s="648"/>
      <c r="DBH26" s="648"/>
      <c r="DBI26" s="648"/>
      <c r="DBJ26" s="648"/>
      <c r="DBK26" s="648"/>
      <c r="DBL26" s="648"/>
      <c r="DBM26" s="648"/>
      <c r="DBN26" s="648"/>
      <c r="DBO26" s="648"/>
      <c r="DBP26" s="648"/>
      <c r="DBQ26" s="648"/>
      <c r="DBR26" s="648"/>
      <c r="DBS26" s="648"/>
      <c r="DBT26" s="648"/>
      <c r="DBU26" s="648"/>
      <c r="DBV26" s="648"/>
      <c r="DBW26" s="648"/>
      <c r="DBX26" s="648"/>
      <c r="DBY26" s="648"/>
      <c r="DBZ26" s="648"/>
      <c r="DCA26" s="648"/>
      <c r="DCB26" s="648"/>
      <c r="DCC26" s="648"/>
      <c r="DCD26" s="648"/>
      <c r="DCE26" s="648"/>
      <c r="DCF26" s="648"/>
      <c r="DCG26" s="648"/>
      <c r="DCH26" s="648"/>
      <c r="DCI26" s="648"/>
      <c r="DCJ26" s="648"/>
      <c r="DCK26" s="648"/>
      <c r="DCL26" s="648"/>
      <c r="DCM26" s="648"/>
      <c r="DCN26" s="648"/>
      <c r="DCO26" s="648"/>
      <c r="DCP26" s="648"/>
      <c r="DCQ26" s="648"/>
      <c r="DCR26" s="648"/>
      <c r="DCS26" s="648"/>
      <c r="DCT26" s="648"/>
      <c r="DCU26" s="648"/>
      <c r="DCV26" s="648"/>
      <c r="DCW26" s="648"/>
      <c r="DCX26" s="648"/>
      <c r="DCY26" s="648"/>
      <c r="DCZ26" s="648"/>
      <c r="DDA26" s="648"/>
      <c r="DDB26" s="648"/>
      <c r="DDC26" s="648"/>
      <c r="DDD26" s="648"/>
      <c r="DDE26" s="648"/>
      <c r="DDF26" s="648"/>
      <c r="DDG26" s="648"/>
      <c r="DDH26" s="648"/>
      <c r="DDI26" s="648"/>
      <c r="DDJ26" s="648"/>
      <c r="DDK26" s="648"/>
      <c r="DDL26" s="648"/>
      <c r="DDM26" s="648"/>
      <c r="DDN26" s="648"/>
      <c r="DDO26" s="648"/>
      <c r="DDP26" s="648"/>
      <c r="DDQ26" s="648"/>
      <c r="DDR26" s="648"/>
      <c r="DDS26" s="648"/>
      <c r="DDT26" s="648"/>
      <c r="DDU26" s="648"/>
      <c r="DDV26" s="648"/>
      <c r="DDW26" s="648"/>
      <c r="DDX26" s="648"/>
      <c r="DDY26" s="648"/>
      <c r="DDZ26" s="648"/>
      <c r="DEA26" s="648"/>
      <c r="DEB26" s="648"/>
      <c r="DEC26" s="648"/>
      <c r="DED26" s="648"/>
      <c r="DEE26" s="648"/>
      <c r="DEF26" s="648"/>
      <c r="DEG26" s="648"/>
      <c r="DEH26" s="648"/>
      <c r="DEI26" s="648"/>
      <c r="DEJ26" s="648"/>
      <c r="DEK26" s="648"/>
      <c r="DEL26" s="648"/>
      <c r="DEM26" s="648"/>
      <c r="DEN26" s="648"/>
      <c r="DEO26" s="648"/>
      <c r="DEP26" s="648"/>
      <c r="DEQ26" s="648"/>
      <c r="DER26" s="648"/>
      <c r="DES26" s="648"/>
      <c r="DET26" s="648"/>
      <c r="DEU26" s="648"/>
      <c r="DEV26" s="648"/>
      <c r="DEW26" s="648"/>
      <c r="DEX26" s="648"/>
      <c r="DEY26" s="648"/>
      <c r="DEZ26" s="648"/>
      <c r="DFA26" s="648"/>
      <c r="DFB26" s="648"/>
      <c r="DFC26" s="648"/>
      <c r="DFD26" s="648"/>
      <c r="DFE26" s="648"/>
      <c r="DFF26" s="648"/>
      <c r="DFG26" s="648"/>
      <c r="DFH26" s="648"/>
      <c r="DFI26" s="648"/>
      <c r="DFJ26" s="648"/>
      <c r="DFK26" s="648"/>
      <c r="DFL26" s="648"/>
      <c r="DFM26" s="648"/>
      <c r="DFN26" s="648"/>
      <c r="DFO26" s="648"/>
      <c r="DFP26" s="648"/>
      <c r="DFQ26" s="648"/>
      <c r="DFR26" s="648"/>
      <c r="DFS26" s="648"/>
      <c r="DFT26" s="648"/>
      <c r="DFU26" s="648"/>
      <c r="DFV26" s="648"/>
      <c r="DFW26" s="648"/>
      <c r="DFX26" s="648"/>
      <c r="DFY26" s="648"/>
      <c r="DFZ26" s="648"/>
      <c r="DGA26" s="648"/>
      <c r="DGB26" s="648"/>
      <c r="DGC26" s="648"/>
      <c r="DGD26" s="648"/>
      <c r="DGE26" s="648"/>
      <c r="DGF26" s="648"/>
      <c r="DGG26" s="648"/>
      <c r="DGH26" s="648"/>
      <c r="DGI26" s="648"/>
      <c r="DGJ26" s="648"/>
      <c r="DGK26" s="648"/>
      <c r="DGL26" s="648"/>
      <c r="DGM26" s="648"/>
      <c r="DGN26" s="648"/>
      <c r="DGO26" s="648"/>
      <c r="DGP26" s="648"/>
      <c r="DGQ26" s="648"/>
      <c r="DGR26" s="648"/>
      <c r="DGS26" s="648"/>
      <c r="DGT26" s="648"/>
      <c r="DGU26" s="648"/>
      <c r="DGV26" s="648"/>
      <c r="DGW26" s="648"/>
      <c r="DGX26" s="648"/>
      <c r="DGY26" s="648"/>
      <c r="DGZ26" s="648"/>
      <c r="DHA26" s="648"/>
      <c r="DHB26" s="648"/>
      <c r="DHC26" s="648"/>
      <c r="DHD26" s="648"/>
      <c r="DHE26" s="648"/>
      <c r="DHF26" s="648"/>
      <c r="DHG26" s="648"/>
      <c r="DHH26" s="648"/>
      <c r="DHI26" s="648"/>
      <c r="DHJ26" s="648"/>
      <c r="DHK26" s="648"/>
      <c r="DHL26" s="648"/>
      <c r="DHM26" s="648"/>
      <c r="DHN26" s="648"/>
      <c r="DHO26" s="648"/>
      <c r="DHP26" s="648"/>
      <c r="DHQ26" s="648"/>
      <c r="DHR26" s="648"/>
      <c r="DHS26" s="648"/>
      <c r="DHT26" s="648"/>
      <c r="DHU26" s="648"/>
      <c r="DHV26" s="648"/>
      <c r="DHW26" s="648"/>
      <c r="DHX26" s="648"/>
      <c r="DHY26" s="648"/>
      <c r="DHZ26" s="648"/>
      <c r="DIA26" s="648"/>
      <c r="DIB26" s="648"/>
      <c r="DIC26" s="648"/>
      <c r="DID26" s="648"/>
      <c r="DIE26" s="648"/>
      <c r="DIF26" s="648"/>
      <c r="DIG26" s="648"/>
      <c r="DIH26" s="648"/>
      <c r="DII26" s="648"/>
      <c r="DIJ26" s="648"/>
      <c r="DIK26" s="648"/>
      <c r="DIL26" s="648"/>
      <c r="DIM26" s="648"/>
      <c r="DIN26" s="648"/>
      <c r="DIO26" s="648"/>
      <c r="DIP26" s="648"/>
      <c r="DIQ26" s="648"/>
      <c r="DIR26" s="648"/>
      <c r="DIS26" s="648"/>
      <c r="DIT26" s="648"/>
      <c r="DIU26" s="648"/>
      <c r="DIV26" s="648"/>
      <c r="DIW26" s="648"/>
      <c r="DIX26" s="648"/>
      <c r="DIY26" s="648"/>
      <c r="DIZ26" s="648"/>
      <c r="DJA26" s="648"/>
      <c r="DJB26" s="648"/>
      <c r="DJC26" s="648"/>
      <c r="DJD26" s="648"/>
      <c r="DJE26" s="648"/>
      <c r="DJF26" s="648"/>
      <c r="DJG26" s="648"/>
      <c r="DJH26" s="648"/>
      <c r="DJI26" s="648"/>
      <c r="DJJ26" s="648"/>
      <c r="DJK26" s="648"/>
      <c r="DJL26" s="648"/>
      <c r="DJM26" s="648"/>
      <c r="DJN26" s="648"/>
      <c r="DJO26" s="648"/>
      <c r="DJP26" s="648"/>
      <c r="DJQ26" s="648"/>
      <c r="DJR26" s="648"/>
      <c r="DJS26" s="648"/>
      <c r="DJT26" s="648"/>
      <c r="DJU26" s="648"/>
      <c r="DJV26" s="648"/>
      <c r="DJW26" s="648"/>
      <c r="DJX26" s="648"/>
      <c r="DJY26" s="648"/>
      <c r="DJZ26" s="648"/>
      <c r="DKA26" s="648"/>
      <c r="DKB26" s="648"/>
      <c r="DKC26" s="648"/>
      <c r="DKD26" s="648"/>
      <c r="DKE26" s="648"/>
      <c r="DKF26" s="648"/>
      <c r="DKG26" s="648"/>
      <c r="DKH26" s="648"/>
      <c r="DKI26" s="648"/>
      <c r="DKJ26" s="648"/>
      <c r="DKK26" s="648"/>
      <c r="DKL26" s="648"/>
      <c r="DKM26" s="648"/>
      <c r="DKN26" s="648"/>
      <c r="DKO26" s="648"/>
      <c r="DKP26" s="648"/>
      <c r="DKQ26" s="648"/>
      <c r="DKR26" s="648"/>
      <c r="DKS26" s="648"/>
      <c r="DKT26" s="648"/>
      <c r="DKU26" s="648"/>
      <c r="DKV26" s="648"/>
      <c r="DKW26" s="648"/>
      <c r="DKX26" s="648"/>
      <c r="DKY26" s="648"/>
      <c r="DKZ26" s="648"/>
      <c r="DLA26" s="648"/>
      <c r="DLB26" s="648"/>
      <c r="DLC26" s="648"/>
      <c r="DLD26" s="648"/>
      <c r="DLE26" s="648"/>
      <c r="DLF26" s="648"/>
      <c r="DLG26" s="648"/>
      <c r="DLH26" s="648"/>
      <c r="DLI26" s="648"/>
      <c r="DLJ26" s="648"/>
      <c r="DLK26" s="648"/>
      <c r="DLL26" s="648"/>
      <c r="DLM26" s="648"/>
      <c r="DLN26" s="648"/>
      <c r="DLO26" s="648"/>
      <c r="DLP26" s="648"/>
      <c r="DLQ26" s="648"/>
      <c r="DLR26" s="648"/>
      <c r="DLS26" s="648"/>
      <c r="DLT26" s="648"/>
      <c r="DLU26" s="648"/>
      <c r="DLV26" s="648"/>
      <c r="DLW26" s="648"/>
      <c r="DLX26" s="648"/>
      <c r="DLY26" s="648"/>
      <c r="DLZ26" s="648"/>
      <c r="DMA26" s="648"/>
      <c r="DMB26" s="648"/>
      <c r="DMC26" s="648"/>
      <c r="DMD26" s="648"/>
      <c r="DME26" s="648"/>
      <c r="DMF26" s="648"/>
      <c r="DMG26" s="648"/>
      <c r="DMH26" s="648"/>
      <c r="DMI26" s="648"/>
      <c r="DMJ26" s="648"/>
      <c r="DMK26" s="648"/>
      <c r="DML26" s="648"/>
      <c r="DMM26" s="648"/>
      <c r="DMN26" s="648"/>
      <c r="DMO26" s="648"/>
      <c r="DMP26" s="648"/>
      <c r="DMQ26" s="648"/>
      <c r="DMR26" s="648"/>
      <c r="DMS26" s="648"/>
      <c r="DMT26" s="648"/>
      <c r="DMU26" s="648"/>
      <c r="DMV26" s="648"/>
      <c r="DMW26" s="648"/>
      <c r="DMX26" s="648"/>
      <c r="DMY26" s="648"/>
      <c r="DMZ26" s="648"/>
      <c r="DNA26" s="648"/>
      <c r="DNB26" s="648"/>
      <c r="DNC26" s="648"/>
      <c r="DND26" s="648"/>
      <c r="DNE26" s="648"/>
      <c r="DNF26" s="648"/>
      <c r="DNG26" s="648"/>
      <c r="DNH26" s="648"/>
      <c r="DNI26" s="648"/>
      <c r="DNJ26" s="648"/>
      <c r="DNK26" s="648"/>
      <c r="DNL26" s="648"/>
      <c r="DNM26" s="648"/>
      <c r="DNN26" s="648"/>
      <c r="DNO26" s="648"/>
      <c r="DNP26" s="648"/>
      <c r="DNQ26" s="648"/>
      <c r="DNR26" s="648"/>
      <c r="DNS26" s="648"/>
      <c r="DNT26" s="648"/>
      <c r="DNU26" s="648"/>
      <c r="DNV26" s="648"/>
      <c r="DNW26" s="648"/>
      <c r="DNX26" s="648"/>
      <c r="DNY26" s="648"/>
      <c r="DNZ26" s="648"/>
      <c r="DOA26" s="648"/>
      <c r="DOB26" s="648"/>
      <c r="DOC26" s="648"/>
      <c r="DOD26" s="648"/>
      <c r="DOE26" s="648"/>
      <c r="DOF26" s="648"/>
      <c r="DOG26" s="648"/>
      <c r="DOH26" s="648"/>
      <c r="DOI26" s="648"/>
      <c r="DOJ26" s="648"/>
      <c r="DOK26" s="648"/>
      <c r="DOL26" s="648"/>
      <c r="DOM26" s="648"/>
      <c r="DON26" s="648"/>
      <c r="DOO26" s="648"/>
      <c r="DOP26" s="648"/>
      <c r="DOQ26" s="648"/>
      <c r="DOR26" s="648"/>
      <c r="DOS26" s="648"/>
      <c r="DOT26" s="648"/>
      <c r="DOU26" s="648"/>
      <c r="DOV26" s="648"/>
      <c r="DOW26" s="648"/>
      <c r="DOX26" s="648"/>
      <c r="DOY26" s="648"/>
      <c r="DOZ26" s="648"/>
      <c r="DPA26" s="648"/>
      <c r="DPB26" s="648"/>
      <c r="DPC26" s="648"/>
      <c r="DPD26" s="648"/>
      <c r="DPE26" s="648"/>
      <c r="DPF26" s="648"/>
      <c r="DPG26" s="648"/>
      <c r="DPH26" s="648"/>
      <c r="DPI26" s="648"/>
      <c r="DPJ26" s="648"/>
      <c r="DPK26" s="648"/>
      <c r="DPL26" s="648"/>
      <c r="DPM26" s="648"/>
      <c r="DPN26" s="648"/>
      <c r="DPO26" s="648"/>
      <c r="DPP26" s="648"/>
      <c r="DPQ26" s="648"/>
      <c r="DPR26" s="648"/>
      <c r="DPS26" s="648"/>
      <c r="DPT26" s="648"/>
      <c r="DPU26" s="648"/>
      <c r="DPV26" s="648"/>
      <c r="DPW26" s="648"/>
      <c r="DPX26" s="648"/>
      <c r="DPY26" s="648"/>
      <c r="DPZ26" s="648"/>
      <c r="DQA26" s="648"/>
      <c r="DQB26" s="648"/>
      <c r="DQC26" s="648"/>
      <c r="DQD26" s="648"/>
      <c r="DQE26" s="648"/>
      <c r="DQF26" s="648"/>
      <c r="DQG26" s="648"/>
      <c r="DQH26" s="648"/>
      <c r="DQI26" s="648"/>
      <c r="DQJ26" s="648"/>
      <c r="DQK26" s="648"/>
      <c r="DQL26" s="648"/>
      <c r="DQM26" s="648"/>
      <c r="DQN26" s="648"/>
      <c r="DQO26" s="648"/>
      <c r="DQP26" s="648"/>
      <c r="DQQ26" s="648"/>
      <c r="DQR26" s="648"/>
      <c r="DQS26" s="648"/>
      <c r="DQT26" s="648"/>
      <c r="DQU26" s="648"/>
      <c r="DQV26" s="648"/>
      <c r="DQW26" s="648"/>
      <c r="DQX26" s="648"/>
      <c r="DQY26" s="648"/>
      <c r="DQZ26" s="648"/>
      <c r="DRA26" s="648"/>
      <c r="DRB26" s="648"/>
      <c r="DRC26" s="648"/>
      <c r="DRD26" s="648"/>
      <c r="DRE26" s="648"/>
      <c r="DRF26" s="648"/>
      <c r="DRG26" s="648"/>
      <c r="DRH26" s="648"/>
      <c r="DRI26" s="648"/>
      <c r="DRJ26" s="648"/>
      <c r="DRK26" s="648"/>
      <c r="DRL26" s="648"/>
      <c r="DRM26" s="648"/>
      <c r="DRN26" s="648"/>
      <c r="DRO26" s="648"/>
      <c r="DRP26" s="648"/>
      <c r="DRQ26" s="648"/>
      <c r="DRR26" s="648"/>
      <c r="DRS26" s="648"/>
      <c r="DRT26" s="648"/>
      <c r="DRU26" s="648"/>
      <c r="DRV26" s="648"/>
      <c r="DRW26" s="648"/>
      <c r="DRX26" s="648"/>
      <c r="DRY26" s="648"/>
      <c r="DRZ26" s="648"/>
      <c r="DSA26" s="648"/>
      <c r="DSB26" s="648"/>
      <c r="DSC26" s="648"/>
      <c r="DSD26" s="648"/>
      <c r="DSE26" s="648"/>
      <c r="DSF26" s="648"/>
      <c r="DSG26" s="648"/>
      <c r="DSH26" s="648"/>
      <c r="DSI26" s="648"/>
      <c r="DSJ26" s="648"/>
      <c r="DSK26" s="648"/>
      <c r="DSL26" s="648"/>
      <c r="DSM26" s="648"/>
      <c r="DSN26" s="648"/>
      <c r="DSO26" s="648"/>
      <c r="DSP26" s="648"/>
      <c r="DSQ26" s="648"/>
      <c r="DSR26" s="648"/>
      <c r="DSS26" s="648"/>
      <c r="DST26" s="648"/>
      <c r="DSU26" s="648"/>
      <c r="DSV26" s="648"/>
      <c r="DSW26" s="648"/>
      <c r="DSX26" s="648"/>
      <c r="DSY26" s="648"/>
      <c r="DSZ26" s="648"/>
      <c r="DTA26" s="648"/>
      <c r="DTB26" s="648"/>
      <c r="DTC26" s="648"/>
      <c r="DTD26" s="648"/>
      <c r="DTE26" s="648"/>
      <c r="DTF26" s="648"/>
      <c r="DTG26" s="648"/>
      <c r="DTH26" s="648"/>
      <c r="DTI26" s="648"/>
      <c r="DTJ26" s="648"/>
      <c r="DTK26" s="648"/>
      <c r="DTL26" s="648"/>
      <c r="DTM26" s="648"/>
      <c r="DTN26" s="648"/>
      <c r="DTO26" s="648"/>
      <c r="DTP26" s="648"/>
      <c r="DTQ26" s="648"/>
      <c r="DTR26" s="648"/>
      <c r="DTS26" s="648"/>
      <c r="DTT26" s="648"/>
      <c r="DTU26" s="648"/>
      <c r="DTV26" s="648"/>
      <c r="DTW26" s="648"/>
      <c r="DTX26" s="648"/>
      <c r="DTY26" s="648"/>
      <c r="DTZ26" s="648"/>
      <c r="DUA26" s="648"/>
      <c r="DUB26" s="648"/>
      <c r="DUC26" s="648"/>
      <c r="DUD26" s="648"/>
      <c r="DUE26" s="648"/>
      <c r="DUF26" s="648"/>
      <c r="DUG26" s="648"/>
      <c r="DUH26" s="648"/>
      <c r="DUI26" s="648"/>
      <c r="DUJ26" s="648"/>
      <c r="DUK26" s="648"/>
      <c r="DUL26" s="648"/>
      <c r="DUM26" s="648"/>
      <c r="DUN26" s="648"/>
      <c r="DUO26" s="648"/>
      <c r="DUP26" s="648"/>
      <c r="DUQ26" s="648"/>
      <c r="DUR26" s="648"/>
      <c r="DUS26" s="648"/>
      <c r="DUT26" s="648"/>
      <c r="DUU26" s="648"/>
      <c r="DUV26" s="648"/>
      <c r="DUW26" s="648"/>
      <c r="DUX26" s="648"/>
      <c r="DUY26" s="648"/>
      <c r="DUZ26" s="648"/>
      <c r="DVA26" s="648"/>
      <c r="DVB26" s="648"/>
      <c r="DVC26" s="648"/>
      <c r="DVD26" s="648"/>
      <c r="DVE26" s="648"/>
      <c r="DVF26" s="648"/>
      <c r="DVG26" s="648"/>
      <c r="DVH26" s="648"/>
      <c r="DVI26" s="648"/>
      <c r="DVJ26" s="648"/>
      <c r="DVK26" s="648"/>
      <c r="DVL26" s="648"/>
      <c r="DVM26" s="648"/>
      <c r="DVN26" s="648"/>
      <c r="DVO26" s="648"/>
      <c r="DVP26" s="648"/>
      <c r="DVQ26" s="648"/>
      <c r="DVR26" s="648"/>
      <c r="DVS26" s="648"/>
      <c r="DVT26" s="648"/>
      <c r="DVU26" s="648"/>
      <c r="DVV26" s="648"/>
      <c r="DVW26" s="648"/>
      <c r="DVX26" s="648"/>
      <c r="DVY26" s="648"/>
      <c r="DVZ26" s="648"/>
      <c r="DWA26" s="648"/>
      <c r="DWB26" s="648"/>
      <c r="DWC26" s="648"/>
      <c r="DWD26" s="648"/>
      <c r="DWE26" s="648"/>
      <c r="DWF26" s="648"/>
      <c r="DWG26" s="648"/>
      <c r="DWH26" s="648"/>
      <c r="DWI26" s="648"/>
      <c r="DWJ26" s="648"/>
      <c r="DWK26" s="648"/>
      <c r="DWL26" s="648"/>
      <c r="DWM26" s="648"/>
      <c r="DWN26" s="648"/>
      <c r="DWO26" s="648"/>
      <c r="DWP26" s="648"/>
      <c r="DWQ26" s="648"/>
      <c r="DWR26" s="648"/>
      <c r="DWS26" s="648"/>
      <c r="DWT26" s="648"/>
      <c r="DWU26" s="648"/>
      <c r="DWV26" s="648"/>
      <c r="DWW26" s="648"/>
      <c r="DWX26" s="648"/>
      <c r="DWY26" s="648"/>
      <c r="DWZ26" s="648"/>
      <c r="DXA26" s="648"/>
      <c r="DXB26" s="648"/>
      <c r="DXC26" s="648"/>
      <c r="DXD26" s="648"/>
      <c r="DXE26" s="648"/>
      <c r="DXF26" s="648"/>
      <c r="DXG26" s="648"/>
      <c r="DXH26" s="648"/>
      <c r="DXI26" s="648"/>
      <c r="DXJ26" s="648"/>
      <c r="DXK26" s="648"/>
      <c r="DXL26" s="648"/>
      <c r="DXM26" s="648"/>
      <c r="DXN26" s="648"/>
      <c r="DXO26" s="648"/>
      <c r="DXP26" s="648"/>
      <c r="DXQ26" s="648"/>
      <c r="DXR26" s="648"/>
      <c r="DXS26" s="648"/>
      <c r="DXT26" s="648"/>
      <c r="DXU26" s="648"/>
      <c r="DXV26" s="648"/>
      <c r="DXW26" s="648"/>
      <c r="DXX26" s="648"/>
      <c r="DXY26" s="648"/>
      <c r="DXZ26" s="648"/>
      <c r="DYA26" s="648"/>
      <c r="DYB26" s="648"/>
      <c r="DYC26" s="648"/>
      <c r="DYD26" s="648"/>
      <c r="DYE26" s="648"/>
      <c r="DYF26" s="648"/>
      <c r="DYG26" s="648"/>
      <c r="DYH26" s="648"/>
      <c r="DYI26" s="648"/>
      <c r="DYJ26" s="648"/>
      <c r="DYK26" s="648"/>
      <c r="DYL26" s="648"/>
      <c r="DYM26" s="648"/>
      <c r="DYN26" s="648"/>
      <c r="DYO26" s="648"/>
      <c r="DYP26" s="648"/>
      <c r="DYQ26" s="648"/>
      <c r="DYR26" s="648"/>
      <c r="DYS26" s="648"/>
      <c r="DYT26" s="648"/>
      <c r="DYU26" s="648"/>
      <c r="DYV26" s="648"/>
      <c r="DYW26" s="648"/>
      <c r="DYX26" s="648"/>
      <c r="DYY26" s="648"/>
      <c r="DYZ26" s="648"/>
      <c r="DZA26" s="648"/>
      <c r="DZB26" s="648"/>
      <c r="DZC26" s="648"/>
      <c r="DZD26" s="648"/>
      <c r="DZE26" s="648"/>
      <c r="DZF26" s="648"/>
      <c r="DZG26" s="648"/>
      <c r="DZH26" s="648"/>
      <c r="DZI26" s="648"/>
      <c r="DZJ26" s="648"/>
      <c r="DZK26" s="648"/>
      <c r="DZL26" s="648"/>
      <c r="DZM26" s="648"/>
      <c r="DZN26" s="648"/>
      <c r="DZO26" s="648"/>
      <c r="DZP26" s="648"/>
      <c r="DZQ26" s="648"/>
      <c r="DZR26" s="648"/>
      <c r="DZS26" s="648"/>
      <c r="DZT26" s="648"/>
      <c r="DZU26" s="648"/>
      <c r="DZV26" s="648"/>
      <c r="DZW26" s="648"/>
      <c r="DZX26" s="648"/>
      <c r="DZY26" s="648"/>
      <c r="DZZ26" s="648"/>
      <c r="EAA26" s="648"/>
      <c r="EAB26" s="648"/>
      <c r="EAC26" s="648"/>
      <c r="EAD26" s="648"/>
      <c r="EAE26" s="648"/>
      <c r="EAF26" s="648"/>
      <c r="EAG26" s="648"/>
      <c r="EAH26" s="648"/>
      <c r="EAI26" s="648"/>
      <c r="EAJ26" s="648"/>
      <c r="EAK26" s="648"/>
      <c r="EAL26" s="648"/>
      <c r="EAM26" s="648"/>
      <c r="EAN26" s="648"/>
      <c r="EAO26" s="648"/>
      <c r="EAP26" s="648"/>
      <c r="EAQ26" s="648"/>
      <c r="EAR26" s="648"/>
      <c r="EAS26" s="648"/>
      <c r="EAT26" s="648"/>
      <c r="EAU26" s="648"/>
      <c r="EAV26" s="648"/>
      <c r="EAW26" s="648"/>
      <c r="EAX26" s="648"/>
      <c r="EAY26" s="648"/>
      <c r="EAZ26" s="648"/>
      <c r="EBA26" s="648"/>
      <c r="EBB26" s="648"/>
      <c r="EBC26" s="648"/>
      <c r="EBD26" s="648"/>
      <c r="EBE26" s="648"/>
      <c r="EBF26" s="648"/>
      <c r="EBG26" s="648"/>
      <c r="EBH26" s="648"/>
      <c r="EBI26" s="648"/>
      <c r="EBJ26" s="648"/>
      <c r="EBK26" s="648"/>
      <c r="EBL26" s="648"/>
      <c r="EBM26" s="648"/>
      <c r="EBN26" s="648"/>
      <c r="EBO26" s="648"/>
      <c r="EBP26" s="648"/>
      <c r="EBQ26" s="648"/>
      <c r="EBR26" s="648"/>
      <c r="EBS26" s="648"/>
      <c r="EBT26" s="648"/>
      <c r="EBU26" s="648"/>
      <c r="EBV26" s="648"/>
      <c r="EBW26" s="648"/>
      <c r="EBX26" s="648"/>
      <c r="EBY26" s="648"/>
      <c r="EBZ26" s="648"/>
      <c r="ECA26" s="648"/>
      <c r="ECB26" s="648"/>
      <c r="ECC26" s="648"/>
      <c r="ECD26" s="648"/>
      <c r="ECE26" s="648"/>
      <c r="ECF26" s="648"/>
      <c r="ECG26" s="648"/>
      <c r="ECH26" s="648"/>
      <c r="ECI26" s="648"/>
      <c r="ECJ26" s="648"/>
      <c r="ECK26" s="648"/>
      <c r="ECL26" s="648"/>
      <c r="ECM26" s="648"/>
      <c r="ECN26" s="648"/>
      <c r="ECO26" s="648"/>
      <c r="ECP26" s="648"/>
      <c r="ECQ26" s="648"/>
      <c r="ECR26" s="648"/>
      <c r="ECS26" s="648"/>
      <c r="ECT26" s="648"/>
      <c r="ECU26" s="648"/>
      <c r="ECV26" s="648"/>
      <c r="ECW26" s="648"/>
      <c r="ECX26" s="648"/>
      <c r="ECY26" s="648"/>
      <c r="ECZ26" s="648"/>
      <c r="EDA26" s="648"/>
      <c r="EDB26" s="648"/>
      <c r="EDC26" s="648"/>
      <c r="EDD26" s="648"/>
      <c r="EDE26" s="648"/>
      <c r="EDF26" s="648"/>
      <c r="EDG26" s="648"/>
      <c r="EDH26" s="648"/>
      <c r="EDI26" s="648"/>
      <c r="EDJ26" s="648"/>
      <c r="EDK26" s="648"/>
      <c r="EDL26" s="648"/>
      <c r="EDM26" s="648"/>
      <c r="EDN26" s="648"/>
      <c r="EDO26" s="648"/>
      <c r="EDP26" s="648"/>
      <c r="EDQ26" s="648"/>
      <c r="EDR26" s="648"/>
      <c r="EDS26" s="648"/>
      <c r="EDT26" s="648"/>
      <c r="EDU26" s="648"/>
      <c r="EDV26" s="648"/>
      <c r="EDW26" s="648"/>
      <c r="EDX26" s="648"/>
      <c r="EDY26" s="648"/>
      <c r="EDZ26" s="648"/>
      <c r="EEA26" s="648"/>
      <c r="EEB26" s="648"/>
      <c r="EEC26" s="648"/>
      <c r="EED26" s="648"/>
      <c r="EEE26" s="648"/>
      <c r="EEF26" s="648"/>
      <c r="EEG26" s="648"/>
      <c r="EEH26" s="648"/>
      <c r="EEI26" s="648"/>
      <c r="EEJ26" s="648"/>
      <c r="EEK26" s="648"/>
      <c r="EEL26" s="648"/>
      <c r="EEM26" s="648"/>
      <c r="EEN26" s="648"/>
      <c r="EEO26" s="648"/>
      <c r="EEP26" s="648"/>
      <c r="EEQ26" s="648"/>
      <c r="EER26" s="648"/>
      <c r="EES26" s="648"/>
      <c r="EET26" s="648"/>
      <c r="EEU26" s="648"/>
      <c r="EEV26" s="648"/>
      <c r="EEW26" s="648"/>
      <c r="EEX26" s="648"/>
      <c r="EEY26" s="648"/>
      <c r="EEZ26" s="648"/>
      <c r="EFA26" s="648"/>
      <c r="EFB26" s="648"/>
      <c r="EFC26" s="648"/>
      <c r="EFD26" s="648"/>
      <c r="EFE26" s="648"/>
      <c r="EFF26" s="648"/>
      <c r="EFG26" s="648"/>
      <c r="EFH26" s="648"/>
      <c r="EFI26" s="648"/>
      <c r="EFJ26" s="648"/>
      <c r="EFK26" s="648"/>
      <c r="EFL26" s="648"/>
      <c r="EFM26" s="648"/>
      <c r="EFN26" s="648"/>
      <c r="EFO26" s="648"/>
      <c r="EFP26" s="648"/>
      <c r="EFQ26" s="648"/>
      <c r="EFR26" s="648"/>
      <c r="EFS26" s="648"/>
      <c r="EFT26" s="648"/>
      <c r="EFU26" s="648"/>
      <c r="EFV26" s="648"/>
      <c r="EFW26" s="648"/>
      <c r="EFX26" s="648"/>
      <c r="EFY26" s="648"/>
      <c r="EFZ26" s="648"/>
      <c r="EGA26" s="648"/>
      <c r="EGB26" s="648"/>
      <c r="EGC26" s="648"/>
      <c r="EGD26" s="648"/>
      <c r="EGE26" s="648"/>
      <c r="EGF26" s="648"/>
      <c r="EGG26" s="648"/>
      <c r="EGH26" s="648"/>
      <c r="EGI26" s="648"/>
      <c r="EGJ26" s="648"/>
      <c r="EGK26" s="648"/>
      <c r="EGL26" s="648"/>
      <c r="EGM26" s="648"/>
      <c r="EGN26" s="648"/>
      <c r="EGO26" s="648"/>
      <c r="EGP26" s="648"/>
      <c r="EGQ26" s="648"/>
      <c r="EGR26" s="648"/>
      <c r="EGS26" s="648"/>
      <c r="EGT26" s="648"/>
      <c r="EGU26" s="648"/>
      <c r="EGV26" s="648"/>
      <c r="EGW26" s="648"/>
      <c r="EGX26" s="648"/>
      <c r="EGY26" s="648"/>
      <c r="EGZ26" s="648"/>
      <c r="EHA26" s="648"/>
      <c r="EHB26" s="648"/>
      <c r="EHC26" s="648"/>
      <c r="EHD26" s="648"/>
      <c r="EHE26" s="648"/>
      <c r="EHF26" s="648"/>
      <c r="EHG26" s="648"/>
      <c r="EHH26" s="648"/>
      <c r="EHI26" s="648"/>
      <c r="EHJ26" s="648"/>
      <c r="EHK26" s="648"/>
      <c r="EHL26" s="648"/>
      <c r="EHM26" s="648"/>
      <c r="EHN26" s="648"/>
      <c r="EHO26" s="648"/>
      <c r="EHP26" s="648"/>
      <c r="EHQ26" s="648"/>
      <c r="EHR26" s="648"/>
      <c r="EHS26" s="648"/>
      <c r="EHT26" s="648"/>
      <c r="EHU26" s="648"/>
      <c r="EHV26" s="648"/>
      <c r="EHW26" s="648"/>
      <c r="EHX26" s="648"/>
      <c r="EHY26" s="648"/>
      <c r="EHZ26" s="648"/>
      <c r="EIA26" s="648"/>
      <c r="EIB26" s="648"/>
      <c r="EIC26" s="648"/>
      <c r="EID26" s="648"/>
      <c r="EIE26" s="648"/>
      <c r="EIF26" s="648"/>
      <c r="EIG26" s="648"/>
      <c r="EIH26" s="648"/>
      <c r="EII26" s="648"/>
      <c r="EIJ26" s="648"/>
      <c r="EIK26" s="648"/>
      <c r="EIL26" s="648"/>
      <c r="EIM26" s="648"/>
      <c r="EIN26" s="648"/>
      <c r="EIO26" s="648"/>
      <c r="EIP26" s="648"/>
      <c r="EIQ26" s="648"/>
      <c r="EIR26" s="648"/>
      <c r="EIS26" s="648"/>
      <c r="EIT26" s="648"/>
      <c r="EIU26" s="648"/>
      <c r="EIV26" s="648"/>
      <c r="EIW26" s="648"/>
      <c r="EIX26" s="648"/>
      <c r="EIY26" s="648"/>
      <c r="EIZ26" s="648"/>
      <c r="EJA26" s="648"/>
      <c r="EJB26" s="648"/>
      <c r="EJC26" s="648"/>
      <c r="EJD26" s="648"/>
      <c r="EJE26" s="648"/>
      <c r="EJF26" s="648"/>
      <c r="EJG26" s="648"/>
      <c r="EJH26" s="648"/>
      <c r="EJI26" s="648"/>
      <c r="EJJ26" s="648"/>
      <c r="EJK26" s="648"/>
      <c r="EJL26" s="648"/>
      <c r="EJM26" s="648"/>
      <c r="EJN26" s="648"/>
      <c r="EJO26" s="648"/>
      <c r="EJP26" s="648"/>
      <c r="EJQ26" s="648"/>
      <c r="EJR26" s="648"/>
      <c r="EJS26" s="648"/>
      <c r="EJT26" s="648"/>
      <c r="EJU26" s="648"/>
      <c r="EJV26" s="648"/>
      <c r="EJW26" s="648"/>
      <c r="EJX26" s="648"/>
      <c r="EJY26" s="648"/>
      <c r="EJZ26" s="648"/>
      <c r="EKA26" s="648"/>
      <c r="EKB26" s="648"/>
      <c r="EKC26" s="648"/>
      <c r="EKD26" s="648"/>
      <c r="EKE26" s="648"/>
      <c r="EKF26" s="648"/>
      <c r="EKG26" s="648"/>
      <c r="EKH26" s="648"/>
      <c r="EKI26" s="648"/>
      <c r="EKJ26" s="648"/>
      <c r="EKK26" s="648"/>
      <c r="EKL26" s="648"/>
      <c r="EKM26" s="648"/>
      <c r="EKN26" s="648"/>
      <c r="EKO26" s="648"/>
      <c r="EKP26" s="648"/>
      <c r="EKQ26" s="648"/>
      <c r="EKR26" s="648"/>
      <c r="EKS26" s="648"/>
      <c r="EKT26" s="648"/>
      <c r="EKU26" s="648"/>
      <c r="EKV26" s="648"/>
      <c r="EKW26" s="648"/>
      <c r="EKX26" s="648"/>
      <c r="EKY26" s="648"/>
      <c r="EKZ26" s="648"/>
      <c r="ELA26" s="648"/>
      <c r="ELB26" s="648"/>
      <c r="ELC26" s="648"/>
      <c r="ELD26" s="648"/>
      <c r="ELE26" s="648"/>
      <c r="ELF26" s="648"/>
      <c r="ELG26" s="648"/>
      <c r="ELH26" s="648"/>
      <c r="ELI26" s="648"/>
      <c r="ELJ26" s="648"/>
      <c r="ELK26" s="648"/>
      <c r="ELL26" s="648"/>
      <c r="ELM26" s="648"/>
      <c r="ELN26" s="648"/>
      <c r="ELO26" s="648"/>
      <c r="ELP26" s="648"/>
      <c r="ELQ26" s="648"/>
      <c r="ELR26" s="648"/>
      <c r="ELS26" s="648"/>
      <c r="ELT26" s="648"/>
      <c r="ELU26" s="648"/>
      <c r="ELV26" s="648"/>
      <c r="ELW26" s="648"/>
      <c r="ELX26" s="648"/>
      <c r="ELY26" s="648"/>
      <c r="ELZ26" s="648"/>
      <c r="EMA26" s="648"/>
      <c r="EMB26" s="648"/>
      <c r="EMC26" s="648"/>
      <c r="EMD26" s="648"/>
      <c r="EME26" s="648"/>
      <c r="EMF26" s="648"/>
      <c r="EMG26" s="648"/>
      <c r="EMH26" s="648"/>
      <c r="EMI26" s="648"/>
      <c r="EMJ26" s="648"/>
      <c r="EMK26" s="648"/>
      <c r="EML26" s="648"/>
      <c r="EMM26" s="648"/>
      <c r="EMN26" s="648"/>
      <c r="EMO26" s="648"/>
      <c r="EMP26" s="648"/>
      <c r="EMQ26" s="648"/>
      <c r="EMR26" s="648"/>
      <c r="EMS26" s="648"/>
      <c r="EMT26" s="648"/>
      <c r="EMU26" s="648"/>
      <c r="EMV26" s="648"/>
      <c r="EMW26" s="648"/>
      <c r="EMX26" s="648"/>
      <c r="EMY26" s="648"/>
      <c r="EMZ26" s="648"/>
      <c r="ENA26" s="648"/>
      <c r="ENB26" s="648"/>
      <c r="ENC26" s="648"/>
      <c r="END26" s="648"/>
      <c r="ENE26" s="648"/>
      <c r="ENF26" s="648"/>
      <c r="ENG26" s="648"/>
      <c r="ENH26" s="648"/>
      <c r="ENI26" s="648"/>
      <c r="ENJ26" s="648"/>
      <c r="ENK26" s="648"/>
      <c r="ENL26" s="648"/>
      <c r="ENM26" s="648"/>
      <c r="ENN26" s="648"/>
      <c r="ENO26" s="648"/>
      <c r="ENP26" s="648"/>
      <c r="ENQ26" s="648"/>
      <c r="ENR26" s="648"/>
      <c r="ENS26" s="648"/>
      <c r="ENT26" s="648"/>
      <c r="ENU26" s="648"/>
      <c r="ENV26" s="648"/>
      <c r="ENW26" s="648"/>
      <c r="ENX26" s="648"/>
      <c r="ENY26" s="648"/>
      <c r="ENZ26" s="648"/>
      <c r="EOA26" s="648"/>
      <c r="EOB26" s="648"/>
      <c r="EOC26" s="648"/>
      <c r="EOD26" s="648"/>
      <c r="EOE26" s="648"/>
      <c r="EOF26" s="648"/>
      <c r="EOG26" s="648"/>
      <c r="EOH26" s="648"/>
      <c r="EOI26" s="648"/>
      <c r="EOJ26" s="648"/>
      <c r="EOK26" s="648"/>
      <c r="EOL26" s="648"/>
      <c r="EOM26" s="648"/>
      <c r="EON26" s="648"/>
      <c r="EOO26" s="648"/>
      <c r="EOP26" s="648"/>
      <c r="EOQ26" s="648"/>
      <c r="EOR26" s="648"/>
      <c r="EOS26" s="648"/>
      <c r="EOT26" s="648"/>
      <c r="EOU26" s="648"/>
      <c r="EOV26" s="648"/>
      <c r="EOW26" s="648"/>
      <c r="EOX26" s="648"/>
      <c r="EOY26" s="648"/>
      <c r="EOZ26" s="648"/>
      <c r="EPA26" s="648"/>
      <c r="EPB26" s="648"/>
      <c r="EPC26" s="648"/>
      <c r="EPD26" s="648"/>
      <c r="EPE26" s="648"/>
      <c r="EPF26" s="648"/>
      <c r="EPG26" s="648"/>
      <c r="EPH26" s="648"/>
      <c r="EPI26" s="648"/>
      <c r="EPJ26" s="648"/>
      <c r="EPK26" s="648"/>
      <c r="EPL26" s="648"/>
      <c r="EPM26" s="648"/>
      <c r="EPN26" s="648"/>
      <c r="EPO26" s="648"/>
      <c r="EPP26" s="648"/>
      <c r="EPQ26" s="648"/>
      <c r="EPR26" s="648"/>
      <c r="EPS26" s="648"/>
      <c r="EPT26" s="648"/>
      <c r="EPU26" s="648"/>
      <c r="EPV26" s="648"/>
      <c r="EPW26" s="648"/>
      <c r="EPX26" s="648"/>
      <c r="EPY26" s="648"/>
      <c r="EPZ26" s="648"/>
      <c r="EQA26" s="648"/>
      <c r="EQB26" s="648"/>
      <c r="EQC26" s="648"/>
      <c r="EQD26" s="648"/>
      <c r="EQE26" s="648"/>
      <c r="EQF26" s="648"/>
      <c r="EQG26" s="648"/>
      <c r="EQH26" s="648"/>
      <c r="EQI26" s="648"/>
      <c r="EQJ26" s="648"/>
      <c r="EQK26" s="648"/>
      <c r="EQL26" s="648"/>
      <c r="EQM26" s="648"/>
      <c r="EQN26" s="648"/>
      <c r="EQO26" s="648"/>
      <c r="EQP26" s="648"/>
      <c r="EQQ26" s="648"/>
      <c r="EQR26" s="648"/>
      <c r="EQS26" s="648"/>
      <c r="EQT26" s="648"/>
      <c r="EQU26" s="648"/>
      <c r="EQV26" s="648"/>
      <c r="EQW26" s="648"/>
      <c r="EQX26" s="648"/>
      <c r="EQY26" s="648"/>
      <c r="EQZ26" s="648"/>
      <c r="ERA26" s="648"/>
      <c r="ERB26" s="648"/>
      <c r="ERC26" s="648"/>
      <c r="ERD26" s="648"/>
      <c r="ERE26" s="648"/>
      <c r="ERF26" s="648"/>
      <c r="ERG26" s="648"/>
      <c r="ERH26" s="648"/>
      <c r="ERI26" s="648"/>
      <c r="ERJ26" s="648"/>
      <c r="ERK26" s="648"/>
      <c r="ERL26" s="648"/>
      <c r="ERM26" s="648"/>
      <c r="ERN26" s="648"/>
      <c r="ERO26" s="648"/>
      <c r="ERP26" s="648"/>
      <c r="ERQ26" s="648"/>
      <c r="ERR26" s="648"/>
      <c r="ERS26" s="648"/>
      <c r="ERT26" s="648"/>
      <c r="ERU26" s="648"/>
      <c r="ERV26" s="648"/>
      <c r="ERW26" s="648"/>
      <c r="ERX26" s="648"/>
      <c r="ERY26" s="648"/>
      <c r="ERZ26" s="648"/>
      <c r="ESA26" s="648"/>
      <c r="ESB26" s="648"/>
      <c r="ESC26" s="648"/>
      <c r="ESD26" s="648"/>
      <c r="ESE26" s="648"/>
      <c r="ESF26" s="648"/>
      <c r="ESG26" s="648"/>
      <c r="ESH26" s="648"/>
      <c r="ESI26" s="648"/>
      <c r="ESJ26" s="648"/>
      <c r="ESK26" s="648"/>
      <c r="ESL26" s="648"/>
      <c r="ESM26" s="648"/>
      <c r="ESN26" s="648"/>
      <c r="ESO26" s="648"/>
      <c r="ESP26" s="648"/>
      <c r="ESQ26" s="648"/>
      <c r="ESR26" s="648"/>
      <c r="ESS26" s="648"/>
      <c r="EST26" s="648"/>
      <c r="ESU26" s="648"/>
      <c r="ESV26" s="648"/>
      <c r="ESW26" s="648"/>
      <c r="ESX26" s="648"/>
      <c r="ESY26" s="648"/>
      <c r="ESZ26" s="648"/>
      <c r="ETA26" s="648"/>
      <c r="ETB26" s="648"/>
      <c r="ETC26" s="648"/>
      <c r="ETD26" s="648"/>
      <c r="ETE26" s="648"/>
      <c r="ETF26" s="648"/>
      <c r="ETG26" s="648"/>
      <c r="ETH26" s="648"/>
      <c r="ETI26" s="648"/>
      <c r="ETJ26" s="648"/>
      <c r="ETK26" s="648"/>
      <c r="ETL26" s="648"/>
      <c r="ETM26" s="648"/>
      <c r="ETN26" s="648"/>
      <c r="ETO26" s="648"/>
      <c r="ETP26" s="648"/>
      <c r="ETQ26" s="648"/>
      <c r="ETR26" s="648"/>
      <c r="ETS26" s="648"/>
      <c r="ETT26" s="648"/>
      <c r="ETU26" s="648"/>
      <c r="ETV26" s="648"/>
      <c r="ETW26" s="648"/>
      <c r="ETX26" s="648"/>
      <c r="ETY26" s="648"/>
      <c r="ETZ26" s="648"/>
      <c r="EUA26" s="648"/>
      <c r="EUB26" s="648"/>
      <c r="EUC26" s="648"/>
      <c r="EUD26" s="648"/>
      <c r="EUE26" s="648"/>
      <c r="EUF26" s="648"/>
      <c r="EUG26" s="648"/>
      <c r="EUH26" s="648"/>
      <c r="EUI26" s="648"/>
      <c r="EUJ26" s="648"/>
      <c r="EUK26" s="648"/>
      <c r="EUL26" s="648"/>
      <c r="EUM26" s="648"/>
      <c r="EUN26" s="648"/>
      <c r="EUO26" s="648"/>
      <c r="EUP26" s="648"/>
      <c r="EUQ26" s="648"/>
      <c r="EUR26" s="648"/>
      <c r="EUS26" s="648"/>
      <c r="EUT26" s="648"/>
      <c r="EUU26" s="648"/>
      <c r="EUV26" s="648"/>
      <c r="EUW26" s="648"/>
      <c r="EUX26" s="648"/>
      <c r="EUY26" s="648"/>
      <c r="EUZ26" s="648"/>
      <c r="EVA26" s="648"/>
      <c r="EVB26" s="648"/>
      <c r="EVC26" s="648"/>
      <c r="EVD26" s="648"/>
      <c r="EVE26" s="648"/>
      <c r="EVF26" s="648"/>
      <c r="EVG26" s="648"/>
      <c r="EVH26" s="648"/>
      <c r="EVI26" s="648"/>
      <c r="EVJ26" s="648"/>
      <c r="EVK26" s="648"/>
      <c r="EVL26" s="648"/>
      <c r="EVM26" s="648"/>
      <c r="EVN26" s="648"/>
      <c r="EVO26" s="648"/>
      <c r="EVP26" s="648"/>
      <c r="EVQ26" s="648"/>
      <c r="EVR26" s="648"/>
      <c r="EVS26" s="648"/>
      <c r="EVT26" s="648"/>
      <c r="EVU26" s="648"/>
      <c r="EVV26" s="648"/>
      <c r="EVW26" s="648"/>
      <c r="EVX26" s="648"/>
      <c r="EVY26" s="648"/>
      <c r="EVZ26" s="648"/>
      <c r="EWA26" s="648"/>
      <c r="EWB26" s="648"/>
      <c r="EWC26" s="648"/>
      <c r="EWD26" s="648"/>
      <c r="EWE26" s="648"/>
      <c r="EWF26" s="648"/>
      <c r="EWG26" s="648"/>
      <c r="EWH26" s="648"/>
      <c r="EWI26" s="648"/>
      <c r="EWJ26" s="648"/>
      <c r="EWK26" s="648"/>
      <c r="EWL26" s="648"/>
      <c r="EWM26" s="648"/>
      <c r="EWN26" s="648"/>
      <c r="EWO26" s="648"/>
      <c r="EWP26" s="648"/>
      <c r="EWQ26" s="648"/>
      <c r="EWR26" s="648"/>
      <c r="EWS26" s="648"/>
      <c r="EWT26" s="648"/>
      <c r="EWU26" s="648"/>
      <c r="EWV26" s="648"/>
      <c r="EWW26" s="648"/>
      <c r="EWX26" s="648"/>
      <c r="EWY26" s="648"/>
      <c r="EWZ26" s="648"/>
      <c r="EXA26" s="648"/>
      <c r="EXB26" s="648"/>
      <c r="EXC26" s="648"/>
      <c r="EXD26" s="648"/>
      <c r="EXE26" s="648"/>
      <c r="EXF26" s="648"/>
      <c r="EXG26" s="648"/>
      <c r="EXH26" s="648"/>
      <c r="EXI26" s="648"/>
      <c r="EXJ26" s="648"/>
      <c r="EXK26" s="648"/>
      <c r="EXL26" s="648"/>
      <c r="EXM26" s="648"/>
      <c r="EXN26" s="648"/>
      <c r="EXO26" s="648"/>
      <c r="EXP26" s="648"/>
      <c r="EXQ26" s="648"/>
      <c r="EXR26" s="648"/>
      <c r="EXS26" s="648"/>
      <c r="EXT26" s="648"/>
      <c r="EXU26" s="648"/>
      <c r="EXV26" s="648"/>
      <c r="EXW26" s="648"/>
      <c r="EXX26" s="648"/>
      <c r="EXY26" s="648"/>
      <c r="EXZ26" s="648"/>
      <c r="EYA26" s="648"/>
      <c r="EYB26" s="648"/>
      <c r="EYC26" s="648"/>
      <c r="EYD26" s="648"/>
      <c r="EYE26" s="648"/>
      <c r="EYF26" s="648"/>
      <c r="EYG26" s="648"/>
      <c r="EYH26" s="648"/>
      <c r="EYI26" s="648"/>
      <c r="EYJ26" s="648"/>
      <c r="EYK26" s="648"/>
      <c r="EYL26" s="648"/>
      <c r="EYM26" s="648"/>
      <c r="EYN26" s="648"/>
      <c r="EYO26" s="648"/>
      <c r="EYP26" s="648"/>
      <c r="EYQ26" s="648"/>
      <c r="EYR26" s="648"/>
      <c r="EYS26" s="648"/>
      <c r="EYT26" s="648"/>
      <c r="EYU26" s="648"/>
      <c r="EYV26" s="648"/>
      <c r="EYW26" s="648"/>
      <c r="EYX26" s="648"/>
      <c r="EYY26" s="648"/>
      <c r="EYZ26" s="648"/>
      <c r="EZA26" s="648"/>
      <c r="EZB26" s="648"/>
      <c r="EZC26" s="648"/>
      <c r="EZD26" s="648"/>
      <c r="EZE26" s="648"/>
      <c r="EZF26" s="648"/>
      <c r="EZG26" s="648"/>
      <c r="EZH26" s="648"/>
      <c r="EZI26" s="648"/>
      <c r="EZJ26" s="648"/>
      <c r="EZK26" s="648"/>
      <c r="EZL26" s="648"/>
      <c r="EZM26" s="648"/>
      <c r="EZN26" s="648"/>
      <c r="EZO26" s="648"/>
      <c r="EZP26" s="648"/>
      <c r="EZQ26" s="648"/>
      <c r="EZR26" s="648"/>
      <c r="EZS26" s="648"/>
      <c r="EZT26" s="648"/>
      <c r="EZU26" s="648"/>
      <c r="EZV26" s="648"/>
      <c r="EZW26" s="648"/>
      <c r="EZX26" s="648"/>
      <c r="EZY26" s="648"/>
      <c r="EZZ26" s="648"/>
      <c r="FAA26" s="648"/>
      <c r="FAB26" s="648"/>
      <c r="FAC26" s="648"/>
      <c r="FAD26" s="648"/>
      <c r="FAE26" s="648"/>
      <c r="FAF26" s="648"/>
      <c r="FAG26" s="648"/>
      <c r="FAH26" s="648"/>
      <c r="FAI26" s="648"/>
      <c r="FAJ26" s="648"/>
      <c r="FAK26" s="648"/>
      <c r="FAL26" s="648"/>
      <c r="FAM26" s="648"/>
      <c r="FAN26" s="648"/>
      <c r="FAO26" s="648"/>
      <c r="FAP26" s="648"/>
      <c r="FAQ26" s="648"/>
      <c r="FAR26" s="648"/>
      <c r="FAS26" s="648"/>
      <c r="FAT26" s="648"/>
      <c r="FAU26" s="648"/>
      <c r="FAV26" s="648"/>
      <c r="FAW26" s="648"/>
      <c r="FAX26" s="648"/>
      <c r="FAY26" s="648"/>
      <c r="FAZ26" s="648"/>
      <c r="FBA26" s="648"/>
      <c r="FBB26" s="648"/>
      <c r="FBC26" s="648"/>
      <c r="FBD26" s="648"/>
      <c r="FBE26" s="648"/>
      <c r="FBF26" s="648"/>
      <c r="FBG26" s="648"/>
      <c r="FBH26" s="648"/>
      <c r="FBI26" s="648"/>
      <c r="FBJ26" s="648"/>
      <c r="FBK26" s="648"/>
      <c r="FBL26" s="648"/>
      <c r="FBM26" s="648"/>
      <c r="FBN26" s="648"/>
      <c r="FBO26" s="648"/>
      <c r="FBP26" s="648"/>
      <c r="FBQ26" s="648"/>
      <c r="FBR26" s="648"/>
      <c r="FBS26" s="648"/>
      <c r="FBT26" s="648"/>
      <c r="FBU26" s="648"/>
      <c r="FBV26" s="648"/>
      <c r="FBW26" s="648"/>
      <c r="FBX26" s="648"/>
      <c r="FBY26" s="648"/>
      <c r="FBZ26" s="648"/>
      <c r="FCA26" s="648"/>
      <c r="FCB26" s="648"/>
      <c r="FCC26" s="648"/>
      <c r="FCD26" s="648"/>
      <c r="FCE26" s="648"/>
      <c r="FCF26" s="648"/>
      <c r="FCG26" s="648"/>
      <c r="FCH26" s="648"/>
      <c r="FCI26" s="648"/>
      <c r="FCJ26" s="648"/>
      <c r="FCK26" s="648"/>
      <c r="FCL26" s="648"/>
      <c r="FCM26" s="648"/>
      <c r="FCN26" s="648"/>
      <c r="FCO26" s="648"/>
      <c r="FCP26" s="648"/>
      <c r="FCQ26" s="648"/>
      <c r="FCR26" s="648"/>
      <c r="FCS26" s="648"/>
      <c r="FCT26" s="648"/>
      <c r="FCU26" s="648"/>
      <c r="FCV26" s="648"/>
      <c r="FCW26" s="648"/>
      <c r="FCX26" s="648"/>
      <c r="FCY26" s="648"/>
      <c r="FCZ26" s="648"/>
      <c r="FDA26" s="648"/>
      <c r="FDB26" s="648"/>
      <c r="FDC26" s="648"/>
      <c r="FDD26" s="648"/>
      <c r="FDE26" s="648"/>
      <c r="FDF26" s="648"/>
      <c r="FDG26" s="648"/>
      <c r="FDH26" s="648"/>
      <c r="FDI26" s="648"/>
      <c r="FDJ26" s="648"/>
      <c r="FDK26" s="648"/>
      <c r="FDL26" s="648"/>
      <c r="FDM26" s="648"/>
      <c r="FDN26" s="648"/>
      <c r="FDO26" s="648"/>
      <c r="FDP26" s="648"/>
      <c r="FDQ26" s="648"/>
      <c r="FDR26" s="648"/>
      <c r="FDS26" s="648"/>
      <c r="FDT26" s="648"/>
      <c r="FDU26" s="648"/>
      <c r="FDV26" s="648"/>
      <c r="FDW26" s="648"/>
      <c r="FDX26" s="648"/>
      <c r="FDY26" s="648"/>
      <c r="FDZ26" s="648"/>
      <c r="FEA26" s="648"/>
      <c r="FEB26" s="648"/>
      <c r="FEC26" s="648"/>
      <c r="FED26" s="648"/>
      <c r="FEE26" s="648"/>
      <c r="FEF26" s="648"/>
      <c r="FEG26" s="648"/>
      <c r="FEH26" s="648"/>
      <c r="FEI26" s="648"/>
      <c r="FEJ26" s="648"/>
      <c r="FEK26" s="648"/>
      <c r="FEL26" s="648"/>
      <c r="FEM26" s="648"/>
      <c r="FEN26" s="648"/>
      <c r="FEO26" s="648"/>
      <c r="FEP26" s="648"/>
      <c r="FEQ26" s="648"/>
      <c r="FER26" s="648"/>
      <c r="FES26" s="648"/>
      <c r="FET26" s="648"/>
      <c r="FEU26" s="648"/>
      <c r="FEV26" s="648"/>
      <c r="FEW26" s="648"/>
      <c r="FEX26" s="648"/>
      <c r="FEY26" s="648"/>
      <c r="FEZ26" s="648"/>
      <c r="FFA26" s="648"/>
      <c r="FFB26" s="648"/>
      <c r="FFC26" s="648"/>
      <c r="FFD26" s="648"/>
      <c r="FFE26" s="648"/>
      <c r="FFF26" s="648"/>
      <c r="FFG26" s="648"/>
      <c r="FFH26" s="648"/>
      <c r="FFI26" s="648"/>
      <c r="FFJ26" s="648"/>
      <c r="FFK26" s="648"/>
      <c r="FFL26" s="648"/>
      <c r="FFM26" s="648"/>
      <c r="FFN26" s="648"/>
      <c r="FFO26" s="648"/>
      <c r="FFP26" s="648"/>
      <c r="FFQ26" s="648"/>
      <c r="FFR26" s="648"/>
      <c r="FFS26" s="648"/>
      <c r="FFT26" s="648"/>
      <c r="FFU26" s="648"/>
      <c r="FFV26" s="648"/>
      <c r="FFW26" s="648"/>
      <c r="FFX26" s="648"/>
      <c r="FFY26" s="648"/>
      <c r="FFZ26" s="648"/>
      <c r="FGA26" s="648"/>
      <c r="FGB26" s="648"/>
      <c r="FGC26" s="648"/>
      <c r="FGD26" s="648"/>
      <c r="FGE26" s="648"/>
      <c r="FGF26" s="648"/>
      <c r="FGG26" s="648"/>
      <c r="FGH26" s="648"/>
      <c r="FGI26" s="648"/>
      <c r="FGJ26" s="648"/>
      <c r="FGK26" s="648"/>
      <c r="FGL26" s="648"/>
      <c r="FGM26" s="648"/>
      <c r="FGN26" s="648"/>
      <c r="FGO26" s="648"/>
      <c r="FGP26" s="648"/>
      <c r="FGQ26" s="648"/>
      <c r="FGR26" s="648"/>
      <c r="FGS26" s="648"/>
      <c r="FGT26" s="648"/>
      <c r="FGU26" s="648"/>
      <c r="FGV26" s="648"/>
      <c r="FGW26" s="648"/>
      <c r="FGX26" s="648"/>
      <c r="FGY26" s="648"/>
      <c r="FGZ26" s="648"/>
      <c r="FHA26" s="648"/>
      <c r="FHB26" s="648"/>
      <c r="FHC26" s="648"/>
      <c r="FHD26" s="648"/>
      <c r="FHE26" s="648"/>
      <c r="FHF26" s="648"/>
      <c r="FHG26" s="648"/>
      <c r="FHH26" s="648"/>
      <c r="FHI26" s="648"/>
      <c r="FHJ26" s="648"/>
      <c r="FHK26" s="648"/>
      <c r="FHL26" s="648"/>
      <c r="FHM26" s="648"/>
      <c r="FHN26" s="648"/>
      <c r="FHO26" s="648"/>
      <c r="FHP26" s="648"/>
      <c r="FHQ26" s="648"/>
      <c r="FHR26" s="648"/>
      <c r="FHS26" s="648"/>
      <c r="FHT26" s="648"/>
      <c r="FHU26" s="648"/>
      <c r="FHV26" s="648"/>
      <c r="FHW26" s="648"/>
      <c r="FHX26" s="648"/>
      <c r="FHY26" s="648"/>
      <c r="FHZ26" s="648"/>
      <c r="FIA26" s="648"/>
      <c r="FIB26" s="648"/>
      <c r="FIC26" s="648"/>
      <c r="FID26" s="648"/>
      <c r="FIE26" s="648"/>
      <c r="FIF26" s="648"/>
      <c r="FIG26" s="648"/>
      <c r="FIH26" s="648"/>
      <c r="FII26" s="648"/>
      <c r="FIJ26" s="648"/>
      <c r="FIK26" s="648"/>
      <c r="FIL26" s="648"/>
      <c r="FIM26" s="648"/>
      <c r="FIN26" s="648"/>
      <c r="FIO26" s="648"/>
      <c r="FIP26" s="648"/>
      <c r="FIQ26" s="648"/>
      <c r="FIR26" s="648"/>
      <c r="FIS26" s="648"/>
      <c r="FIT26" s="648"/>
      <c r="FIU26" s="648"/>
      <c r="FIV26" s="648"/>
      <c r="FIW26" s="648"/>
      <c r="FIX26" s="648"/>
      <c r="FIY26" s="648"/>
      <c r="FIZ26" s="648"/>
      <c r="FJA26" s="648"/>
      <c r="FJB26" s="648"/>
      <c r="FJC26" s="648"/>
      <c r="FJD26" s="648"/>
      <c r="FJE26" s="648"/>
      <c r="FJF26" s="648"/>
      <c r="FJG26" s="648"/>
      <c r="FJH26" s="648"/>
      <c r="FJI26" s="648"/>
      <c r="FJJ26" s="648"/>
      <c r="FJK26" s="648"/>
      <c r="FJL26" s="648"/>
      <c r="FJM26" s="648"/>
      <c r="FJN26" s="648"/>
      <c r="FJO26" s="648"/>
      <c r="FJP26" s="648"/>
      <c r="FJQ26" s="648"/>
      <c r="FJR26" s="648"/>
      <c r="FJS26" s="648"/>
      <c r="FJT26" s="648"/>
      <c r="FJU26" s="648"/>
      <c r="FJV26" s="648"/>
      <c r="FJW26" s="648"/>
      <c r="FJX26" s="648"/>
      <c r="FJY26" s="648"/>
      <c r="FJZ26" s="648"/>
      <c r="FKA26" s="648"/>
      <c r="FKB26" s="648"/>
      <c r="FKC26" s="648"/>
      <c r="FKD26" s="648"/>
      <c r="FKE26" s="648"/>
      <c r="FKF26" s="648"/>
      <c r="FKG26" s="648"/>
      <c r="FKH26" s="648"/>
      <c r="FKI26" s="648"/>
      <c r="FKJ26" s="648"/>
      <c r="FKK26" s="648"/>
      <c r="FKL26" s="648"/>
      <c r="FKM26" s="648"/>
      <c r="FKN26" s="648"/>
      <c r="FKO26" s="648"/>
      <c r="FKP26" s="648"/>
      <c r="FKQ26" s="648"/>
      <c r="FKR26" s="648"/>
      <c r="FKS26" s="648"/>
      <c r="FKT26" s="648"/>
      <c r="FKU26" s="648"/>
      <c r="FKV26" s="648"/>
      <c r="FKW26" s="648"/>
      <c r="FKX26" s="648"/>
      <c r="FKY26" s="648"/>
      <c r="FKZ26" s="648"/>
      <c r="FLA26" s="648"/>
      <c r="FLB26" s="648"/>
      <c r="FLC26" s="648"/>
      <c r="FLD26" s="648"/>
      <c r="FLE26" s="648"/>
      <c r="FLF26" s="648"/>
      <c r="FLG26" s="648"/>
      <c r="FLH26" s="648"/>
      <c r="FLI26" s="648"/>
      <c r="FLJ26" s="648"/>
      <c r="FLK26" s="648"/>
      <c r="FLL26" s="648"/>
      <c r="FLM26" s="648"/>
      <c r="FLN26" s="648"/>
      <c r="FLO26" s="648"/>
      <c r="FLP26" s="648"/>
      <c r="FLQ26" s="648"/>
      <c r="FLR26" s="648"/>
      <c r="FLS26" s="648"/>
      <c r="FLT26" s="648"/>
      <c r="FLU26" s="648"/>
      <c r="FLV26" s="648"/>
      <c r="FLW26" s="648"/>
      <c r="FLX26" s="648"/>
      <c r="FLY26" s="648"/>
      <c r="FLZ26" s="648"/>
      <c r="FMA26" s="648"/>
      <c r="FMB26" s="648"/>
      <c r="FMC26" s="648"/>
      <c r="FMD26" s="648"/>
      <c r="FME26" s="648"/>
      <c r="FMF26" s="648"/>
      <c r="FMG26" s="648"/>
      <c r="FMH26" s="648"/>
      <c r="FMI26" s="648"/>
      <c r="FMJ26" s="648"/>
      <c r="FMK26" s="648"/>
      <c r="FML26" s="648"/>
      <c r="FMM26" s="648"/>
      <c r="FMN26" s="648"/>
      <c r="FMO26" s="648"/>
      <c r="FMP26" s="648"/>
      <c r="FMQ26" s="648"/>
      <c r="FMR26" s="648"/>
      <c r="FMS26" s="648"/>
      <c r="FMT26" s="648"/>
      <c r="FMU26" s="648"/>
      <c r="FMV26" s="648"/>
      <c r="FMW26" s="648"/>
      <c r="FMX26" s="648"/>
      <c r="FMY26" s="648"/>
      <c r="FMZ26" s="648"/>
      <c r="FNA26" s="648"/>
      <c r="FNB26" s="648"/>
      <c r="FNC26" s="648"/>
      <c r="FND26" s="648"/>
      <c r="FNE26" s="648"/>
      <c r="FNF26" s="648"/>
      <c r="FNG26" s="648"/>
      <c r="FNH26" s="648"/>
      <c r="FNI26" s="648"/>
      <c r="FNJ26" s="648"/>
      <c r="FNK26" s="648"/>
      <c r="FNL26" s="648"/>
      <c r="FNM26" s="648"/>
      <c r="FNN26" s="648"/>
      <c r="FNO26" s="648"/>
      <c r="FNP26" s="648"/>
      <c r="FNQ26" s="648"/>
      <c r="FNR26" s="648"/>
      <c r="FNS26" s="648"/>
      <c r="FNT26" s="648"/>
      <c r="FNU26" s="648"/>
      <c r="FNV26" s="648"/>
      <c r="FNW26" s="648"/>
      <c r="FNX26" s="648"/>
      <c r="FNY26" s="648"/>
      <c r="FNZ26" s="648"/>
      <c r="FOA26" s="648"/>
      <c r="FOB26" s="648"/>
      <c r="FOC26" s="648"/>
      <c r="FOD26" s="648"/>
      <c r="FOE26" s="648"/>
      <c r="FOF26" s="648"/>
      <c r="FOG26" s="648"/>
      <c r="FOH26" s="648"/>
      <c r="FOI26" s="648"/>
      <c r="FOJ26" s="648"/>
      <c r="FOK26" s="648"/>
      <c r="FOL26" s="648"/>
      <c r="FOM26" s="648"/>
      <c r="FON26" s="648"/>
      <c r="FOO26" s="648"/>
      <c r="FOP26" s="648"/>
      <c r="FOQ26" s="648"/>
      <c r="FOR26" s="648"/>
      <c r="FOS26" s="648"/>
      <c r="FOT26" s="648"/>
      <c r="FOU26" s="648"/>
      <c r="FOV26" s="648"/>
      <c r="FOW26" s="648"/>
      <c r="FOX26" s="648"/>
      <c r="FOY26" s="648"/>
      <c r="FOZ26" s="648"/>
      <c r="FPA26" s="648"/>
      <c r="FPB26" s="648"/>
      <c r="FPC26" s="648"/>
      <c r="FPD26" s="648"/>
      <c r="FPE26" s="648"/>
      <c r="FPF26" s="648"/>
      <c r="FPG26" s="648"/>
      <c r="FPH26" s="648"/>
      <c r="FPI26" s="648"/>
      <c r="FPJ26" s="648"/>
      <c r="FPK26" s="648"/>
      <c r="FPL26" s="648"/>
      <c r="FPM26" s="648"/>
      <c r="FPN26" s="648"/>
      <c r="FPO26" s="648"/>
      <c r="FPP26" s="648"/>
      <c r="FPQ26" s="648"/>
      <c r="FPR26" s="648"/>
      <c r="FPS26" s="648"/>
      <c r="FPT26" s="648"/>
      <c r="FPU26" s="648"/>
      <c r="FPV26" s="648"/>
      <c r="FPW26" s="648"/>
      <c r="FPX26" s="648"/>
      <c r="FPY26" s="648"/>
      <c r="FPZ26" s="648"/>
      <c r="FQA26" s="648"/>
      <c r="FQB26" s="648"/>
      <c r="FQC26" s="648"/>
      <c r="FQD26" s="648"/>
      <c r="FQE26" s="648"/>
      <c r="FQF26" s="648"/>
      <c r="FQG26" s="648"/>
      <c r="FQH26" s="648"/>
      <c r="FQI26" s="648"/>
      <c r="FQJ26" s="648"/>
      <c r="FQK26" s="648"/>
      <c r="FQL26" s="648"/>
      <c r="FQM26" s="648"/>
      <c r="FQN26" s="648"/>
      <c r="FQO26" s="648"/>
      <c r="FQP26" s="648"/>
      <c r="FQQ26" s="648"/>
      <c r="FQR26" s="648"/>
      <c r="FQS26" s="648"/>
      <c r="FQT26" s="648"/>
      <c r="FQU26" s="648"/>
      <c r="FQV26" s="648"/>
      <c r="FQW26" s="648"/>
      <c r="FQX26" s="648"/>
      <c r="FQY26" s="648"/>
      <c r="FQZ26" s="648"/>
      <c r="FRA26" s="648"/>
      <c r="FRB26" s="648"/>
      <c r="FRC26" s="648"/>
      <c r="FRD26" s="648"/>
      <c r="FRE26" s="648"/>
      <c r="FRF26" s="648"/>
      <c r="FRG26" s="648"/>
      <c r="FRH26" s="648"/>
      <c r="FRI26" s="648"/>
      <c r="FRJ26" s="648"/>
      <c r="FRK26" s="648"/>
      <c r="FRL26" s="648"/>
      <c r="FRM26" s="648"/>
      <c r="FRN26" s="648"/>
      <c r="FRO26" s="648"/>
      <c r="FRP26" s="648"/>
      <c r="FRQ26" s="648"/>
      <c r="FRR26" s="648"/>
      <c r="FRS26" s="648"/>
      <c r="FRT26" s="648"/>
      <c r="FRU26" s="648"/>
      <c r="FRV26" s="648"/>
      <c r="FRW26" s="648"/>
      <c r="FRX26" s="648"/>
      <c r="FRY26" s="648"/>
      <c r="FRZ26" s="648"/>
      <c r="FSA26" s="648"/>
      <c r="FSB26" s="648"/>
      <c r="FSC26" s="648"/>
      <c r="FSD26" s="648"/>
      <c r="FSE26" s="648"/>
      <c r="FSF26" s="648"/>
      <c r="FSG26" s="648"/>
      <c r="FSH26" s="648"/>
      <c r="FSI26" s="648"/>
      <c r="FSJ26" s="648"/>
      <c r="FSK26" s="648"/>
      <c r="FSL26" s="648"/>
      <c r="FSM26" s="648"/>
      <c r="FSN26" s="648"/>
      <c r="FSO26" s="648"/>
      <c r="FSP26" s="648"/>
      <c r="FSQ26" s="648"/>
      <c r="FSR26" s="648"/>
      <c r="FSS26" s="648"/>
      <c r="FST26" s="648"/>
      <c r="FSU26" s="648"/>
      <c r="FSV26" s="648"/>
      <c r="FSW26" s="648"/>
      <c r="FSX26" s="648"/>
      <c r="FSY26" s="648"/>
      <c r="FSZ26" s="648"/>
      <c r="FTA26" s="648"/>
      <c r="FTB26" s="648"/>
      <c r="FTC26" s="648"/>
      <c r="FTD26" s="648"/>
      <c r="FTE26" s="648"/>
      <c r="FTF26" s="648"/>
      <c r="FTG26" s="648"/>
      <c r="FTH26" s="648"/>
      <c r="FTI26" s="648"/>
      <c r="FTJ26" s="648"/>
      <c r="FTK26" s="648"/>
      <c r="FTL26" s="648"/>
      <c r="FTM26" s="648"/>
      <c r="FTN26" s="648"/>
      <c r="FTO26" s="648"/>
      <c r="FTP26" s="648"/>
      <c r="FTQ26" s="648"/>
      <c r="FTR26" s="648"/>
      <c r="FTS26" s="648"/>
      <c r="FTT26" s="648"/>
      <c r="FTU26" s="648"/>
      <c r="FTV26" s="648"/>
      <c r="FTW26" s="648"/>
      <c r="FTX26" s="648"/>
      <c r="FTY26" s="648"/>
      <c r="FTZ26" s="648"/>
      <c r="FUA26" s="648"/>
      <c r="FUB26" s="648"/>
      <c r="FUC26" s="648"/>
      <c r="FUD26" s="648"/>
      <c r="FUE26" s="648"/>
      <c r="FUF26" s="648"/>
      <c r="FUG26" s="648"/>
      <c r="FUH26" s="648"/>
      <c r="FUI26" s="648"/>
      <c r="FUJ26" s="648"/>
      <c r="FUK26" s="648"/>
      <c r="FUL26" s="648"/>
      <c r="FUM26" s="648"/>
      <c r="FUN26" s="648"/>
      <c r="FUO26" s="648"/>
      <c r="FUP26" s="648"/>
      <c r="FUQ26" s="648"/>
      <c r="FUR26" s="648"/>
      <c r="FUS26" s="648"/>
      <c r="FUT26" s="648"/>
      <c r="FUU26" s="648"/>
      <c r="FUV26" s="648"/>
      <c r="FUW26" s="648"/>
      <c r="FUX26" s="648"/>
      <c r="FUY26" s="648"/>
      <c r="FUZ26" s="648"/>
      <c r="FVA26" s="648"/>
      <c r="FVB26" s="648"/>
      <c r="FVC26" s="648"/>
      <c r="FVD26" s="648"/>
      <c r="FVE26" s="648"/>
      <c r="FVF26" s="648"/>
      <c r="FVG26" s="648"/>
      <c r="FVH26" s="648"/>
      <c r="FVI26" s="648"/>
      <c r="FVJ26" s="648"/>
      <c r="FVK26" s="648"/>
      <c r="FVL26" s="648"/>
      <c r="FVM26" s="648"/>
      <c r="FVN26" s="648"/>
      <c r="FVO26" s="648"/>
      <c r="FVP26" s="648"/>
      <c r="FVQ26" s="648"/>
      <c r="FVR26" s="648"/>
      <c r="FVS26" s="648"/>
      <c r="FVT26" s="648"/>
      <c r="FVU26" s="648"/>
      <c r="FVV26" s="648"/>
      <c r="FVW26" s="648"/>
      <c r="FVX26" s="648"/>
      <c r="FVY26" s="648"/>
      <c r="FVZ26" s="648"/>
      <c r="FWA26" s="648"/>
      <c r="FWB26" s="648"/>
      <c r="FWC26" s="648"/>
      <c r="FWD26" s="648"/>
      <c r="FWE26" s="648"/>
      <c r="FWF26" s="648"/>
      <c r="FWG26" s="648"/>
      <c r="FWH26" s="648"/>
      <c r="FWI26" s="648"/>
      <c r="FWJ26" s="648"/>
      <c r="FWK26" s="648"/>
      <c r="FWL26" s="648"/>
      <c r="FWM26" s="648"/>
      <c r="FWN26" s="648"/>
      <c r="FWO26" s="648"/>
      <c r="FWP26" s="648"/>
      <c r="FWQ26" s="648"/>
      <c r="FWR26" s="648"/>
      <c r="FWS26" s="648"/>
      <c r="FWT26" s="648"/>
      <c r="FWU26" s="648"/>
      <c r="FWV26" s="648"/>
      <c r="FWW26" s="648"/>
      <c r="FWX26" s="648"/>
      <c r="FWY26" s="648"/>
      <c r="FWZ26" s="648"/>
      <c r="FXA26" s="648"/>
      <c r="FXB26" s="648"/>
      <c r="FXC26" s="648"/>
      <c r="FXD26" s="648"/>
      <c r="FXE26" s="648"/>
      <c r="FXF26" s="648"/>
      <c r="FXG26" s="648"/>
      <c r="FXH26" s="648"/>
      <c r="FXI26" s="648"/>
      <c r="FXJ26" s="648"/>
      <c r="FXK26" s="648"/>
      <c r="FXL26" s="648"/>
      <c r="FXM26" s="648"/>
      <c r="FXN26" s="648"/>
      <c r="FXO26" s="648"/>
      <c r="FXP26" s="648"/>
      <c r="FXQ26" s="648"/>
      <c r="FXR26" s="648"/>
      <c r="FXS26" s="648"/>
      <c r="FXT26" s="648"/>
      <c r="FXU26" s="648"/>
      <c r="FXV26" s="648"/>
      <c r="FXW26" s="648"/>
      <c r="FXX26" s="648"/>
      <c r="FXY26" s="648"/>
      <c r="FXZ26" s="648"/>
      <c r="FYA26" s="648"/>
      <c r="FYB26" s="648"/>
      <c r="FYC26" s="648"/>
      <c r="FYD26" s="648"/>
      <c r="FYE26" s="648"/>
      <c r="FYF26" s="648"/>
      <c r="FYG26" s="648"/>
      <c r="FYH26" s="648"/>
      <c r="FYI26" s="648"/>
      <c r="FYJ26" s="648"/>
      <c r="FYK26" s="648"/>
      <c r="FYL26" s="648"/>
      <c r="FYM26" s="648"/>
      <c r="FYN26" s="648"/>
      <c r="FYO26" s="648"/>
      <c r="FYP26" s="648"/>
      <c r="FYQ26" s="648"/>
      <c r="FYR26" s="648"/>
      <c r="FYS26" s="648"/>
      <c r="FYT26" s="648"/>
      <c r="FYU26" s="648"/>
      <c r="FYV26" s="648"/>
      <c r="FYW26" s="648"/>
      <c r="FYX26" s="648"/>
      <c r="FYY26" s="648"/>
      <c r="FYZ26" s="648"/>
      <c r="FZA26" s="648"/>
      <c r="FZB26" s="648"/>
      <c r="FZC26" s="648"/>
      <c r="FZD26" s="648"/>
      <c r="FZE26" s="648"/>
      <c r="FZF26" s="648"/>
      <c r="FZG26" s="648"/>
      <c r="FZH26" s="648"/>
      <c r="FZI26" s="648"/>
      <c r="FZJ26" s="648"/>
      <c r="FZK26" s="648"/>
      <c r="FZL26" s="648"/>
      <c r="FZM26" s="648"/>
      <c r="FZN26" s="648"/>
      <c r="FZO26" s="648"/>
      <c r="FZP26" s="648"/>
      <c r="FZQ26" s="648"/>
      <c r="FZR26" s="648"/>
      <c r="FZS26" s="648"/>
      <c r="FZT26" s="648"/>
      <c r="FZU26" s="648"/>
      <c r="FZV26" s="648"/>
      <c r="FZW26" s="648"/>
      <c r="FZX26" s="648"/>
      <c r="FZY26" s="648"/>
      <c r="FZZ26" s="648"/>
      <c r="GAA26" s="648"/>
      <c r="GAB26" s="648"/>
      <c r="GAC26" s="648"/>
      <c r="GAD26" s="648"/>
      <c r="GAE26" s="648"/>
      <c r="GAF26" s="648"/>
      <c r="GAG26" s="648"/>
      <c r="GAH26" s="648"/>
      <c r="GAI26" s="648"/>
      <c r="GAJ26" s="648"/>
      <c r="GAK26" s="648"/>
      <c r="GAL26" s="648"/>
      <c r="GAM26" s="648"/>
      <c r="GAN26" s="648"/>
      <c r="GAO26" s="648"/>
      <c r="GAP26" s="648"/>
      <c r="GAQ26" s="648"/>
      <c r="GAR26" s="648"/>
      <c r="GAS26" s="648"/>
      <c r="GAT26" s="648"/>
      <c r="GAU26" s="648"/>
      <c r="GAV26" s="648"/>
      <c r="GAW26" s="648"/>
      <c r="GAX26" s="648"/>
      <c r="GAY26" s="648"/>
      <c r="GAZ26" s="648"/>
      <c r="GBA26" s="648"/>
      <c r="GBB26" s="648"/>
      <c r="GBC26" s="648"/>
      <c r="GBD26" s="648"/>
      <c r="GBE26" s="648"/>
      <c r="GBF26" s="648"/>
      <c r="GBG26" s="648"/>
      <c r="GBH26" s="648"/>
      <c r="GBI26" s="648"/>
      <c r="GBJ26" s="648"/>
      <c r="GBK26" s="648"/>
      <c r="GBL26" s="648"/>
      <c r="GBM26" s="648"/>
      <c r="GBN26" s="648"/>
      <c r="GBO26" s="648"/>
      <c r="GBP26" s="648"/>
      <c r="GBQ26" s="648"/>
      <c r="GBR26" s="648"/>
      <c r="GBS26" s="648"/>
      <c r="GBT26" s="648"/>
      <c r="GBU26" s="648"/>
      <c r="GBV26" s="648"/>
      <c r="GBW26" s="648"/>
      <c r="GBX26" s="648"/>
      <c r="GBY26" s="648"/>
      <c r="GBZ26" s="648"/>
      <c r="GCA26" s="648"/>
      <c r="GCB26" s="648"/>
      <c r="GCC26" s="648"/>
      <c r="GCD26" s="648"/>
      <c r="GCE26" s="648"/>
      <c r="GCF26" s="648"/>
      <c r="GCG26" s="648"/>
      <c r="GCH26" s="648"/>
      <c r="GCI26" s="648"/>
      <c r="GCJ26" s="648"/>
      <c r="GCK26" s="648"/>
      <c r="GCL26" s="648"/>
      <c r="GCM26" s="648"/>
      <c r="GCN26" s="648"/>
      <c r="GCO26" s="648"/>
      <c r="GCP26" s="648"/>
      <c r="GCQ26" s="648"/>
      <c r="GCR26" s="648"/>
      <c r="GCS26" s="648"/>
      <c r="GCT26" s="648"/>
      <c r="GCU26" s="648"/>
      <c r="GCV26" s="648"/>
      <c r="GCW26" s="648"/>
      <c r="GCX26" s="648"/>
      <c r="GCY26" s="648"/>
      <c r="GCZ26" s="648"/>
      <c r="GDA26" s="648"/>
      <c r="GDB26" s="648"/>
      <c r="GDC26" s="648"/>
      <c r="GDD26" s="648"/>
      <c r="GDE26" s="648"/>
      <c r="GDF26" s="648"/>
      <c r="GDG26" s="648"/>
      <c r="GDH26" s="648"/>
      <c r="GDI26" s="648"/>
      <c r="GDJ26" s="648"/>
      <c r="GDK26" s="648"/>
      <c r="GDL26" s="648"/>
      <c r="GDM26" s="648"/>
      <c r="GDN26" s="648"/>
      <c r="GDO26" s="648"/>
      <c r="GDP26" s="648"/>
      <c r="GDQ26" s="648"/>
      <c r="GDR26" s="648"/>
      <c r="GDS26" s="648"/>
      <c r="GDT26" s="648"/>
      <c r="GDU26" s="648"/>
      <c r="GDV26" s="648"/>
      <c r="GDW26" s="648"/>
      <c r="GDX26" s="648"/>
      <c r="GDY26" s="648"/>
      <c r="GDZ26" s="648"/>
      <c r="GEA26" s="648"/>
      <c r="GEB26" s="648"/>
      <c r="GEC26" s="648"/>
      <c r="GED26" s="648"/>
      <c r="GEE26" s="648"/>
      <c r="GEF26" s="648"/>
      <c r="GEG26" s="648"/>
      <c r="GEH26" s="648"/>
      <c r="GEI26" s="648"/>
      <c r="GEJ26" s="648"/>
      <c r="GEK26" s="648"/>
      <c r="GEL26" s="648"/>
      <c r="GEM26" s="648"/>
      <c r="GEN26" s="648"/>
      <c r="GEO26" s="648"/>
      <c r="GEP26" s="648"/>
      <c r="GEQ26" s="648"/>
      <c r="GER26" s="648"/>
      <c r="GES26" s="648"/>
      <c r="GET26" s="648"/>
      <c r="GEU26" s="648"/>
      <c r="GEV26" s="648"/>
      <c r="GEW26" s="648"/>
      <c r="GEX26" s="648"/>
      <c r="GEY26" s="648"/>
      <c r="GEZ26" s="648"/>
      <c r="GFA26" s="648"/>
      <c r="GFB26" s="648"/>
      <c r="GFC26" s="648"/>
      <c r="GFD26" s="648"/>
      <c r="GFE26" s="648"/>
      <c r="GFF26" s="648"/>
      <c r="GFG26" s="648"/>
      <c r="GFH26" s="648"/>
      <c r="GFI26" s="648"/>
      <c r="GFJ26" s="648"/>
      <c r="GFK26" s="648"/>
      <c r="GFL26" s="648"/>
      <c r="GFM26" s="648"/>
      <c r="GFN26" s="648"/>
      <c r="GFO26" s="648"/>
      <c r="GFP26" s="648"/>
      <c r="GFQ26" s="648"/>
      <c r="GFR26" s="648"/>
      <c r="GFS26" s="648"/>
      <c r="GFT26" s="648"/>
      <c r="GFU26" s="648"/>
      <c r="GFV26" s="648"/>
      <c r="GFW26" s="648"/>
      <c r="GFX26" s="648"/>
      <c r="GFY26" s="648"/>
      <c r="GFZ26" s="648"/>
      <c r="GGA26" s="648"/>
      <c r="GGB26" s="648"/>
      <c r="GGC26" s="648"/>
      <c r="GGD26" s="648"/>
      <c r="GGE26" s="648"/>
      <c r="GGF26" s="648"/>
      <c r="GGG26" s="648"/>
      <c r="GGH26" s="648"/>
      <c r="GGI26" s="648"/>
      <c r="GGJ26" s="648"/>
      <c r="GGK26" s="648"/>
      <c r="GGL26" s="648"/>
      <c r="GGM26" s="648"/>
      <c r="GGN26" s="648"/>
      <c r="GGO26" s="648"/>
      <c r="GGP26" s="648"/>
      <c r="GGQ26" s="648"/>
      <c r="GGR26" s="648"/>
      <c r="GGS26" s="648"/>
      <c r="GGT26" s="648"/>
      <c r="GGU26" s="648"/>
      <c r="GGV26" s="648"/>
      <c r="GGW26" s="648"/>
      <c r="GGX26" s="648"/>
      <c r="GGY26" s="648"/>
      <c r="GGZ26" s="648"/>
      <c r="GHA26" s="648"/>
      <c r="GHB26" s="648"/>
      <c r="GHC26" s="648"/>
      <c r="GHD26" s="648"/>
      <c r="GHE26" s="648"/>
      <c r="GHF26" s="648"/>
      <c r="GHG26" s="648"/>
      <c r="GHH26" s="648"/>
      <c r="GHI26" s="648"/>
      <c r="GHJ26" s="648"/>
      <c r="GHK26" s="648"/>
      <c r="GHL26" s="648"/>
      <c r="GHM26" s="648"/>
      <c r="GHN26" s="648"/>
      <c r="GHO26" s="648"/>
      <c r="GHP26" s="648"/>
      <c r="GHQ26" s="648"/>
      <c r="GHR26" s="648"/>
      <c r="GHS26" s="648"/>
      <c r="GHT26" s="648"/>
      <c r="GHU26" s="648"/>
      <c r="GHV26" s="648"/>
      <c r="GHW26" s="648"/>
      <c r="GHX26" s="648"/>
      <c r="GHY26" s="648"/>
      <c r="GHZ26" s="648"/>
      <c r="GIA26" s="648"/>
      <c r="GIB26" s="648"/>
      <c r="GIC26" s="648"/>
      <c r="GID26" s="648"/>
      <c r="GIE26" s="648"/>
      <c r="GIF26" s="648"/>
      <c r="GIG26" s="648"/>
      <c r="GIH26" s="648"/>
      <c r="GII26" s="648"/>
      <c r="GIJ26" s="648"/>
      <c r="GIK26" s="648"/>
      <c r="GIL26" s="648"/>
      <c r="GIM26" s="648"/>
      <c r="GIN26" s="648"/>
      <c r="GIO26" s="648"/>
      <c r="GIP26" s="648"/>
      <c r="GIQ26" s="648"/>
      <c r="GIR26" s="648"/>
      <c r="GIS26" s="648"/>
      <c r="GIT26" s="648"/>
      <c r="GIU26" s="648"/>
      <c r="GIV26" s="648"/>
      <c r="GIW26" s="648"/>
      <c r="GIX26" s="648"/>
      <c r="GIY26" s="648"/>
      <c r="GIZ26" s="648"/>
      <c r="GJA26" s="648"/>
      <c r="GJB26" s="648"/>
      <c r="GJC26" s="648"/>
      <c r="GJD26" s="648"/>
      <c r="GJE26" s="648"/>
      <c r="GJF26" s="648"/>
      <c r="GJG26" s="648"/>
      <c r="GJH26" s="648"/>
      <c r="GJI26" s="648"/>
      <c r="GJJ26" s="648"/>
      <c r="GJK26" s="648"/>
      <c r="GJL26" s="648"/>
      <c r="GJM26" s="648"/>
      <c r="GJN26" s="648"/>
      <c r="GJO26" s="648"/>
      <c r="GJP26" s="648"/>
      <c r="GJQ26" s="648"/>
      <c r="GJR26" s="648"/>
      <c r="GJS26" s="648"/>
      <c r="GJT26" s="648"/>
      <c r="GJU26" s="648"/>
      <c r="GJV26" s="648"/>
      <c r="GJW26" s="648"/>
      <c r="GJX26" s="648"/>
      <c r="GJY26" s="648"/>
      <c r="GJZ26" s="648"/>
      <c r="GKA26" s="648"/>
      <c r="GKB26" s="648"/>
      <c r="GKC26" s="648"/>
      <c r="GKD26" s="648"/>
      <c r="GKE26" s="648"/>
      <c r="GKF26" s="648"/>
      <c r="GKG26" s="648"/>
      <c r="GKH26" s="648"/>
      <c r="GKI26" s="648"/>
      <c r="GKJ26" s="648"/>
      <c r="GKK26" s="648"/>
      <c r="GKL26" s="648"/>
      <c r="GKM26" s="648"/>
      <c r="GKN26" s="648"/>
      <c r="GKO26" s="648"/>
      <c r="GKP26" s="648"/>
      <c r="GKQ26" s="648"/>
      <c r="GKR26" s="648"/>
      <c r="GKS26" s="648"/>
      <c r="GKT26" s="648"/>
      <c r="GKU26" s="648"/>
      <c r="GKV26" s="648"/>
      <c r="GKW26" s="648"/>
      <c r="GKX26" s="648"/>
      <c r="GKY26" s="648"/>
      <c r="GKZ26" s="648"/>
      <c r="GLA26" s="648"/>
      <c r="GLB26" s="648"/>
      <c r="GLC26" s="648"/>
      <c r="GLD26" s="648"/>
      <c r="GLE26" s="648"/>
      <c r="GLF26" s="648"/>
      <c r="GLG26" s="648"/>
      <c r="GLH26" s="648"/>
      <c r="GLI26" s="648"/>
      <c r="GLJ26" s="648"/>
      <c r="GLK26" s="648"/>
      <c r="GLL26" s="648"/>
      <c r="GLM26" s="648"/>
      <c r="GLN26" s="648"/>
      <c r="GLO26" s="648"/>
      <c r="GLP26" s="648"/>
      <c r="GLQ26" s="648"/>
      <c r="GLR26" s="648"/>
      <c r="GLS26" s="648"/>
      <c r="GLT26" s="648"/>
      <c r="GLU26" s="648"/>
      <c r="GLV26" s="648"/>
      <c r="GLW26" s="648"/>
      <c r="GLX26" s="648"/>
      <c r="GLY26" s="648"/>
      <c r="GLZ26" s="648"/>
      <c r="GMA26" s="648"/>
      <c r="GMB26" s="648"/>
      <c r="GMC26" s="648"/>
      <c r="GMD26" s="648"/>
      <c r="GME26" s="648"/>
      <c r="GMF26" s="648"/>
      <c r="GMG26" s="648"/>
      <c r="GMH26" s="648"/>
      <c r="GMI26" s="648"/>
      <c r="GMJ26" s="648"/>
      <c r="GMK26" s="648"/>
      <c r="GML26" s="648"/>
      <c r="GMM26" s="648"/>
      <c r="GMN26" s="648"/>
      <c r="GMO26" s="648"/>
      <c r="GMP26" s="648"/>
      <c r="GMQ26" s="648"/>
      <c r="GMR26" s="648"/>
      <c r="GMS26" s="648"/>
      <c r="GMT26" s="648"/>
      <c r="GMU26" s="648"/>
      <c r="GMV26" s="648"/>
      <c r="GMW26" s="648"/>
      <c r="GMX26" s="648"/>
      <c r="GMY26" s="648"/>
      <c r="GMZ26" s="648"/>
      <c r="GNA26" s="648"/>
      <c r="GNB26" s="648"/>
      <c r="GNC26" s="648"/>
      <c r="GND26" s="648"/>
      <c r="GNE26" s="648"/>
      <c r="GNF26" s="648"/>
      <c r="GNG26" s="648"/>
      <c r="GNH26" s="648"/>
      <c r="GNI26" s="648"/>
      <c r="GNJ26" s="648"/>
      <c r="GNK26" s="648"/>
      <c r="GNL26" s="648"/>
      <c r="GNM26" s="648"/>
      <c r="GNN26" s="648"/>
      <c r="GNO26" s="648"/>
      <c r="GNP26" s="648"/>
      <c r="GNQ26" s="648"/>
      <c r="GNR26" s="648"/>
      <c r="GNS26" s="648"/>
      <c r="GNT26" s="648"/>
      <c r="GNU26" s="648"/>
      <c r="GNV26" s="648"/>
      <c r="GNW26" s="648"/>
      <c r="GNX26" s="648"/>
      <c r="GNY26" s="648"/>
      <c r="GNZ26" s="648"/>
      <c r="GOA26" s="648"/>
      <c r="GOB26" s="648"/>
      <c r="GOC26" s="648"/>
      <c r="GOD26" s="648"/>
      <c r="GOE26" s="648"/>
      <c r="GOF26" s="648"/>
      <c r="GOG26" s="648"/>
      <c r="GOH26" s="648"/>
      <c r="GOI26" s="648"/>
      <c r="GOJ26" s="648"/>
      <c r="GOK26" s="648"/>
      <c r="GOL26" s="648"/>
      <c r="GOM26" s="648"/>
      <c r="GON26" s="648"/>
      <c r="GOO26" s="648"/>
      <c r="GOP26" s="648"/>
      <c r="GOQ26" s="648"/>
      <c r="GOR26" s="648"/>
      <c r="GOS26" s="648"/>
      <c r="GOT26" s="648"/>
      <c r="GOU26" s="648"/>
      <c r="GOV26" s="648"/>
      <c r="GOW26" s="648"/>
      <c r="GOX26" s="648"/>
      <c r="GOY26" s="648"/>
      <c r="GOZ26" s="648"/>
      <c r="GPA26" s="648"/>
      <c r="GPB26" s="648"/>
      <c r="GPC26" s="648"/>
      <c r="GPD26" s="648"/>
      <c r="GPE26" s="648"/>
      <c r="GPF26" s="648"/>
      <c r="GPG26" s="648"/>
      <c r="GPH26" s="648"/>
      <c r="GPI26" s="648"/>
      <c r="GPJ26" s="648"/>
      <c r="GPK26" s="648"/>
      <c r="GPL26" s="648"/>
      <c r="GPM26" s="648"/>
      <c r="GPN26" s="648"/>
      <c r="GPO26" s="648"/>
      <c r="GPP26" s="648"/>
      <c r="GPQ26" s="648"/>
      <c r="GPR26" s="648"/>
      <c r="GPS26" s="648"/>
      <c r="GPT26" s="648"/>
      <c r="GPU26" s="648"/>
      <c r="GPV26" s="648"/>
      <c r="GPW26" s="648"/>
      <c r="GPX26" s="648"/>
      <c r="GPY26" s="648"/>
      <c r="GPZ26" s="648"/>
      <c r="GQA26" s="648"/>
      <c r="GQB26" s="648"/>
      <c r="GQC26" s="648"/>
      <c r="GQD26" s="648"/>
      <c r="GQE26" s="648"/>
      <c r="GQF26" s="648"/>
      <c r="GQG26" s="648"/>
      <c r="GQH26" s="648"/>
      <c r="GQI26" s="648"/>
      <c r="GQJ26" s="648"/>
      <c r="GQK26" s="648"/>
      <c r="GQL26" s="648"/>
      <c r="GQM26" s="648"/>
      <c r="GQN26" s="648"/>
      <c r="GQO26" s="648"/>
      <c r="GQP26" s="648"/>
      <c r="GQQ26" s="648"/>
      <c r="GQR26" s="648"/>
      <c r="GQS26" s="648"/>
      <c r="GQT26" s="648"/>
      <c r="GQU26" s="648"/>
      <c r="GQV26" s="648"/>
      <c r="GQW26" s="648"/>
      <c r="GQX26" s="648"/>
      <c r="GQY26" s="648"/>
      <c r="GQZ26" s="648"/>
      <c r="GRA26" s="648"/>
      <c r="GRB26" s="648"/>
      <c r="GRC26" s="648"/>
      <c r="GRD26" s="648"/>
      <c r="GRE26" s="648"/>
      <c r="GRF26" s="648"/>
      <c r="GRG26" s="648"/>
      <c r="GRH26" s="648"/>
      <c r="GRI26" s="648"/>
      <c r="GRJ26" s="648"/>
      <c r="GRK26" s="648"/>
      <c r="GRL26" s="648"/>
      <c r="GRM26" s="648"/>
      <c r="GRN26" s="648"/>
      <c r="GRO26" s="648"/>
      <c r="GRP26" s="648"/>
      <c r="GRQ26" s="648"/>
      <c r="GRR26" s="648"/>
      <c r="GRS26" s="648"/>
      <c r="GRT26" s="648"/>
      <c r="GRU26" s="648"/>
      <c r="GRV26" s="648"/>
      <c r="GRW26" s="648"/>
      <c r="GRX26" s="648"/>
      <c r="GRY26" s="648"/>
      <c r="GRZ26" s="648"/>
      <c r="GSA26" s="648"/>
      <c r="GSB26" s="648"/>
      <c r="GSC26" s="648"/>
      <c r="GSD26" s="648"/>
      <c r="GSE26" s="648"/>
      <c r="GSF26" s="648"/>
      <c r="GSG26" s="648"/>
      <c r="GSH26" s="648"/>
      <c r="GSI26" s="648"/>
      <c r="GSJ26" s="648"/>
      <c r="GSK26" s="648"/>
      <c r="GSL26" s="648"/>
      <c r="GSM26" s="648"/>
      <c r="GSN26" s="648"/>
      <c r="GSO26" s="648"/>
      <c r="GSP26" s="648"/>
      <c r="GSQ26" s="648"/>
      <c r="GSR26" s="648"/>
      <c r="GSS26" s="648"/>
      <c r="GST26" s="648"/>
      <c r="GSU26" s="648"/>
      <c r="GSV26" s="648"/>
      <c r="GSW26" s="648"/>
      <c r="GSX26" s="648"/>
      <c r="GSY26" s="648"/>
      <c r="GSZ26" s="648"/>
      <c r="GTA26" s="648"/>
      <c r="GTB26" s="648"/>
      <c r="GTC26" s="648"/>
      <c r="GTD26" s="648"/>
      <c r="GTE26" s="648"/>
      <c r="GTF26" s="648"/>
      <c r="GTG26" s="648"/>
      <c r="GTH26" s="648"/>
      <c r="GTI26" s="648"/>
      <c r="GTJ26" s="648"/>
      <c r="GTK26" s="648"/>
      <c r="GTL26" s="648"/>
      <c r="GTM26" s="648"/>
      <c r="GTN26" s="648"/>
      <c r="GTO26" s="648"/>
      <c r="GTP26" s="648"/>
      <c r="GTQ26" s="648"/>
      <c r="GTR26" s="648"/>
      <c r="GTS26" s="648"/>
      <c r="GTT26" s="648"/>
      <c r="GTU26" s="648"/>
      <c r="GTV26" s="648"/>
      <c r="GTW26" s="648"/>
      <c r="GTX26" s="648"/>
      <c r="GTY26" s="648"/>
      <c r="GTZ26" s="648"/>
      <c r="GUA26" s="648"/>
      <c r="GUB26" s="648"/>
      <c r="GUC26" s="648"/>
      <c r="GUD26" s="648"/>
      <c r="GUE26" s="648"/>
      <c r="GUF26" s="648"/>
      <c r="GUG26" s="648"/>
      <c r="GUH26" s="648"/>
      <c r="GUI26" s="648"/>
      <c r="GUJ26" s="648"/>
      <c r="GUK26" s="648"/>
      <c r="GUL26" s="648"/>
      <c r="GUM26" s="648"/>
      <c r="GUN26" s="648"/>
      <c r="GUO26" s="648"/>
      <c r="GUP26" s="648"/>
      <c r="GUQ26" s="648"/>
      <c r="GUR26" s="648"/>
      <c r="GUS26" s="648"/>
      <c r="GUT26" s="648"/>
      <c r="GUU26" s="648"/>
      <c r="GUV26" s="648"/>
      <c r="GUW26" s="648"/>
      <c r="GUX26" s="648"/>
      <c r="GUY26" s="648"/>
      <c r="GUZ26" s="648"/>
      <c r="GVA26" s="648"/>
      <c r="GVB26" s="648"/>
      <c r="GVC26" s="648"/>
      <c r="GVD26" s="648"/>
      <c r="GVE26" s="648"/>
      <c r="GVF26" s="648"/>
      <c r="GVG26" s="648"/>
      <c r="GVH26" s="648"/>
      <c r="GVI26" s="648"/>
      <c r="GVJ26" s="648"/>
      <c r="GVK26" s="648"/>
      <c r="GVL26" s="648"/>
      <c r="GVM26" s="648"/>
      <c r="GVN26" s="648"/>
      <c r="GVO26" s="648"/>
      <c r="GVP26" s="648"/>
      <c r="GVQ26" s="648"/>
      <c r="GVR26" s="648"/>
      <c r="GVS26" s="648"/>
      <c r="GVT26" s="648"/>
      <c r="GVU26" s="648"/>
      <c r="GVV26" s="648"/>
      <c r="GVW26" s="648"/>
      <c r="GVX26" s="648"/>
      <c r="GVY26" s="648"/>
      <c r="GVZ26" s="648"/>
      <c r="GWA26" s="648"/>
      <c r="GWB26" s="648"/>
      <c r="GWC26" s="648"/>
      <c r="GWD26" s="648"/>
      <c r="GWE26" s="648"/>
      <c r="GWF26" s="648"/>
      <c r="GWG26" s="648"/>
      <c r="GWH26" s="648"/>
      <c r="GWI26" s="648"/>
      <c r="GWJ26" s="648"/>
      <c r="GWK26" s="648"/>
      <c r="GWL26" s="648"/>
      <c r="GWM26" s="648"/>
      <c r="GWN26" s="648"/>
      <c r="GWO26" s="648"/>
      <c r="GWP26" s="648"/>
      <c r="GWQ26" s="648"/>
      <c r="GWR26" s="648"/>
      <c r="GWS26" s="648"/>
      <c r="GWT26" s="648"/>
      <c r="GWU26" s="648"/>
      <c r="GWV26" s="648"/>
      <c r="GWW26" s="648"/>
      <c r="GWX26" s="648"/>
      <c r="GWY26" s="648"/>
      <c r="GWZ26" s="648"/>
      <c r="GXA26" s="648"/>
      <c r="GXB26" s="648"/>
      <c r="GXC26" s="648"/>
      <c r="GXD26" s="648"/>
      <c r="GXE26" s="648"/>
      <c r="GXF26" s="648"/>
      <c r="GXG26" s="648"/>
      <c r="GXH26" s="648"/>
      <c r="GXI26" s="648"/>
      <c r="GXJ26" s="648"/>
      <c r="GXK26" s="648"/>
      <c r="GXL26" s="648"/>
      <c r="GXM26" s="648"/>
      <c r="GXN26" s="648"/>
      <c r="GXO26" s="648"/>
      <c r="GXP26" s="648"/>
      <c r="GXQ26" s="648"/>
      <c r="GXR26" s="648"/>
      <c r="GXS26" s="648"/>
      <c r="GXT26" s="648"/>
      <c r="GXU26" s="648"/>
      <c r="GXV26" s="648"/>
      <c r="GXW26" s="648"/>
      <c r="GXX26" s="648"/>
      <c r="GXY26" s="648"/>
      <c r="GXZ26" s="648"/>
      <c r="GYA26" s="648"/>
      <c r="GYB26" s="648"/>
      <c r="GYC26" s="648"/>
      <c r="GYD26" s="648"/>
      <c r="GYE26" s="648"/>
      <c r="GYF26" s="648"/>
      <c r="GYG26" s="648"/>
      <c r="GYH26" s="648"/>
      <c r="GYI26" s="648"/>
      <c r="GYJ26" s="648"/>
      <c r="GYK26" s="648"/>
      <c r="GYL26" s="648"/>
      <c r="GYM26" s="648"/>
      <c r="GYN26" s="648"/>
      <c r="GYO26" s="648"/>
      <c r="GYP26" s="648"/>
      <c r="GYQ26" s="648"/>
      <c r="GYR26" s="648"/>
      <c r="GYS26" s="648"/>
      <c r="GYT26" s="648"/>
      <c r="GYU26" s="648"/>
      <c r="GYV26" s="648"/>
      <c r="GYW26" s="648"/>
      <c r="GYX26" s="648"/>
      <c r="GYY26" s="648"/>
      <c r="GYZ26" s="648"/>
      <c r="GZA26" s="648"/>
      <c r="GZB26" s="648"/>
      <c r="GZC26" s="648"/>
      <c r="GZD26" s="648"/>
      <c r="GZE26" s="648"/>
      <c r="GZF26" s="648"/>
      <c r="GZG26" s="648"/>
      <c r="GZH26" s="648"/>
      <c r="GZI26" s="648"/>
      <c r="GZJ26" s="648"/>
      <c r="GZK26" s="648"/>
      <c r="GZL26" s="648"/>
      <c r="GZM26" s="648"/>
      <c r="GZN26" s="648"/>
      <c r="GZO26" s="648"/>
      <c r="GZP26" s="648"/>
      <c r="GZQ26" s="648"/>
      <c r="GZR26" s="648"/>
      <c r="GZS26" s="648"/>
      <c r="GZT26" s="648"/>
      <c r="GZU26" s="648"/>
      <c r="GZV26" s="648"/>
      <c r="GZW26" s="648"/>
      <c r="GZX26" s="648"/>
      <c r="GZY26" s="648"/>
      <c r="GZZ26" s="648"/>
      <c r="HAA26" s="648"/>
      <c r="HAB26" s="648"/>
      <c r="HAC26" s="648"/>
      <c r="HAD26" s="648"/>
      <c r="HAE26" s="648"/>
      <c r="HAF26" s="648"/>
      <c r="HAG26" s="648"/>
      <c r="HAH26" s="648"/>
      <c r="HAI26" s="648"/>
      <c r="HAJ26" s="648"/>
      <c r="HAK26" s="648"/>
      <c r="HAL26" s="648"/>
      <c r="HAM26" s="648"/>
      <c r="HAN26" s="648"/>
      <c r="HAO26" s="648"/>
      <c r="HAP26" s="648"/>
      <c r="HAQ26" s="648"/>
      <c r="HAR26" s="648"/>
      <c r="HAS26" s="648"/>
      <c r="HAT26" s="648"/>
      <c r="HAU26" s="648"/>
      <c r="HAV26" s="648"/>
      <c r="HAW26" s="648"/>
      <c r="HAX26" s="648"/>
      <c r="HAY26" s="648"/>
      <c r="HAZ26" s="648"/>
      <c r="HBA26" s="648"/>
      <c r="HBB26" s="648"/>
      <c r="HBC26" s="648"/>
      <c r="HBD26" s="648"/>
      <c r="HBE26" s="648"/>
      <c r="HBF26" s="648"/>
      <c r="HBG26" s="648"/>
      <c r="HBH26" s="648"/>
      <c r="HBI26" s="648"/>
      <c r="HBJ26" s="648"/>
      <c r="HBK26" s="648"/>
      <c r="HBL26" s="648"/>
      <c r="HBM26" s="648"/>
      <c r="HBN26" s="648"/>
      <c r="HBO26" s="648"/>
      <c r="HBP26" s="648"/>
      <c r="HBQ26" s="648"/>
      <c r="HBR26" s="648"/>
      <c r="HBS26" s="648"/>
      <c r="HBT26" s="648"/>
      <c r="HBU26" s="648"/>
      <c r="HBV26" s="648"/>
      <c r="HBW26" s="648"/>
      <c r="HBX26" s="648"/>
      <c r="HBY26" s="648"/>
      <c r="HBZ26" s="648"/>
      <c r="HCA26" s="648"/>
      <c r="HCB26" s="648"/>
      <c r="HCC26" s="648"/>
      <c r="HCD26" s="648"/>
      <c r="HCE26" s="648"/>
      <c r="HCF26" s="648"/>
      <c r="HCG26" s="648"/>
      <c r="HCH26" s="648"/>
      <c r="HCI26" s="648"/>
      <c r="HCJ26" s="648"/>
      <c r="HCK26" s="648"/>
      <c r="HCL26" s="648"/>
      <c r="HCM26" s="648"/>
      <c r="HCN26" s="648"/>
      <c r="HCO26" s="648"/>
      <c r="HCP26" s="648"/>
      <c r="HCQ26" s="648"/>
      <c r="HCR26" s="648"/>
      <c r="HCS26" s="648"/>
      <c r="HCT26" s="648"/>
      <c r="HCU26" s="648"/>
      <c r="HCV26" s="648"/>
      <c r="HCW26" s="648"/>
      <c r="HCX26" s="648"/>
      <c r="HCY26" s="648"/>
      <c r="HCZ26" s="648"/>
      <c r="HDA26" s="648"/>
      <c r="HDB26" s="648"/>
      <c r="HDC26" s="648"/>
      <c r="HDD26" s="648"/>
      <c r="HDE26" s="648"/>
      <c r="HDF26" s="648"/>
      <c r="HDG26" s="648"/>
      <c r="HDH26" s="648"/>
      <c r="HDI26" s="648"/>
      <c r="HDJ26" s="648"/>
      <c r="HDK26" s="648"/>
      <c r="HDL26" s="648"/>
      <c r="HDM26" s="648"/>
      <c r="HDN26" s="648"/>
      <c r="HDO26" s="648"/>
      <c r="HDP26" s="648"/>
      <c r="HDQ26" s="648"/>
      <c r="HDR26" s="648"/>
      <c r="HDS26" s="648"/>
      <c r="HDT26" s="648"/>
      <c r="HDU26" s="648"/>
      <c r="HDV26" s="648"/>
      <c r="HDW26" s="648"/>
      <c r="HDX26" s="648"/>
      <c r="HDY26" s="648"/>
      <c r="HDZ26" s="648"/>
      <c r="HEA26" s="648"/>
      <c r="HEB26" s="648"/>
      <c r="HEC26" s="648"/>
      <c r="HED26" s="648"/>
      <c r="HEE26" s="648"/>
      <c r="HEF26" s="648"/>
      <c r="HEG26" s="648"/>
      <c r="HEH26" s="648"/>
      <c r="HEI26" s="648"/>
      <c r="HEJ26" s="648"/>
      <c r="HEK26" s="648"/>
      <c r="HEL26" s="648"/>
      <c r="HEM26" s="648"/>
      <c r="HEN26" s="648"/>
      <c r="HEO26" s="648"/>
      <c r="HEP26" s="648"/>
      <c r="HEQ26" s="648"/>
      <c r="HER26" s="648"/>
      <c r="HES26" s="648"/>
      <c r="HET26" s="648"/>
      <c r="HEU26" s="648"/>
      <c r="HEV26" s="648"/>
      <c r="HEW26" s="648"/>
      <c r="HEX26" s="648"/>
      <c r="HEY26" s="648"/>
      <c r="HEZ26" s="648"/>
      <c r="HFA26" s="648"/>
      <c r="HFB26" s="648"/>
      <c r="HFC26" s="648"/>
      <c r="HFD26" s="648"/>
      <c r="HFE26" s="648"/>
      <c r="HFF26" s="648"/>
      <c r="HFG26" s="648"/>
      <c r="HFH26" s="648"/>
      <c r="HFI26" s="648"/>
      <c r="HFJ26" s="648"/>
      <c r="HFK26" s="648"/>
      <c r="HFL26" s="648"/>
      <c r="HFM26" s="648"/>
      <c r="HFN26" s="648"/>
      <c r="HFO26" s="648"/>
      <c r="HFP26" s="648"/>
      <c r="HFQ26" s="648"/>
      <c r="HFR26" s="648"/>
      <c r="HFS26" s="648"/>
      <c r="HFT26" s="648"/>
      <c r="HFU26" s="648"/>
      <c r="HFV26" s="648"/>
      <c r="HFW26" s="648"/>
      <c r="HFX26" s="648"/>
      <c r="HFY26" s="648"/>
      <c r="HFZ26" s="648"/>
      <c r="HGA26" s="648"/>
      <c r="HGB26" s="648"/>
      <c r="HGC26" s="648"/>
      <c r="HGD26" s="648"/>
      <c r="HGE26" s="648"/>
      <c r="HGF26" s="648"/>
      <c r="HGG26" s="648"/>
      <c r="HGH26" s="648"/>
      <c r="HGI26" s="648"/>
      <c r="HGJ26" s="648"/>
      <c r="HGK26" s="648"/>
      <c r="HGL26" s="648"/>
      <c r="HGM26" s="648"/>
      <c r="HGN26" s="648"/>
      <c r="HGO26" s="648"/>
      <c r="HGP26" s="648"/>
      <c r="HGQ26" s="648"/>
      <c r="HGR26" s="648"/>
      <c r="HGS26" s="648"/>
      <c r="HGT26" s="648"/>
      <c r="HGU26" s="648"/>
      <c r="HGV26" s="648"/>
      <c r="HGW26" s="648"/>
      <c r="HGX26" s="648"/>
      <c r="HGY26" s="648"/>
      <c r="HGZ26" s="648"/>
      <c r="HHA26" s="648"/>
      <c r="HHB26" s="648"/>
      <c r="HHC26" s="648"/>
      <c r="HHD26" s="648"/>
      <c r="HHE26" s="648"/>
      <c r="HHF26" s="648"/>
      <c r="HHG26" s="648"/>
      <c r="HHH26" s="648"/>
      <c r="HHI26" s="648"/>
      <c r="HHJ26" s="648"/>
      <c r="HHK26" s="648"/>
      <c r="HHL26" s="648"/>
      <c r="HHM26" s="648"/>
      <c r="HHN26" s="648"/>
      <c r="HHO26" s="648"/>
      <c r="HHP26" s="648"/>
      <c r="HHQ26" s="648"/>
      <c r="HHR26" s="648"/>
      <c r="HHS26" s="648"/>
      <c r="HHT26" s="648"/>
      <c r="HHU26" s="648"/>
      <c r="HHV26" s="648"/>
      <c r="HHW26" s="648"/>
      <c r="HHX26" s="648"/>
      <c r="HHY26" s="648"/>
      <c r="HHZ26" s="648"/>
      <c r="HIA26" s="648"/>
      <c r="HIB26" s="648"/>
      <c r="HIC26" s="648"/>
      <c r="HID26" s="648"/>
      <c r="HIE26" s="648"/>
      <c r="HIF26" s="648"/>
      <c r="HIG26" s="648"/>
      <c r="HIH26" s="648"/>
      <c r="HII26" s="648"/>
      <c r="HIJ26" s="648"/>
      <c r="HIK26" s="648"/>
      <c r="HIL26" s="648"/>
      <c r="HIM26" s="648"/>
      <c r="HIN26" s="648"/>
      <c r="HIO26" s="648"/>
      <c r="HIP26" s="648"/>
      <c r="HIQ26" s="648"/>
      <c r="HIR26" s="648"/>
      <c r="HIS26" s="648"/>
      <c r="HIT26" s="648"/>
      <c r="HIU26" s="648"/>
      <c r="HIV26" s="648"/>
      <c r="HIW26" s="648"/>
      <c r="HIX26" s="648"/>
      <c r="HIY26" s="648"/>
      <c r="HIZ26" s="648"/>
      <c r="HJA26" s="648"/>
      <c r="HJB26" s="648"/>
      <c r="HJC26" s="648"/>
      <c r="HJD26" s="648"/>
      <c r="HJE26" s="648"/>
      <c r="HJF26" s="648"/>
      <c r="HJG26" s="648"/>
      <c r="HJH26" s="648"/>
      <c r="HJI26" s="648"/>
      <c r="HJJ26" s="648"/>
      <c r="HJK26" s="648"/>
      <c r="HJL26" s="648"/>
      <c r="HJM26" s="648"/>
      <c r="HJN26" s="648"/>
      <c r="HJO26" s="648"/>
      <c r="HJP26" s="648"/>
      <c r="HJQ26" s="648"/>
      <c r="HJR26" s="648"/>
      <c r="HJS26" s="648"/>
      <c r="HJT26" s="648"/>
      <c r="HJU26" s="648"/>
      <c r="HJV26" s="648"/>
      <c r="HJW26" s="648"/>
      <c r="HJX26" s="648"/>
      <c r="HJY26" s="648"/>
      <c r="HJZ26" s="648"/>
      <c r="HKA26" s="648"/>
      <c r="HKB26" s="648"/>
      <c r="HKC26" s="648"/>
      <c r="HKD26" s="648"/>
      <c r="HKE26" s="648"/>
      <c r="HKF26" s="648"/>
      <c r="HKG26" s="648"/>
      <c r="HKH26" s="648"/>
      <c r="HKI26" s="648"/>
      <c r="HKJ26" s="648"/>
      <c r="HKK26" s="648"/>
      <c r="HKL26" s="648"/>
      <c r="HKM26" s="648"/>
      <c r="HKN26" s="648"/>
      <c r="HKO26" s="648"/>
      <c r="HKP26" s="648"/>
      <c r="HKQ26" s="648"/>
      <c r="HKR26" s="648"/>
      <c r="HKS26" s="648"/>
      <c r="HKT26" s="648"/>
      <c r="HKU26" s="648"/>
      <c r="HKV26" s="648"/>
      <c r="HKW26" s="648"/>
      <c r="HKX26" s="648"/>
      <c r="HKY26" s="648"/>
      <c r="HKZ26" s="648"/>
      <c r="HLA26" s="648"/>
      <c r="HLB26" s="648"/>
      <c r="HLC26" s="648"/>
      <c r="HLD26" s="648"/>
      <c r="HLE26" s="648"/>
      <c r="HLF26" s="648"/>
      <c r="HLG26" s="648"/>
      <c r="HLH26" s="648"/>
      <c r="HLI26" s="648"/>
      <c r="HLJ26" s="648"/>
      <c r="HLK26" s="648"/>
      <c r="HLL26" s="648"/>
      <c r="HLM26" s="648"/>
      <c r="HLN26" s="648"/>
      <c r="HLO26" s="648"/>
      <c r="HLP26" s="648"/>
      <c r="HLQ26" s="648"/>
      <c r="HLR26" s="648"/>
      <c r="HLS26" s="648"/>
      <c r="HLT26" s="648"/>
      <c r="HLU26" s="648"/>
      <c r="HLV26" s="648"/>
      <c r="HLW26" s="648"/>
      <c r="HLX26" s="648"/>
      <c r="HLY26" s="648"/>
      <c r="HLZ26" s="648"/>
      <c r="HMA26" s="648"/>
      <c r="HMB26" s="648"/>
      <c r="HMC26" s="648"/>
      <c r="HMD26" s="648"/>
      <c r="HME26" s="648"/>
      <c r="HMF26" s="648"/>
      <c r="HMG26" s="648"/>
      <c r="HMH26" s="648"/>
      <c r="HMI26" s="648"/>
      <c r="HMJ26" s="648"/>
      <c r="HMK26" s="648"/>
      <c r="HML26" s="648"/>
      <c r="HMM26" s="648"/>
      <c r="HMN26" s="648"/>
      <c r="HMO26" s="648"/>
      <c r="HMP26" s="648"/>
      <c r="HMQ26" s="648"/>
      <c r="HMR26" s="648"/>
      <c r="HMS26" s="648"/>
      <c r="HMT26" s="648"/>
      <c r="HMU26" s="648"/>
      <c r="HMV26" s="648"/>
      <c r="HMW26" s="648"/>
      <c r="HMX26" s="648"/>
      <c r="HMY26" s="648"/>
      <c r="HMZ26" s="648"/>
      <c r="HNA26" s="648"/>
      <c r="HNB26" s="648"/>
      <c r="HNC26" s="648"/>
      <c r="HND26" s="648"/>
      <c r="HNE26" s="648"/>
      <c r="HNF26" s="648"/>
      <c r="HNG26" s="648"/>
      <c r="HNH26" s="648"/>
      <c r="HNI26" s="648"/>
      <c r="HNJ26" s="648"/>
      <c r="HNK26" s="648"/>
      <c r="HNL26" s="648"/>
      <c r="HNM26" s="648"/>
      <c r="HNN26" s="648"/>
      <c r="HNO26" s="648"/>
      <c r="HNP26" s="648"/>
      <c r="HNQ26" s="648"/>
      <c r="HNR26" s="648"/>
      <c r="HNS26" s="648"/>
      <c r="HNT26" s="648"/>
      <c r="HNU26" s="648"/>
      <c r="HNV26" s="648"/>
      <c r="HNW26" s="648"/>
      <c r="HNX26" s="648"/>
      <c r="HNY26" s="648"/>
      <c r="HNZ26" s="648"/>
      <c r="HOA26" s="648"/>
      <c r="HOB26" s="648"/>
      <c r="HOC26" s="648"/>
      <c r="HOD26" s="648"/>
      <c r="HOE26" s="648"/>
      <c r="HOF26" s="648"/>
      <c r="HOG26" s="648"/>
      <c r="HOH26" s="648"/>
      <c r="HOI26" s="648"/>
      <c r="HOJ26" s="648"/>
      <c r="HOK26" s="648"/>
      <c r="HOL26" s="648"/>
      <c r="HOM26" s="648"/>
      <c r="HON26" s="648"/>
      <c r="HOO26" s="648"/>
      <c r="HOP26" s="648"/>
      <c r="HOQ26" s="648"/>
      <c r="HOR26" s="648"/>
      <c r="HOS26" s="648"/>
      <c r="HOT26" s="648"/>
      <c r="HOU26" s="648"/>
      <c r="HOV26" s="648"/>
      <c r="HOW26" s="648"/>
      <c r="HOX26" s="648"/>
      <c r="HOY26" s="648"/>
      <c r="HOZ26" s="648"/>
      <c r="HPA26" s="648"/>
      <c r="HPB26" s="648"/>
      <c r="HPC26" s="648"/>
      <c r="HPD26" s="648"/>
      <c r="HPE26" s="648"/>
      <c r="HPF26" s="648"/>
      <c r="HPG26" s="648"/>
      <c r="HPH26" s="648"/>
      <c r="HPI26" s="648"/>
      <c r="HPJ26" s="648"/>
      <c r="HPK26" s="648"/>
      <c r="HPL26" s="648"/>
      <c r="HPM26" s="648"/>
      <c r="HPN26" s="648"/>
      <c r="HPO26" s="648"/>
      <c r="HPP26" s="648"/>
      <c r="HPQ26" s="648"/>
      <c r="HPR26" s="648"/>
      <c r="HPS26" s="648"/>
      <c r="HPT26" s="648"/>
      <c r="HPU26" s="648"/>
      <c r="HPV26" s="648"/>
      <c r="HPW26" s="648"/>
      <c r="HPX26" s="648"/>
      <c r="HPY26" s="648"/>
      <c r="HPZ26" s="648"/>
      <c r="HQA26" s="648"/>
      <c r="HQB26" s="648"/>
      <c r="HQC26" s="648"/>
      <c r="HQD26" s="648"/>
      <c r="HQE26" s="648"/>
      <c r="HQF26" s="648"/>
      <c r="HQG26" s="648"/>
      <c r="HQH26" s="648"/>
      <c r="HQI26" s="648"/>
      <c r="HQJ26" s="648"/>
      <c r="HQK26" s="648"/>
      <c r="HQL26" s="648"/>
      <c r="HQM26" s="648"/>
      <c r="HQN26" s="648"/>
      <c r="HQO26" s="648"/>
      <c r="HQP26" s="648"/>
      <c r="HQQ26" s="648"/>
      <c r="HQR26" s="648"/>
      <c r="HQS26" s="648"/>
      <c r="HQT26" s="648"/>
      <c r="HQU26" s="648"/>
      <c r="HQV26" s="648"/>
      <c r="HQW26" s="648"/>
      <c r="HQX26" s="648"/>
      <c r="HQY26" s="648"/>
      <c r="HQZ26" s="648"/>
      <c r="HRA26" s="648"/>
      <c r="HRB26" s="648"/>
      <c r="HRC26" s="648"/>
      <c r="HRD26" s="648"/>
      <c r="HRE26" s="648"/>
      <c r="HRF26" s="648"/>
      <c r="HRG26" s="648"/>
      <c r="HRH26" s="648"/>
      <c r="HRI26" s="648"/>
      <c r="HRJ26" s="648"/>
      <c r="HRK26" s="648"/>
      <c r="HRL26" s="648"/>
      <c r="HRM26" s="648"/>
      <c r="HRN26" s="648"/>
      <c r="HRO26" s="648"/>
      <c r="HRP26" s="648"/>
      <c r="HRQ26" s="648"/>
      <c r="HRR26" s="648"/>
      <c r="HRS26" s="648"/>
      <c r="HRT26" s="648"/>
      <c r="HRU26" s="648"/>
      <c r="HRV26" s="648"/>
      <c r="HRW26" s="648"/>
      <c r="HRX26" s="648"/>
      <c r="HRY26" s="648"/>
      <c r="HRZ26" s="648"/>
      <c r="HSA26" s="648"/>
      <c r="HSB26" s="648"/>
      <c r="HSC26" s="648"/>
      <c r="HSD26" s="648"/>
      <c r="HSE26" s="648"/>
      <c r="HSF26" s="648"/>
      <c r="HSG26" s="648"/>
      <c r="HSH26" s="648"/>
      <c r="HSI26" s="648"/>
      <c r="HSJ26" s="648"/>
      <c r="HSK26" s="648"/>
      <c r="HSL26" s="648"/>
      <c r="HSM26" s="648"/>
      <c r="HSN26" s="648"/>
      <c r="HSO26" s="648"/>
      <c r="HSP26" s="648"/>
      <c r="HSQ26" s="648"/>
      <c r="HSR26" s="648"/>
      <c r="HSS26" s="648"/>
      <c r="HST26" s="648"/>
      <c r="HSU26" s="648"/>
      <c r="HSV26" s="648"/>
      <c r="HSW26" s="648"/>
      <c r="HSX26" s="648"/>
      <c r="HSY26" s="648"/>
      <c r="HSZ26" s="648"/>
      <c r="HTA26" s="648"/>
      <c r="HTB26" s="648"/>
      <c r="HTC26" s="648"/>
      <c r="HTD26" s="648"/>
      <c r="HTE26" s="648"/>
      <c r="HTF26" s="648"/>
      <c r="HTG26" s="648"/>
      <c r="HTH26" s="648"/>
      <c r="HTI26" s="648"/>
      <c r="HTJ26" s="648"/>
      <c r="HTK26" s="648"/>
      <c r="HTL26" s="648"/>
      <c r="HTM26" s="648"/>
      <c r="HTN26" s="648"/>
      <c r="HTO26" s="648"/>
      <c r="HTP26" s="648"/>
      <c r="HTQ26" s="648"/>
      <c r="HTR26" s="648"/>
      <c r="HTS26" s="648"/>
      <c r="HTT26" s="648"/>
      <c r="HTU26" s="648"/>
      <c r="HTV26" s="648"/>
      <c r="HTW26" s="648"/>
      <c r="HTX26" s="648"/>
      <c r="HTY26" s="648"/>
      <c r="HTZ26" s="648"/>
      <c r="HUA26" s="648"/>
      <c r="HUB26" s="648"/>
      <c r="HUC26" s="648"/>
      <c r="HUD26" s="648"/>
      <c r="HUE26" s="648"/>
      <c r="HUF26" s="648"/>
      <c r="HUG26" s="648"/>
      <c r="HUH26" s="648"/>
      <c r="HUI26" s="648"/>
      <c r="HUJ26" s="648"/>
      <c r="HUK26" s="648"/>
      <c r="HUL26" s="648"/>
      <c r="HUM26" s="648"/>
      <c r="HUN26" s="648"/>
      <c r="HUO26" s="648"/>
      <c r="HUP26" s="648"/>
      <c r="HUQ26" s="648"/>
      <c r="HUR26" s="648"/>
      <c r="HUS26" s="648"/>
      <c r="HUT26" s="648"/>
      <c r="HUU26" s="648"/>
      <c r="HUV26" s="648"/>
      <c r="HUW26" s="648"/>
      <c r="HUX26" s="648"/>
      <c r="HUY26" s="648"/>
      <c r="HUZ26" s="648"/>
      <c r="HVA26" s="648"/>
      <c r="HVB26" s="648"/>
      <c r="HVC26" s="648"/>
      <c r="HVD26" s="648"/>
      <c r="HVE26" s="648"/>
      <c r="HVF26" s="648"/>
      <c r="HVG26" s="648"/>
      <c r="HVH26" s="648"/>
      <c r="HVI26" s="648"/>
      <c r="HVJ26" s="648"/>
      <c r="HVK26" s="648"/>
      <c r="HVL26" s="648"/>
      <c r="HVM26" s="648"/>
      <c r="HVN26" s="648"/>
      <c r="HVO26" s="648"/>
      <c r="HVP26" s="648"/>
      <c r="HVQ26" s="648"/>
      <c r="HVR26" s="648"/>
      <c r="HVS26" s="648"/>
      <c r="HVT26" s="648"/>
      <c r="HVU26" s="648"/>
      <c r="HVV26" s="648"/>
      <c r="HVW26" s="648"/>
      <c r="HVX26" s="648"/>
      <c r="HVY26" s="648"/>
      <c r="HVZ26" s="648"/>
      <c r="HWA26" s="648"/>
      <c r="HWB26" s="648"/>
      <c r="HWC26" s="648"/>
      <c r="HWD26" s="648"/>
      <c r="HWE26" s="648"/>
      <c r="HWF26" s="648"/>
      <c r="HWG26" s="648"/>
      <c r="HWH26" s="648"/>
      <c r="HWI26" s="648"/>
      <c r="HWJ26" s="648"/>
      <c r="HWK26" s="648"/>
      <c r="HWL26" s="648"/>
      <c r="HWM26" s="648"/>
      <c r="HWN26" s="648"/>
      <c r="HWO26" s="648"/>
      <c r="HWP26" s="648"/>
      <c r="HWQ26" s="648"/>
      <c r="HWR26" s="648"/>
      <c r="HWS26" s="648"/>
      <c r="HWT26" s="648"/>
      <c r="HWU26" s="648"/>
      <c r="HWV26" s="648"/>
      <c r="HWW26" s="648"/>
      <c r="HWX26" s="648"/>
      <c r="HWY26" s="648"/>
      <c r="HWZ26" s="648"/>
      <c r="HXA26" s="648"/>
      <c r="HXB26" s="648"/>
      <c r="HXC26" s="648"/>
      <c r="HXD26" s="648"/>
      <c r="HXE26" s="648"/>
      <c r="HXF26" s="648"/>
      <c r="HXG26" s="648"/>
      <c r="HXH26" s="648"/>
      <c r="HXI26" s="648"/>
      <c r="HXJ26" s="648"/>
      <c r="HXK26" s="648"/>
      <c r="HXL26" s="648"/>
      <c r="HXM26" s="648"/>
      <c r="HXN26" s="648"/>
      <c r="HXO26" s="648"/>
      <c r="HXP26" s="648"/>
      <c r="HXQ26" s="648"/>
      <c r="HXR26" s="648"/>
      <c r="HXS26" s="648"/>
      <c r="HXT26" s="648"/>
      <c r="HXU26" s="648"/>
      <c r="HXV26" s="648"/>
      <c r="HXW26" s="648"/>
      <c r="HXX26" s="648"/>
      <c r="HXY26" s="648"/>
      <c r="HXZ26" s="648"/>
      <c r="HYA26" s="648"/>
      <c r="HYB26" s="648"/>
      <c r="HYC26" s="648"/>
      <c r="HYD26" s="648"/>
      <c r="HYE26" s="648"/>
      <c r="HYF26" s="648"/>
      <c r="HYG26" s="648"/>
      <c r="HYH26" s="648"/>
      <c r="HYI26" s="648"/>
      <c r="HYJ26" s="648"/>
      <c r="HYK26" s="648"/>
      <c r="HYL26" s="648"/>
      <c r="HYM26" s="648"/>
      <c r="HYN26" s="648"/>
      <c r="HYO26" s="648"/>
      <c r="HYP26" s="648"/>
      <c r="HYQ26" s="648"/>
      <c r="HYR26" s="648"/>
      <c r="HYS26" s="648"/>
      <c r="HYT26" s="648"/>
      <c r="HYU26" s="648"/>
      <c r="HYV26" s="648"/>
      <c r="HYW26" s="648"/>
      <c r="HYX26" s="648"/>
      <c r="HYY26" s="648"/>
      <c r="HYZ26" s="648"/>
      <c r="HZA26" s="648"/>
      <c r="HZB26" s="648"/>
      <c r="HZC26" s="648"/>
      <c r="HZD26" s="648"/>
      <c r="HZE26" s="648"/>
      <c r="HZF26" s="648"/>
      <c r="HZG26" s="648"/>
      <c r="HZH26" s="648"/>
      <c r="HZI26" s="648"/>
      <c r="HZJ26" s="648"/>
      <c r="HZK26" s="648"/>
      <c r="HZL26" s="648"/>
      <c r="HZM26" s="648"/>
      <c r="HZN26" s="648"/>
      <c r="HZO26" s="648"/>
      <c r="HZP26" s="648"/>
      <c r="HZQ26" s="648"/>
      <c r="HZR26" s="648"/>
      <c r="HZS26" s="648"/>
      <c r="HZT26" s="648"/>
      <c r="HZU26" s="648"/>
      <c r="HZV26" s="648"/>
      <c r="HZW26" s="648"/>
      <c r="HZX26" s="648"/>
      <c r="HZY26" s="648"/>
      <c r="HZZ26" s="648"/>
      <c r="IAA26" s="648"/>
      <c r="IAB26" s="648"/>
      <c r="IAC26" s="648"/>
      <c r="IAD26" s="648"/>
      <c r="IAE26" s="648"/>
      <c r="IAF26" s="648"/>
      <c r="IAG26" s="648"/>
      <c r="IAH26" s="648"/>
      <c r="IAI26" s="648"/>
      <c r="IAJ26" s="648"/>
      <c r="IAK26" s="648"/>
      <c r="IAL26" s="648"/>
      <c r="IAM26" s="648"/>
      <c r="IAN26" s="648"/>
      <c r="IAO26" s="648"/>
      <c r="IAP26" s="648"/>
      <c r="IAQ26" s="648"/>
      <c r="IAR26" s="648"/>
      <c r="IAS26" s="648"/>
      <c r="IAT26" s="648"/>
      <c r="IAU26" s="648"/>
      <c r="IAV26" s="648"/>
      <c r="IAW26" s="648"/>
      <c r="IAX26" s="648"/>
      <c r="IAY26" s="648"/>
      <c r="IAZ26" s="648"/>
      <c r="IBA26" s="648"/>
      <c r="IBB26" s="648"/>
      <c r="IBC26" s="648"/>
      <c r="IBD26" s="648"/>
      <c r="IBE26" s="648"/>
      <c r="IBF26" s="648"/>
      <c r="IBG26" s="648"/>
      <c r="IBH26" s="648"/>
      <c r="IBI26" s="648"/>
      <c r="IBJ26" s="648"/>
      <c r="IBK26" s="648"/>
      <c r="IBL26" s="648"/>
      <c r="IBM26" s="648"/>
      <c r="IBN26" s="648"/>
      <c r="IBO26" s="648"/>
      <c r="IBP26" s="648"/>
      <c r="IBQ26" s="648"/>
      <c r="IBR26" s="648"/>
      <c r="IBS26" s="648"/>
      <c r="IBT26" s="648"/>
      <c r="IBU26" s="648"/>
      <c r="IBV26" s="648"/>
      <c r="IBW26" s="648"/>
      <c r="IBX26" s="648"/>
      <c r="IBY26" s="648"/>
      <c r="IBZ26" s="648"/>
      <c r="ICA26" s="648"/>
      <c r="ICB26" s="648"/>
      <c r="ICC26" s="648"/>
      <c r="ICD26" s="648"/>
      <c r="ICE26" s="648"/>
      <c r="ICF26" s="648"/>
      <c r="ICG26" s="648"/>
      <c r="ICH26" s="648"/>
      <c r="ICI26" s="648"/>
      <c r="ICJ26" s="648"/>
      <c r="ICK26" s="648"/>
      <c r="ICL26" s="648"/>
      <c r="ICM26" s="648"/>
      <c r="ICN26" s="648"/>
      <c r="ICO26" s="648"/>
      <c r="ICP26" s="648"/>
      <c r="ICQ26" s="648"/>
      <c r="ICR26" s="648"/>
      <c r="ICS26" s="648"/>
      <c r="ICT26" s="648"/>
      <c r="ICU26" s="648"/>
      <c r="ICV26" s="648"/>
      <c r="ICW26" s="648"/>
      <c r="ICX26" s="648"/>
      <c r="ICY26" s="648"/>
      <c r="ICZ26" s="648"/>
      <c r="IDA26" s="648"/>
      <c r="IDB26" s="648"/>
      <c r="IDC26" s="648"/>
      <c r="IDD26" s="648"/>
      <c r="IDE26" s="648"/>
      <c r="IDF26" s="648"/>
      <c r="IDG26" s="648"/>
      <c r="IDH26" s="648"/>
      <c r="IDI26" s="648"/>
      <c r="IDJ26" s="648"/>
      <c r="IDK26" s="648"/>
      <c r="IDL26" s="648"/>
      <c r="IDM26" s="648"/>
      <c r="IDN26" s="648"/>
      <c r="IDO26" s="648"/>
      <c r="IDP26" s="648"/>
      <c r="IDQ26" s="648"/>
      <c r="IDR26" s="648"/>
      <c r="IDS26" s="648"/>
      <c r="IDT26" s="648"/>
      <c r="IDU26" s="648"/>
      <c r="IDV26" s="648"/>
      <c r="IDW26" s="648"/>
      <c r="IDX26" s="648"/>
      <c r="IDY26" s="648"/>
      <c r="IDZ26" s="648"/>
      <c r="IEA26" s="648"/>
      <c r="IEB26" s="648"/>
      <c r="IEC26" s="648"/>
      <c r="IED26" s="648"/>
      <c r="IEE26" s="648"/>
      <c r="IEF26" s="648"/>
      <c r="IEG26" s="648"/>
      <c r="IEH26" s="648"/>
      <c r="IEI26" s="648"/>
      <c r="IEJ26" s="648"/>
      <c r="IEK26" s="648"/>
      <c r="IEL26" s="648"/>
      <c r="IEM26" s="648"/>
      <c r="IEN26" s="648"/>
      <c r="IEO26" s="648"/>
      <c r="IEP26" s="648"/>
      <c r="IEQ26" s="648"/>
      <c r="IER26" s="648"/>
      <c r="IES26" s="648"/>
      <c r="IET26" s="648"/>
      <c r="IEU26" s="648"/>
      <c r="IEV26" s="648"/>
      <c r="IEW26" s="648"/>
      <c r="IEX26" s="648"/>
      <c r="IEY26" s="648"/>
      <c r="IEZ26" s="648"/>
      <c r="IFA26" s="648"/>
      <c r="IFB26" s="648"/>
      <c r="IFC26" s="648"/>
      <c r="IFD26" s="648"/>
      <c r="IFE26" s="648"/>
      <c r="IFF26" s="648"/>
      <c r="IFG26" s="648"/>
      <c r="IFH26" s="648"/>
      <c r="IFI26" s="648"/>
      <c r="IFJ26" s="648"/>
      <c r="IFK26" s="648"/>
      <c r="IFL26" s="648"/>
      <c r="IFM26" s="648"/>
      <c r="IFN26" s="648"/>
      <c r="IFO26" s="648"/>
      <c r="IFP26" s="648"/>
      <c r="IFQ26" s="648"/>
      <c r="IFR26" s="648"/>
      <c r="IFS26" s="648"/>
      <c r="IFT26" s="648"/>
      <c r="IFU26" s="648"/>
      <c r="IFV26" s="648"/>
      <c r="IFW26" s="648"/>
      <c r="IFX26" s="648"/>
      <c r="IFY26" s="648"/>
      <c r="IFZ26" s="648"/>
      <c r="IGA26" s="648"/>
      <c r="IGB26" s="648"/>
      <c r="IGC26" s="648"/>
      <c r="IGD26" s="648"/>
      <c r="IGE26" s="648"/>
      <c r="IGF26" s="648"/>
      <c r="IGG26" s="648"/>
      <c r="IGH26" s="648"/>
      <c r="IGI26" s="648"/>
      <c r="IGJ26" s="648"/>
      <c r="IGK26" s="648"/>
      <c r="IGL26" s="648"/>
      <c r="IGM26" s="648"/>
      <c r="IGN26" s="648"/>
      <c r="IGO26" s="648"/>
      <c r="IGP26" s="648"/>
      <c r="IGQ26" s="648"/>
      <c r="IGR26" s="648"/>
      <c r="IGS26" s="648"/>
      <c r="IGT26" s="648"/>
      <c r="IGU26" s="648"/>
      <c r="IGV26" s="648"/>
      <c r="IGW26" s="648"/>
      <c r="IGX26" s="648"/>
      <c r="IGY26" s="648"/>
      <c r="IGZ26" s="648"/>
      <c r="IHA26" s="648"/>
      <c r="IHB26" s="648"/>
      <c r="IHC26" s="648"/>
      <c r="IHD26" s="648"/>
      <c r="IHE26" s="648"/>
      <c r="IHF26" s="648"/>
      <c r="IHG26" s="648"/>
      <c r="IHH26" s="648"/>
      <c r="IHI26" s="648"/>
      <c r="IHJ26" s="648"/>
      <c r="IHK26" s="648"/>
      <c r="IHL26" s="648"/>
      <c r="IHM26" s="648"/>
      <c r="IHN26" s="648"/>
      <c r="IHO26" s="648"/>
      <c r="IHP26" s="648"/>
      <c r="IHQ26" s="648"/>
      <c r="IHR26" s="648"/>
      <c r="IHS26" s="648"/>
      <c r="IHT26" s="648"/>
      <c r="IHU26" s="648"/>
      <c r="IHV26" s="648"/>
      <c r="IHW26" s="648"/>
      <c r="IHX26" s="648"/>
      <c r="IHY26" s="648"/>
      <c r="IHZ26" s="648"/>
      <c r="IIA26" s="648"/>
      <c r="IIB26" s="648"/>
      <c r="IIC26" s="648"/>
      <c r="IID26" s="648"/>
      <c r="IIE26" s="648"/>
      <c r="IIF26" s="648"/>
      <c r="IIG26" s="648"/>
      <c r="IIH26" s="648"/>
      <c r="III26" s="648"/>
      <c r="IIJ26" s="648"/>
      <c r="IIK26" s="648"/>
      <c r="IIL26" s="648"/>
      <c r="IIM26" s="648"/>
      <c r="IIN26" s="648"/>
      <c r="IIO26" s="648"/>
      <c r="IIP26" s="648"/>
      <c r="IIQ26" s="648"/>
      <c r="IIR26" s="648"/>
      <c r="IIS26" s="648"/>
      <c r="IIT26" s="648"/>
      <c r="IIU26" s="648"/>
      <c r="IIV26" s="648"/>
      <c r="IIW26" s="648"/>
      <c r="IIX26" s="648"/>
      <c r="IIY26" s="648"/>
      <c r="IIZ26" s="648"/>
      <c r="IJA26" s="648"/>
      <c r="IJB26" s="648"/>
      <c r="IJC26" s="648"/>
      <c r="IJD26" s="648"/>
      <c r="IJE26" s="648"/>
      <c r="IJF26" s="648"/>
      <c r="IJG26" s="648"/>
      <c r="IJH26" s="648"/>
      <c r="IJI26" s="648"/>
      <c r="IJJ26" s="648"/>
      <c r="IJK26" s="648"/>
      <c r="IJL26" s="648"/>
      <c r="IJM26" s="648"/>
      <c r="IJN26" s="648"/>
      <c r="IJO26" s="648"/>
      <c r="IJP26" s="648"/>
      <c r="IJQ26" s="648"/>
      <c r="IJR26" s="648"/>
      <c r="IJS26" s="648"/>
      <c r="IJT26" s="648"/>
      <c r="IJU26" s="648"/>
      <c r="IJV26" s="648"/>
      <c r="IJW26" s="648"/>
      <c r="IJX26" s="648"/>
      <c r="IJY26" s="648"/>
      <c r="IJZ26" s="648"/>
      <c r="IKA26" s="648"/>
      <c r="IKB26" s="648"/>
      <c r="IKC26" s="648"/>
      <c r="IKD26" s="648"/>
      <c r="IKE26" s="648"/>
      <c r="IKF26" s="648"/>
      <c r="IKG26" s="648"/>
      <c r="IKH26" s="648"/>
      <c r="IKI26" s="648"/>
      <c r="IKJ26" s="648"/>
      <c r="IKK26" s="648"/>
      <c r="IKL26" s="648"/>
      <c r="IKM26" s="648"/>
      <c r="IKN26" s="648"/>
      <c r="IKO26" s="648"/>
      <c r="IKP26" s="648"/>
      <c r="IKQ26" s="648"/>
      <c r="IKR26" s="648"/>
      <c r="IKS26" s="648"/>
      <c r="IKT26" s="648"/>
      <c r="IKU26" s="648"/>
      <c r="IKV26" s="648"/>
      <c r="IKW26" s="648"/>
      <c r="IKX26" s="648"/>
      <c r="IKY26" s="648"/>
      <c r="IKZ26" s="648"/>
      <c r="ILA26" s="648"/>
      <c r="ILB26" s="648"/>
      <c r="ILC26" s="648"/>
      <c r="ILD26" s="648"/>
      <c r="ILE26" s="648"/>
      <c r="ILF26" s="648"/>
      <c r="ILG26" s="648"/>
      <c r="ILH26" s="648"/>
      <c r="ILI26" s="648"/>
      <c r="ILJ26" s="648"/>
      <c r="ILK26" s="648"/>
      <c r="ILL26" s="648"/>
      <c r="ILM26" s="648"/>
      <c r="ILN26" s="648"/>
      <c r="ILO26" s="648"/>
      <c r="ILP26" s="648"/>
      <c r="ILQ26" s="648"/>
      <c r="ILR26" s="648"/>
      <c r="ILS26" s="648"/>
      <c r="ILT26" s="648"/>
      <c r="ILU26" s="648"/>
      <c r="ILV26" s="648"/>
      <c r="ILW26" s="648"/>
      <c r="ILX26" s="648"/>
      <c r="ILY26" s="648"/>
      <c r="ILZ26" s="648"/>
      <c r="IMA26" s="648"/>
      <c r="IMB26" s="648"/>
      <c r="IMC26" s="648"/>
      <c r="IMD26" s="648"/>
      <c r="IME26" s="648"/>
      <c r="IMF26" s="648"/>
      <c r="IMG26" s="648"/>
      <c r="IMH26" s="648"/>
      <c r="IMI26" s="648"/>
      <c r="IMJ26" s="648"/>
      <c r="IMK26" s="648"/>
      <c r="IML26" s="648"/>
      <c r="IMM26" s="648"/>
      <c r="IMN26" s="648"/>
      <c r="IMO26" s="648"/>
      <c r="IMP26" s="648"/>
      <c r="IMQ26" s="648"/>
      <c r="IMR26" s="648"/>
      <c r="IMS26" s="648"/>
      <c r="IMT26" s="648"/>
      <c r="IMU26" s="648"/>
      <c r="IMV26" s="648"/>
      <c r="IMW26" s="648"/>
      <c r="IMX26" s="648"/>
      <c r="IMY26" s="648"/>
      <c r="IMZ26" s="648"/>
      <c r="INA26" s="648"/>
      <c r="INB26" s="648"/>
      <c r="INC26" s="648"/>
      <c r="IND26" s="648"/>
      <c r="INE26" s="648"/>
      <c r="INF26" s="648"/>
      <c r="ING26" s="648"/>
      <c r="INH26" s="648"/>
      <c r="INI26" s="648"/>
      <c r="INJ26" s="648"/>
      <c r="INK26" s="648"/>
      <c r="INL26" s="648"/>
      <c r="INM26" s="648"/>
      <c r="INN26" s="648"/>
      <c r="INO26" s="648"/>
      <c r="INP26" s="648"/>
      <c r="INQ26" s="648"/>
      <c r="INR26" s="648"/>
      <c r="INS26" s="648"/>
      <c r="INT26" s="648"/>
      <c r="INU26" s="648"/>
      <c r="INV26" s="648"/>
      <c r="INW26" s="648"/>
      <c r="INX26" s="648"/>
      <c r="INY26" s="648"/>
      <c r="INZ26" s="648"/>
      <c r="IOA26" s="648"/>
      <c r="IOB26" s="648"/>
      <c r="IOC26" s="648"/>
      <c r="IOD26" s="648"/>
      <c r="IOE26" s="648"/>
      <c r="IOF26" s="648"/>
      <c r="IOG26" s="648"/>
      <c r="IOH26" s="648"/>
      <c r="IOI26" s="648"/>
      <c r="IOJ26" s="648"/>
      <c r="IOK26" s="648"/>
      <c r="IOL26" s="648"/>
      <c r="IOM26" s="648"/>
      <c r="ION26" s="648"/>
      <c r="IOO26" s="648"/>
      <c r="IOP26" s="648"/>
      <c r="IOQ26" s="648"/>
      <c r="IOR26" s="648"/>
      <c r="IOS26" s="648"/>
      <c r="IOT26" s="648"/>
      <c r="IOU26" s="648"/>
      <c r="IOV26" s="648"/>
      <c r="IOW26" s="648"/>
      <c r="IOX26" s="648"/>
      <c r="IOY26" s="648"/>
      <c r="IOZ26" s="648"/>
      <c r="IPA26" s="648"/>
      <c r="IPB26" s="648"/>
      <c r="IPC26" s="648"/>
      <c r="IPD26" s="648"/>
      <c r="IPE26" s="648"/>
      <c r="IPF26" s="648"/>
      <c r="IPG26" s="648"/>
      <c r="IPH26" s="648"/>
      <c r="IPI26" s="648"/>
      <c r="IPJ26" s="648"/>
      <c r="IPK26" s="648"/>
      <c r="IPL26" s="648"/>
      <c r="IPM26" s="648"/>
      <c r="IPN26" s="648"/>
      <c r="IPO26" s="648"/>
      <c r="IPP26" s="648"/>
      <c r="IPQ26" s="648"/>
      <c r="IPR26" s="648"/>
      <c r="IPS26" s="648"/>
      <c r="IPT26" s="648"/>
      <c r="IPU26" s="648"/>
      <c r="IPV26" s="648"/>
      <c r="IPW26" s="648"/>
      <c r="IPX26" s="648"/>
      <c r="IPY26" s="648"/>
      <c r="IPZ26" s="648"/>
      <c r="IQA26" s="648"/>
      <c r="IQB26" s="648"/>
      <c r="IQC26" s="648"/>
      <c r="IQD26" s="648"/>
      <c r="IQE26" s="648"/>
      <c r="IQF26" s="648"/>
      <c r="IQG26" s="648"/>
      <c r="IQH26" s="648"/>
      <c r="IQI26" s="648"/>
      <c r="IQJ26" s="648"/>
      <c r="IQK26" s="648"/>
      <c r="IQL26" s="648"/>
      <c r="IQM26" s="648"/>
      <c r="IQN26" s="648"/>
      <c r="IQO26" s="648"/>
      <c r="IQP26" s="648"/>
      <c r="IQQ26" s="648"/>
      <c r="IQR26" s="648"/>
      <c r="IQS26" s="648"/>
      <c r="IQT26" s="648"/>
      <c r="IQU26" s="648"/>
      <c r="IQV26" s="648"/>
      <c r="IQW26" s="648"/>
      <c r="IQX26" s="648"/>
      <c r="IQY26" s="648"/>
      <c r="IQZ26" s="648"/>
      <c r="IRA26" s="648"/>
      <c r="IRB26" s="648"/>
      <c r="IRC26" s="648"/>
      <c r="IRD26" s="648"/>
      <c r="IRE26" s="648"/>
      <c r="IRF26" s="648"/>
      <c r="IRG26" s="648"/>
      <c r="IRH26" s="648"/>
      <c r="IRI26" s="648"/>
      <c r="IRJ26" s="648"/>
      <c r="IRK26" s="648"/>
      <c r="IRL26" s="648"/>
      <c r="IRM26" s="648"/>
      <c r="IRN26" s="648"/>
      <c r="IRO26" s="648"/>
      <c r="IRP26" s="648"/>
      <c r="IRQ26" s="648"/>
      <c r="IRR26" s="648"/>
      <c r="IRS26" s="648"/>
      <c r="IRT26" s="648"/>
      <c r="IRU26" s="648"/>
      <c r="IRV26" s="648"/>
      <c r="IRW26" s="648"/>
      <c r="IRX26" s="648"/>
      <c r="IRY26" s="648"/>
      <c r="IRZ26" s="648"/>
      <c r="ISA26" s="648"/>
      <c r="ISB26" s="648"/>
      <c r="ISC26" s="648"/>
      <c r="ISD26" s="648"/>
      <c r="ISE26" s="648"/>
      <c r="ISF26" s="648"/>
      <c r="ISG26" s="648"/>
      <c r="ISH26" s="648"/>
      <c r="ISI26" s="648"/>
      <c r="ISJ26" s="648"/>
      <c r="ISK26" s="648"/>
      <c r="ISL26" s="648"/>
      <c r="ISM26" s="648"/>
      <c r="ISN26" s="648"/>
      <c r="ISO26" s="648"/>
      <c r="ISP26" s="648"/>
      <c r="ISQ26" s="648"/>
      <c r="ISR26" s="648"/>
      <c r="ISS26" s="648"/>
      <c r="IST26" s="648"/>
      <c r="ISU26" s="648"/>
      <c r="ISV26" s="648"/>
      <c r="ISW26" s="648"/>
      <c r="ISX26" s="648"/>
      <c r="ISY26" s="648"/>
      <c r="ISZ26" s="648"/>
      <c r="ITA26" s="648"/>
      <c r="ITB26" s="648"/>
      <c r="ITC26" s="648"/>
      <c r="ITD26" s="648"/>
      <c r="ITE26" s="648"/>
      <c r="ITF26" s="648"/>
      <c r="ITG26" s="648"/>
      <c r="ITH26" s="648"/>
      <c r="ITI26" s="648"/>
      <c r="ITJ26" s="648"/>
      <c r="ITK26" s="648"/>
      <c r="ITL26" s="648"/>
      <c r="ITM26" s="648"/>
      <c r="ITN26" s="648"/>
      <c r="ITO26" s="648"/>
      <c r="ITP26" s="648"/>
      <c r="ITQ26" s="648"/>
      <c r="ITR26" s="648"/>
      <c r="ITS26" s="648"/>
      <c r="ITT26" s="648"/>
      <c r="ITU26" s="648"/>
      <c r="ITV26" s="648"/>
      <c r="ITW26" s="648"/>
      <c r="ITX26" s="648"/>
      <c r="ITY26" s="648"/>
      <c r="ITZ26" s="648"/>
      <c r="IUA26" s="648"/>
      <c r="IUB26" s="648"/>
      <c r="IUC26" s="648"/>
      <c r="IUD26" s="648"/>
      <c r="IUE26" s="648"/>
      <c r="IUF26" s="648"/>
      <c r="IUG26" s="648"/>
      <c r="IUH26" s="648"/>
      <c r="IUI26" s="648"/>
      <c r="IUJ26" s="648"/>
      <c r="IUK26" s="648"/>
      <c r="IUL26" s="648"/>
      <c r="IUM26" s="648"/>
      <c r="IUN26" s="648"/>
      <c r="IUO26" s="648"/>
      <c r="IUP26" s="648"/>
      <c r="IUQ26" s="648"/>
      <c r="IUR26" s="648"/>
      <c r="IUS26" s="648"/>
      <c r="IUT26" s="648"/>
      <c r="IUU26" s="648"/>
      <c r="IUV26" s="648"/>
      <c r="IUW26" s="648"/>
      <c r="IUX26" s="648"/>
      <c r="IUY26" s="648"/>
      <c r="IUZ26" s="648"/>
      <c r="IVA26" s="648"/>
      <c r="IVB26" s="648"/>
      <c r="IVC26" s="648"/>
      <c r="IVD26" s="648"/>
      <c r="IVE26" s="648"/>
      <c r="IVF26" s="648"/>
      <c r="IVG26" s="648"/>
      <c r="IVH26" s="648"/>
      <c r="IVI26" s="648"/>
      <c r="IVJ26" s="648"/>
      <c r="IVK26" s="648"/>
      <c r="IVL26" s="648"/>
      <c r="IVM26" s="648"/>
      <c r="IVN26" s="648"/>
      <c r="IVO26" s="648"/>
      <c r="IVP26" s="648"/>
      <c r="IVQ26" s="648"/>
      <c r="IVR26" s="648"/>
      <c r="IVS26" s="648"/>
      <c r="IVT26" s="648"/>
      <c r="IVU26" s="648"/>
      <c r="IVV26" s="648"/>
      <c r="IVW26" s="648"/>
      <c r="IVX26" s="648"/>
      <c r="IVY26" s="648"/>
      <c r="IVZ26" s="648"/>
      <c r="IWA26" s="648"/>
      <c r="IWB26" s="648"/>
      <c r="IWC26" s="648"/>
      <c r="IWD26" s="648"/>
      <c r="IWE26" s="648"/>
      <c r="IWF26" s="648"/>
      <c r="IWG26" s="648"/>
      <c r="IWH26" s="648"/>
      <c r="IWI26" s="648"/>
      <c r="IWJ26" s="648"/>
      <c r="IWK26" s="648"/>
      <c r="IWL26" s="648"/>
      <c r="IWM26" s="648"/>
      <c r="IWN26" s="648"/>
      <c r="IWO26" s="648"/>
      <c r="IWP26" s="648"/>
      <c r="IWQ26" s="648"/>
      <c r="IWR26" s="648"/>
      <c r="IWS26" s="648"/>
      <c r="IWT26" s="648"/>
      <c r="IWU26" s="648"/>
      <c r="IWV26" s="648"/>
      <c r="IWW26" s="648"/>
      <c r="IWX26" s="648"/>
      <c r="IWY26" s="648"/>
      <c r="IWZ26" s="648"/>
      <c r="IXA26" s="648"/>
      <c r="IXB26" s="648"/>
      <c r="IXC26" s="648"/>
      <c r="IXD26" s="648"/>
      <c r="IXE26" s="648"/>
      <c r="IXF26" s="648"/>
      <c r="IXG26" s="648"/>
      <c r="IXH26" s="648"/>
      <c r="IXI26" s="648"/>
      <c r="IXJ26" s="648"/>
      <c r="IXK26" s="648"/>
      <c r="IXL26" s="648"/>
      <c r="IXM26" s="648"/>
      <c r="IXN26" s="648"/>
      <c r="IXO26" s="648"/>
      <c r="IXP26" s="648"/>
      <c r="IXQ26" s="648"/>
      <c r="IXR26" s="648"/>
      <c r="IXS26" s="648"/>
      <c r="IXT26" s="648"/>
      <c r="IXU26" s="648"/>
      <c r="IXV26" s="648"/>
      <c r="IXW26" s="648"/>
      <c r="IXX26" s="648"/>
      <c r="IXY26" s="648"/>
      <c r="IXZ26" s="648"/>
      <c r="IYA26" s="648"/>
      <c r="IYB26" s="648"/>
      <c r="IYC26" s="648"/>
      <c r="IYD26" s="648"/>
      <c r="IYE26" s="648"/>
      <c r="IYF26" s="648"/>
      <c r="IYG26" s="648"/>
      <c r="IYH26" s="648"/>
      <c r="IYI26" s="648"/>
      <c r="IYJ26" s="648"/>
      <c r="IYK26" s="648"/>
      <c r="IYL26" s="648"/>
      <c r="IYM26" s="648"/>
      <c r="IYN26" s="648"/>
      <c r="IYO26" s="648"/>
      <c r="IYP26" s="648"/>
      <c r="IYQ26" s="648"/>
      <c r="IYR26" s="648"/>
      <c r="IYS26" s="648"/>
      <c r="IYT26" s="648"/>
      <c r="IYU26" s="648"/>
      <c r="IYV26" s="648"/>
      <c r="IYW26" s="648"/>
      <c r="IYX26" s="648"/>
      <c r="IYY26" s="648"/>
      <c r="IYZ26" s="648"/>
      <c r="IZA26" s="648"/>
      <c r="IZB26" s="648"/>
      <c r="IZC26" s="648"/>
      <c r="IZD26" s="648"/>
      <c r="IZE26" s="648"/>
      <c r="IZF26" s="648"/>
      <c r="IZG26" s="648"/>
      <c r="IZH26" s="648"/>
      <c r="IZI26" s="648"/>
      <c r="IZJ26" s="648"/>
      <c r="IZK26" s="648"/>
      <c r="IZL26" s="648"/>
      <c r="IZM26" s="648"/>
      <c r="IZN26" s="648"/>
      <c r="IZO26" s="648"/>
      <c r="IZP26" s="648"/>
      <c r="IZQ26" s="648"/>
      <c r="IZR26" s="648"/>
      <c r="IZS26" s="648"/>
      <c r="IZT26" s="648"/>
      <c r="IZU26" s="648"/>
      <c r="IZV26" s="648"/>
      <c r="IZW26" s="648"/>
      <c r="IZX26" s="648"/>
      <c r="IZY26" s="648"/>
      <c r="IZZ26" s="648"/>
      <c r="JAA26" s="648"/>
      <c r="JAB26" s="648"/>
      <c r="JAC26" s="648"/>
      <c r="JAD26" s="648"/>
      <c r="JAE26" s="648"/>
      <c r="JAF26" s="648"/>
      <c r="JAG26" s="648"/>
      <c r="JAH26" s="648"/>
      <c r="JAI26" s="648"/>
      <c r="JAJ26" s="648"/>
      <c r="JAK26" s="648"/>
      <c r="JAL26" s="648"/>
      <c r="JAM26" s="648"/>
      <c r="JAN26" s="648"/>
      <c r="JAO26" s="648"/>
      <c r="JAP26" s="648"/>
      <c r="JAQ26" s="648"/>
      <c r="JAR26" s="648"/>
      <c r="JAS26" s="648"/>
      <c r="JAT26" s="648"/>
      <c r="JAU26" s="648"/>
      <c r="JAV26" s="648"/>
      <c r="JAW26" s="648"/>
      <c r="JAX26" s="648"/>
      <c r="JAY26" s="648"/>
      <c r="JAZ26" s="648"/>
      <c r="JBA26" s="648"/>
      <c r="JBB26" s="648"/>
      <c r="JBC26" s="648"/>
      <c r="JBD26" s="648"/>
      <c r="JBE26" s="648"/>
      <c r="JBF26" s="648"/>
      <c r="JBG26" s="648"/>
      <c r="JBH26" s="648"/>
      <c r="JBI26" s="648"/>
      <c r="JBJ26" s="648"/>
      <c r="JBK26" s="648"/>
      <c r="JBL26" s="648"/>
      <c r="JBM26" s="648"/>
      <c r="JBN26" s="648"/>
      <c r="JBO26" s="648"/>
      <c r="JBP26" s="648"/>
      <c r="JBQ26" s="648"/>
      <c r="JBR26" s="648"/>
      <c r="JBS26" s="648"/>
      <c r="JBT26" s="648"/>
      <c r="JBU26" s="648"/>
      <c r="JBV26" s="648"/>
      <c r="JBW26" s="648"/>
      <c r="JBX26" s="648"/>
      <c r="JBY26" s="648"/>
      <c r="JBZ26" s="648"/>
      <c r="JCA26" s="648"/>
      <c r="JCB26" s="648"/>
      <c r="JCC26" s="648"/>
      <c r="JCD26" s="648"/>
      <c r="JCE26" s="648"/>
      <c r="JCF26" s="648"/>
      <c r="JCG26" s="648"/>
      <c r="JCH26" s="648"/>
      <c r="JCI26" s="648"/>
      <c r="JCJ26" s="648"/>
      <c r="JCK26" s="648"/>
      <c r="JCL26" s="648"/>
      <c r="JCM26" s="648"/>
      <c r="JCN26" s="648"/>
      <c r="JCO26" s="648"/>
      <c r="JCP26" s="648"/>
      <c r="JCQ26" s="648"/>
      <c r="JCR26" s="648"/>
      <c r="JCS26" s="648"/>
      <c r="JCT26" s="648"/>
      <c r="JCU26" s="648"/>
      <c r="JCV26" s="648"/>
      <c r="JCW26" s="648"/>
      <c r="JCX26" s="648"/>
      <c r="JCY26" s="648"/>
      <c r="JCZ26" s="648"/>
      <c r="JDA26" s="648"/>
      <c r="JDB26" s="648"/>
      <c r="JDC26" s="648"/>
      <c r="JDD26" s="648"/>
      <c r="JDE26" s="648"/>
      <c r="JDF26" s="648"/>
      <c r="JDG26" s="648"/>
      <c r="JDH26" s="648"/>
      <c r="JDI26" s="648"/>
      <c r="JDJ26" s="648"/>
      <c r="JDK26" s="648"/>
      <c r="JDL26" s="648"/>
      <c r="JDM26" s="648"/>
      <c r="JDN26" s="648"/>
      <c r="JDO26" s="648"/>
      <c r="JDP26" s="648"/>
      <c r="JDQ26" s="648"/>
      <c r="JDR26" s="648"/>
      <c r="JDS26" s="648"/>
      <c r="JDT26" s="648"/>
      <c r="JDU26" s="648"/>
      <c r="JDV26" s="648"/>
      <c r="JDW26" s="648"/>
      <c r="JDX26" s="648"/>
      <c r="JDY26" s="648"/>
      <c r="JDZ26" s="648"/>
      <c r="JEA26" s="648"/>
      <c r="JEB26" s="648"/>
      <c r="JEC26" s="648"/>
      <c r="JED26" s="648"/>
      <c r="JEE26" s="648"/>
      <c r="JEF26" s="648"/>
      <c r="JEG26" s="648"/>
      <c r="JEH26" s="648"/>
      <c r="JEI26" s="648"/>
      <c r="JEJ26" s="648"/>
      <c r="JEK26" s="648"/>
      <c r="JEL26" s="648"/>
      <c r="JEM26" s="648"/>
      <c r="JEN26" s="648"/>
      <c r="JEO26" s="648"/>
      <c r="JEP26" s="648"/>
      <c r="JEQ26" s="648"/>
      <c r="JER26" s="648"/>
      <c r="JES26" s="648"/>
      <c r="JET26" s="648"/>
      <c r="JEU26" s="648"/>
      <c r="JEV26" s="648"/>
      <c r="JEW26" s="648"/>
      <c r="JEX26" s="648"/>
      <c r="JEY26" s="648"/>
      <c r="JEZ26" s="648"/>
      <c r="JFA26" s="648"/>
      <c r="JFB26" s="648"/>
      <c r="JFC26" s="648"/>
      <c r="JFD26" s="648"/>
      <c r="JFE26" s="648"/>
      <c r="JFF26" s="648"/>
      <c r="JFG26" s="648"/>
      <c r="JFH26" s="648"/>
      <c r="JFI26" s="648"/>
      <c r="JFJ26" s="648"/>
      <c r="JFK26" s="648"/>
      <c r="JFL26" s="648"/>
      <c r="JFM26" s="648"/>
      <c r="JFN26" s="648"/>
      <c r="JFO26" s="648"/>
      <c r="JFP26" s="648"/>
      <c r="JFQ26" s="648"/>
      <c r="JFR26" s="648"/>
      <c r="JFS26" s="648"/>
      <c r="JFT26" s="648"/>
      <c r="JFU26" s="648"/>
      <c r="JFV26" s="648"/>
      <c r="JFW26" s="648"/>
      <c r="JFX26" s="648"/>
      <c r="JFY26" s="648"/>
      <c r="JFZ26" s="648"/>
      <c r="JGA26" s="648"/>
      <c r="JGB26" s="648"/>
      <c r="JGC26" s="648"/>
      <c r="JGD26" s="648"/>
      <c r="JGE26" s="648"/>
      <c r="JGF26" s="648"/>
      <c r="JGG26" s="648"/>
      <c r="JGH26" s="648"/>
      <c r="JGI26" s="648"/>
      <c r="JGJ26" s="648"/>
      <c r="JGK26" s="648"/>
      <c r="JGL26" s="648"/>
      <c r="JGM26" s="648"/>
      <c r="JGN26" s="648"/>
      <c r="JGO26" s="648"/>
      <c r="JGP26" s="648"/>
      <c r="JGQ26" s="648"/>
      <c r="JGR26" s="648"/>
      <c r="JGS26" s="648"/>
      <c r="JGT26" s="648"/>
      <c r="JGU26" s="648"/>
      <c r="JGV26" s="648"/>
      <c r="JGW26" s="648"/>
      <c r="JGX26" s="648"/>
      <c r="JGY26" s="648"/>
      <c r="JGZ26" s="648"/>
      <c r="JHA26" s="648"/>
      <c r="JHB26" s="648"/>
      <c r="JHC26" s="648"/>
      <c r="JHD26" s="648"/>
      <c r="JHE26" s="648"/>
      <c r="JHF26" s="648"/>
      <c r="JHG26" s="648"/>
      <c r="JHH26" s="648"/>
      <c r="JHI26" s="648"/>
      <c r="JHJ26" s="648"/>
      <c r="JHK26" s="648"/>
      <c r="JHL26" s="648"/>
      <c r="JHM26" s="648"/>
      <c r="JHN26" s="648"/>
      <c r="JHO26" s="648"/>
      <c r="JHP26" s="648"/>
      <c r="JHQ26" s="648"/>
      <c r="JHR26" s="648"/>
      <c r="JHS26" s="648"/>
      <c r="JHT26" s="648"/>
      <c r="JHU26" s="648"/>
      <c r="JHV26" s="648"/>
      <c r="JHW26" s="648"/>
      <c r="JHX26" s="648"/>
      <c r="JHY26" s="648"/>
      <c r="JHZ26" s="648"/>
      <c r="JIA26" s="648"/>
      <c r="JIB26" s="648"/>
      <c r="JIC26" s="648"/>
      <c r="JID26" s="648"/>
      <c r="JIE26" s="648"/>
      <c r="JIF26" s="648"/>
      <c r="JIG26" s="648"/>
      <c r="JIH26" s="648"/>
      <c r="JII26" s="648"/>
      <c r="JIJ26" s="648"/>
      <c r="JIK26" s="648"/>
      <c r="JIL26" s="648"/>
      <c r="JIM26" s="648"/>
      <c r="JIN26" s="648"/>
      <c r="JIO26" s="648"/>
      <c r="JIP26" s="648"/>
      <c r="JIQ26" s="648"/>
      <c r="JIR26" s="648"/>
      <c r="JIS26" s="648"/>
      <c r="JIT26" s="648"/>
      <c r="JIU26" s="648"/>
      <c r="JIV26" s="648"/>
      <c r="JIW26" s="648"/>
      <c r="JIX26" s="648"/>
      <c r="JIY26" s="648"/>
      <c r="JIZ26" s="648"/>
      <c r="JJA26" s="648"/>
      <c r="JJB26" s="648"/>
      <c r="JJC26" s="648"/>
      <c r="JJD26" s="648"/>
      <c r="JJE26" s="648"/>
      <c r="JJF26" s="648"/>
      <c r="JJG26" s="648"/>
      <c r="JJH26" s="648"/>
      <c r="JJI26" s="648"/>
      <c r="JJJ26" s="648"/>
      <c r="JJK26" s="648"/>
      <c r="JJL26" s="648"/>
      <c r="JJM26" s="648"/>
      <c r="JJN26" s="648"/>
      <c r="JJO26" s="648"/>
      <c r="JJP26" s="648"/>
      <c r="JJQ26" s="648"/>
      <c r="JJR26" s="648"/>
      <c r="JJS26" s="648"/>
      <c r="JJT26" s="648"/>
      <c r="JJU26" s="648"/>
      <c r="JJV26" s="648"/>
      <c r="JJW26" s="648"/>
      <c r="JJX26" s="648"/>
      <c r="JJY26" s="648"/>
      <c r="JJZ26" s="648"/>
      <c r="JKA26" s="648"/>
      <c r="JKB26" s="648"/>
      <c r="JKC26" s="648"/>
      <c r="JKD26" s="648"/>
      <c r="JKE26" s="648"/>
      <c r="JKF26" s="648"/>
      <c r="JKG26" s="648"/>
      <c r="JKH26" s="648"/>
      <c r="JKI26" s="648"/>
      <c r="JKJ26" s="648"/>
      <c r="JKK26" s="648"/>
      <c r="JKL26" s="648"/>
      <c r="JKM26" s="648"/>
      <c r="JKN26" s="648"/>
      <c r="JKO26" s="648"/>
      <c r="JKP26" s="648"/>
      <c r="JKQ26" s="648"/>
      <c r="JKR26" s="648"/>
      <c r="JKS26" s="648"/>
      <c r="JKT26" s="648"/>
      <c r="JKU26" s="648"/>
      <c r="JKV26" s="648"/>
      <c r="JKW26" s="648"/>
      <c r="JKX26" s="648"/>
      <c r="JKY26" s="648"/>
      <c r="JKZ26" s="648"/>
      <c r="JLA26" s="648"/>
      <c r="JLB26" s="648"/>
      <c r="JLC26" s="648"/>
      <c r="JLD26" s="648"/>
      <c r="JLE26" s="648"/>
      <c r="JLF26" s="648"/>
      <c r="JLG26" s="648"/>
      <c r="JLH26" s="648"/>
      <c r="JLI26" s="648"/>
      <c r="JLJ26" s="648"/>
      <c r="JLK26" s="648"/>
      <c r="JLL26" s="648"/>
      <c r="JLM26" s="648"/>
      <c r="JLN26" s="648"/>
      <c r="JLO26" s="648"/>
      <c r="JLP26" s="648"/>
      <c r="JLQ26" s="648"/>
      <c r="JLR26" s="648"/>
      <c r="JLS26" s="648"/>
      <c r="JLT26" s="648"/>
      <c r="JLU26" s="648"/>
      <c r="JLV26" s="648"/>
      <c r="JLW26" s="648"/>
      <c r="JLX26" s="648"/>
      <c r="JLY26" s="648"/>
      <c r="JLZ26" s="648"/>
      <c r="JMA26" s="648"/>
      <c r="JMB26" s="648"/>
      <c r="JMC26" s="648"/>
      <c r="JMD26" s="648"/>
      <c r="JME26" s="648"/>
      <c r="JMF26" s="648"/>
      <c r="JMG26" s="648"/>
      <c r="JMH26" s="648"/>
      <c r="JMI26" s="648"/>
      <c r="JMJ26" s="648"/>
      <c r="JMK26" s="648"/>
      <c r="JML26" s="648"/>
      <c r="JMM26" s="648"/>
      <c r="JMN26" s="648"/>
      <c r="JMO26" s="648"/>
      <c r="JMP26" s="648"/>
      <c r="JMQ26" s="648"/>
      <c r="JMR26" s="648"/>
      <c r="JMS26" s="648"/>
      <c r="JMT26" s="648"/>
      <c r="JMU26" s="648"/>
      <c r="JMV26" s="648"/>
      <c r="JMW26" s="648"/>
      <c r="JMX26" s="648"/>
      <c r="JMY26" s="648"/>
      <c r="JMZ26" s="648"/>
      <c r="JNA26" s="648"/>
      <c r="JNB26" s="648"/>
      <c r="JNC26" s="648"/>
      <c r="JND26" s="648"/>
      <c r="JNE26" s="648"/>
      <c r="JNF26" s="648"/>
      <c r="JNG26" s="648"/>
      <c r="JNH26" s="648"/>
      <c r="JNI26" s="648"/>
      <c r="JNJ26" s="648"/>
      <c r="JNK26" s="648"/>
      <c r="JNL26" s="648"/>
      <c r="JNM26" s="648"/>
      <c r="JNN26" s="648"/>
      <c r="JNO26" s="648"/>
      <c r="JNP26" s="648"/>
      <c r="JNQ26" s="648"/>
      <c r="JNR26" s="648"/>
      <c r="JNS26" s="648"/>
      <c r="JNT26" s="648"/>
      <c r="JNU26" s="648"/>
      <c r="JNV26" s="648"/>
      <c r="JNW26" s="648"/>
      <c r="JNX26" s="648"/>
      <c r="JNY26" s="648"/>
      <c r="JNZ26" s="648"/>
      <c r="JOA26" s="648"/>
      <c r="JOB26" s="648"/>
      <c r="JOC26" s="648"/>
      <c r="JOD26" s="648"/>
      <c r="JOE26" s="648"/>
      <c r="JOF26" s="648"/>
      <c r="JOG26" s="648"/>
      <c r="JOH26" s="648"/>
      <c r="JOI26" s="648"/>
      <c r="JOJ26" s="648"/>
      <c r="JOK26" s="648"/>
      <c r="JOL26" s="648"/>
      <c r="JOM26" s="648"/>
      <c r="JON26" s="648"/>
      <c r="JOO26" s="648"/>
      <c r="JOP26" s="648"/>
      <c r="JOQ26" s="648"/>
      <c r="JOR26" s="648"/>
      <c r="JOS26" s="648"/>
      <c r="JOT26" s="648"/>
      <c r="JOU26" s="648"/>
      <c r="JOV26" s="648"/>
      <c r="JOW26" s="648"/>
      <c r="JOX26" s="648"/>
      <c r="JOY26" s="648"/>
      <c r="JOZ26" s="648"/>
      <c r="JPA26" s="648"/>
      <c r="JPB26" s="648"/>
      <c r="JPC26" s="648"/>
      <c r="JPD26" s="648"/>
      <c r="JPE26" s="648"/>
      <c r="JPF26" s="648"/>
      <c r="JPG26" s="648"/>
      <c r="JPH26" s="648"/>
      <c r="JPI26" s="648"/>
      <c r="JPJ26" s="648"/>
      <c r="JPK26" s="648"/>
      <c r="JPL26" s="648"/>
      <c r="JPM26" s="648"/>
      <c r="JPN26" s="648"/>
      <c r="JPO26" s="648"/>
      <c r="JPP26" s="648"/>
      <c r="JPQ26" s="648"/>
      <c r="JPR26" s="648"/>
      <c r="JPS26" s="648"/>
      <c r="JPT26" s="648"/>
      <c r="JPU26" s="648"/>
      <c r="JPV26" s="648"/>
      <c r="JPW26" s="648"/>
      <c r="JPX26" s="648"/>
      <c r="JPY26" s="648"/>
      <c r="JPZ26" s="648"/>
      <c r="JQA26" s="648"/>
      <c r="JQB26" s="648"/>
      <c r="JQC26" s="648"/>
      <c r="JQD26" s="648"/>
      <c r="JQE26" s="648"/>
      <c r="JQF26" s="648"/>
      <c r="JQG26" s="648"/>
      <c r="JQH26" s="648"/>
      <c r="JQI26" s="648"/>
      <c r="JQJ26" s="648"/>
      <c r="JQK26" s="648"/>
      <c r="JQL26" s="648"/>
      <c r="JQM26" s="648"/>
      <c r="JQN26" s="648"/>
      <c r="JQO26" s="648"/>
      <c r="JQP26" s="648"/>
      <c r="JQQ26" s="648"/>
      <c r="JQR26" s="648"/>
      <c r="JQS26" s="648"/>
      <c r="JQT26" s="648"/>
      <c r="JQU26" s="648"/>
      <c r="JQV26" s="648"/>
      <c r="JQW26" s="648"/>
      <c r="JQX26" s="648"/>
      <c r="JQY26" s="648"/>
      <c r="JQZ26" s="648"/>
      <c r="JRA26" s="648"/>
      <c r="JRB26" s="648"/>
      <c r="JRC26" s="648"/>
      <c r="JRD26" s="648"/>
      <c r="JRE26" s="648"/>
      <c r="JRF26" s="648"/>
      <c r="JRG26" s="648"/>
      <c r="JRH26" s="648"/>
      <c r="JRI26" s="648"/>
      <c r="JRJ26" s="648"/>
      <c r="JRK26" s="648"/>
      <c r="JRL26" s="648"/>
      <c r="JRM26" s="648"/>
      <c r="JRN26" s="648"/>
      <c r="JRO26" s="648"/>
      <c r="JRP26" s="648"/>
      <c r="JRQ26" s="648"/>
      <c r="JRR26" s="648"/>
      <c r="JRS26" s="648"/>
      <c r="JRT26" s="648"/>
      <c r="JRU26" s="648"/>
      <c r="JRV26" s="648"/>
      <c r="JRW26" s="648"/>
      <c r="JRX26" s="648"/>
      <c r="JRY26" s="648"/>
      <c r="JRZ26" s="648"/>
      <c r="JSA26" s="648"/>
      <c r="JSB26" s="648"/>
      <c r="JSC26" s="648"/>
      <c r="JSD26" s="648"/>
      <c r="JSE26" s="648"/>
      <c r="JSF26" s="648"/>
      <c r="JSG26" s="648"/>
      <c r="JSH26" s="648"/>
      <c r="JSI26" s="648"/>
      <c r="JSJ26" s="648"/>
      <c r="JSK26" s="648"/>
      <c r="JSL26" s="648"/>
      <c r="JSM26" s="648"/>
      <c r="JSN26" s="648"/>
      <c r="JSO26" s="648"/>
      <c r="JSP26" s="648"/>
      <c r="JSQ26" s="648"/>
      <c r="JSR26" s="648"/>
      <c r="JSS26" s="648"/>
      <c r="JST26" s="648"/>
      <c r="JSU26" s="648"/>
      <c r="JSV26" s="648"/>
      <c r="JSW26" s="648"/>
      <c r="JSX26" s="648"/>
      <c r="JSY26" s="648"/>
      <c r="JSZ26" s="648"/>
      <c r="JTA26" s="648"/>
      <c r="JTB26" s="648"/>
      <c r="JTC26" s="648"/>
      <c r="JTD26" s="648"/>
      <c r="JTE26" s="648"/>
      <c r="JTF26" s="648"/>
      <c r="JTG26" s="648"/>
      <c r="JTH26" s="648"/>
      <c r="JTI26" s="648"/>
      <c r="JTJ26" s="648"/>
      <c r="JTK26" s="648"/>
      <c r="JTL26" s="648"/>
      <c r="JTM26" s="648"/>
      <c r="JTN26" s="648"/>
      <c r="JTO26" s="648"/>
      <c r="JTP26" s="648"/>
      <c r="JTQ26" s="648"/>
      <c r="JTR26" s="648"/>
      <c r="JTS26" s="648"/>
      <c r="JTT26" s="648"/>
      <c r="JTU26" s="648"/>
      <c r="JTV26" s="648"/>
      <c r="JTW26" s="648"/>
      <c r="JTX26" s="648"/>
      <c r="JTY26" s="648"/>
      <c r="JTZ26" s="648"/>
      <c r="JUA26" s="648"/>
      <c r="JUB26" s="648"/>
      <c r="JUC26" s="648"/>
      <c r="JUD26" s="648"/>
      <c r="JUE26" s="648"/>
      <c r="JUF26" s="648"/>
      <c r="JUG26" s="648"/>
      <c r="JUH26" s="648"/>
      <c r="JUI26" s="648"/>
      <c r="JUJ26" s="648"/>
      <c r="JUK26" s="648"/>
      <c r="JUL26" s="648"/>
      <c r="JUM26" s="648"/>
      <c r="JUN26" s="648"/>
      <c r="JUO26" s="648"/>
      <c r="JUP26" s="648"/>
      <c r="JUQ26" s="648"/>
      <c r="JUR26" s="648"/>
      <c r="JUS26" s="648"/>
      <c r="JUT26" s="648"/>
      <c r="JUU26" s="648"/>
      <c r="JUV26" s="648"/>
      <c r="JUW26" s="648"/>
      <c r="JUX26" s="648"/>
      <c r="JUY26" s="648"/>
      <c r="JUZ26" s="648"/>
      <c r="JVA26" s="648"/>
      <c r="JVB26" s="648"/>
      <c r="JVC26" s="648"/>
      <c r="JVD26" s="648"/>
      <c r="JVE26" s="648"/>
      <c r="JVF26" s="648"/>
      <c r="JVG26" s="648"/>
      <c r="JVH26" s="648"/>
      <c r="JVI26" s="648"/>
      <c r="JVJ26" s="648"/>
      <c r="JVK26" s="648"/>
      <c r="JVL26" s="648"/>
      <c r="JVM26" s="648"/>
      <c r="JVN26" s="648"/>
      <c r="JVO26" s="648"/>
      <c r="JVP26" s="648"/>
      <c r="JVQ26" s="648"/>
      <c r="JVR26" s="648"/>
      <c r="JVS26" s="648"/>
      <c r="JVT26" s="648"/>
      <c r="JVU26" s="648"/>
      <c r="JVV26" s="648"/>
      <c r="JVW26" s="648"/>
      <c r="JVX26" s="648"/>
      <c r="JVY26" s="648"/>
      <c r="JVZ26" s="648"/>
      <c r="JWA26" s="648"/>
      <c r="JWB26" s="648"/>
      <c r="JWC26" s="648"/>
      <c r="JWD26" s="648"/>
      <c r="JWE26" s="648"/>
      <c r="JWF26" s="648"/>
      <c r="JWG26" s="648"/>
      <c r="JWH26" s="648"/>
      <c r="JWI26" s="648"/>
      <c r="JWJ26" s="648"/>
      <c r="JWK26" s="648"/>
      <c r="JWL26" s="648"/>
      <c r="JWM26" s="648"/>
      <c r="JWN26" s="648"/>
      <c r="JWO26" s="648"/>
      <c r="JWP26" s="648"/>
      <c r="JWQ26" s="648"/>
      <c r="JWR26" s="648"/>
      <c r="JWS26" s="648"/>
      <c r="JWT26" s="648"/>
      <c r="JWU26" s="648"/>
      <c r="JWV26" s="648"/>
      <c r="JWW26" s="648"/>
      <c r="JWX26" s="648"/>
      <c r="JWY26" s="648"/>
      <c r="JWZ26" s="648"/>
      <c r="JXA26" s="648"/>
      <c r="JXB26" s="648"/>
      <c r="JXC26" s="648"/>
      <c r="JXD26" s="648"/>
      <c r="JXE26" s="648"/>
      <c r="JXF26" s="648"/>
      <c r="JXG26" s="648"/>
      <c r="JXH26" s="648"/>
      <c r="JXI26" s="648"/>
      <c r="JXJ26" s="648"/>
      <c r="JXK26" s="648"/>
      <c r="JXL26" s="648"/>
      <c r="JXM26" s="648"/>
      <c r="JXN26" s="648"/>
      <c r="JXO26" s="648"/>
      <c r="JXP26" s="648"/>
      <c r="JXQ26" s="648"/>
      <c r="JXR26" s="648"/>
      <c r="JXS26" s="648"/>
      <c r="JXT26" s="648"/>
      <c r="JXU26" s="648"/>
      <c r="JXV26" s="648"/>
      <c r="JXW26" s="648"/>
      <c r="JXX26" s="648"/>
      <c r="JXY26" s="648"/>
      <c r="JXZ26" s="648"/>
      <c r="JYA26" s="648"/>
      <c r="JYB26" s="648"/>
      <c r="JYC26" s="648"/>
      <c r="JYD26" s="648"/>
      <c r="JYE26" s="648"/>
      <c r="JYF26" s="648"/>
      <c r="JYG26" s="648"/>
      <c r="JYH26" s="648"/>
      <c r="JYI26" s="648"/>
      <c r="JYJ26" s="648"/>
      <c r="JYK26" s="648"/>
      <c r="JYL26" s="648"/>
      <c r="JYM26" s="648"/>
      <c r="JYN26" s="648"/>
      <c r="JYO26" s="648"/>
      <c r="JYP26" s="648"/>
      <c r="JYQ26" s="648"/>
      <c r="JYR26" s="648"/>
      <c r="JYS26" s="648"/>
      <c r="JYT26" s="648"/>
      <c r="JYU26" s="648"/>
      <c r="JYV26" s="648"/>
      <c r="JYW26" s="648"/>
      <c r="JYX26" s="648"/>
      <c r="JYY26" s="648"/>
      <c r="JYZ26" s="648"/>
      <c r="JZA26" s="648"/>
      <c r="JZB26" s="648"/>
      <c r="JZC26" s="648"/>
      <c r="JZD26" s="648"/>
      <c r="JZE26" s="648"/>
      <c r="JZF26" s="648"/>
      <c r="JZG26" s="648"/>
      <c r="JZH26" s="648"/>
      <c r="JZI26" s="648"/>
      <c r="JZJ26" s="648"/>
      <c r="JZK26" s="648"/>
      <c r="JZL26" s="648"/>
      <c r="JZM26" s="648"/>
      <c r="JZN26" s="648"/>
      <c r="JZO26" s="648"/>
      <c r="JZP26" s="648"/>
      <c r="JZQ26" s="648"/>
      <c r="JZR26" s="648"/>
      <c r="JZS26" s="648"/>
      <c r="JZT26" s="648"/>
      <c r="JZU26" s="648"/>
      <c r="JZV26" s="648"/>
      <c r="JZW26" s="648"/>
      <c r="JZX26" s="648"/>
      <c r="JZY26" s="648"/>
      <c r="JZZ26" s="648"/>
      <c r="KAA26" s="648"/>
      <c r="KAB26" s="648"/>
      <c r="KAC26" s="648"/>
      <c r="KAD26" s="648"/>
      <c r="KAE26" s="648"/>
      <c r="KAF26" s="648"/>
      <c r="KAG26" s="648"/>
      <c r="KAH26" s="648"/>
      <c r="KAI26" s="648"/>
      <c r="KAJ26" s="648"/>
      <c r="KAK26" s="648"/>
      <c r="KAL26" s="648"/>
      <c r="KAM26" s="648"/>
      <c r="KAN26" s="648"/>
      <c r="KAO26" s="648"/>
      <c r="KAP26" s="648"/>
      <c r="KAQ26" s="648"/>
      <c r="KAR26" s="648"/>
      <c r="KAS26" s="648"/>
      <c r="KAT26" s="648"/>
      <c r="KAU26" s="648"/>
      <c r="KAV26" s="648"/>
      <c r="KAW26" s="648"/>
      <c r="KAX26" s="648"/>
      <c r="KAY26" s="648"/>
      <c r="KAZ26" s="648"/>
      <c r="KBA26" s="648"/>
      <c r="KBB26" s="648"/>
      <c r="KBC26" s="648"/>
      <c r="KBD26" s="648"/>
      <c r="KBE26" s="648"/>
      <c r="KBF26" s="648"/>
      <c r="KBG26" s="648"/>
      <c r="KBH26" s="648"/>
      <c r="KBI26" s="648"/>
      <c r="KBJ26" s="648"/>
      <c r="KBK26" s="648"/>
      <c r="KBL26" s="648"/>
      <c r="KBM26" s="648"/>
      <c r="KBN26" s="648"/>
      <c r="KBO26" s="648"/>
      <c r="KBP26" s="648"/>
      <c r="KBQ26" s="648"/>
      <c r="KBR26" s="648"/>
      <c r="KBS26" s="648"/>
      <c r="KBT26" s="648"/>
      <c r="KBU26" s="648"/>
      <c r="KBV26" s="648"/>
      <c r="KBW26" s="648"/>
      <c r="KBX26" s="648"/>
      <c r="KBY26" s="648"/>
      <c r="KBZ26" s="648"/>
      <c r="KCA26" s="648"/>
      <c r="KCB26" s="648"/>
      <c r="KCC26" s="648"/>
      <c r="KCD26" s="648"/>
      <c r="KCE26" s="648"/>
      <c r="KCF26" s="648"/>
      <c r="KCG26" s="648"/>
      <c r="KCH26" s="648"/>
      <c r="KCI26" s="648"/>
      <c r="KCJ26" s="648"/>
      <c r="KCK26" s="648"/>
      <c r="KCL26" s="648"/>
      <c r="KCM26" s="648"/>
      <c r="KCN26" s="648"/>
      <c r="KCO26" s="648"/>
      <c r="KCP26" s="648"/>
      <c r="KCQ26" s="648"/>
      <c r="KCR26" s="648"/>
      <c r="KCS26" s="648"/>
      <c r="KCT26" s="648"/>
      <c r="KCU26" s="648"/>
      <c r="KCV26" s="648"/>
      <c r="KCW26" s="648"/>
      <c r="KCX26" s="648"/>
      <c r="KCY26" s="648"/>
      <c r="KCZ26" s="648"/>
      <c r="KDA26" s="648"/>
      <c r="KDB26" s="648"/>
      <c r="KDC26" s="648"/>
      <c r="KDD26" s="648"/>
      <c r="KDE26" s="648"/>
      <c r="KDF26" s="648"/>
      <c r="KDG26" s="648"/>
      <c r="KDH26" s="648"/>
      <c r="KDI26" s="648"/>
      <c r="KDJ26" s="648"/>
      <c r="KDK26" s="648"/>
      <c r="KDL26" s="648"/>
      <c r="KDM26" s="648"/>
      <c r="KDN26" s="648"/>
      <c r="KDO26" s="648"/>
      <c r="KDP26" s="648"/>
      <c r="KDQ26" s="648"/>
      <c r="KDR26" s="648"/>
      <c r="KDS26" s="648"/>
      <c r="KDT26" s="648"/>
      <c r="KDU26" s="648"/>
      <c r="KDV26" s="648"/>
      <c r="KDW26" s="648"/>
      <c r="KDX26" s="648"/>
      <c r="KDY26" s="648"/>
      <c r="KDZ26" s="648"/>
      <c r="KEA26" s="648"/>
      <c r="KEB26" s="648"/>
      <c r="KEC26" s="648"/>
      <c r="KED26" s="648"/>
      <c r="KEE26" s="648"/>
      <c r="KEF26" s="648"/>
      <c r="KEG26" s="648"/>
      <c r="KEH26" s="648"/>
      <c r="KEI26" s="648"/>
      <c r="KEJ26" s="648"/>
      <c r="KEK26" s="648"/>
      <c r="KEL26" s="648"/>
      <c r="KEM26" s="648"/>
      <c r="KEN26" s="648"/>
      <c r="KEO26" s="648"/>
      <c r="KEP26" s="648"/>
      <c r="KEQ26" s="648"/>
      <c r="KER26" s="648"/>
      <c r="KES26" s="648"/>
      <c r="KET26" s="648"/>
      <c r="KEU26" s="648"/>
      <c r="KEV26" s="648"/>
      <c r="KEW26" s="648"/>
      <c r="KEX26" s="648"/>
      <c r="KEY26" s="648"/>
      <c r="KEZ26" s="648"/>
      <c r="KFA26" s="648"/>
      <c r="KFB26" s="648"/>
      <c r="KFC26" s="648"/>
      <c r="KFD26" s="648"/>
      <c r="KFE26" s="648"/>
      <c r="KFF26" s="648"/>
      <c r="KFG26" s="648"/>
      <c r="KFH26" s="648"/>
      <c r="KFI26" s="648"/>
      <c r="KFJ26" s="648"/>
      <c r="KFK26" s="648"/>
      <c r="KFL26" s="648"/>
      <c r="KFM26" s="648"/>
      <c r="KFN26" s="648"/>
      <c r="KFO26" s="648"/>
      <c r="KFP26" s="648"/>
      <c r="KFQ26" s="648"/>
      <c r="KFR26" s="648"/>
      <c r="KFS26" s="648"/>
      <c r="KFT26" s="648"/>
      <c r="KFU26" s="648"/>
      <c r="KFV26" s="648"/>
      <c r="KFW26" s="648"/>
      <c r="KFX26" s="648"/>
      <c r="KFY26" s="648"/>
      <c r="KFZ26" s="648"/>
      <c r="KGA26" s="648"/>
      <c r="KGB26" s="648"/>
      <c r="KGC26" s="648"/>
      <c r="KGD26" s="648"/>
      <c r="KGE26" s="648"/>
      <c r="KGF26" s="648"/>
      <c r="KGG26" s="648"/>
      <c r="KGH26" s="648"/>
      <c r="KGI26" s="648"/>
      <c r="KGJ26" s="648"/>
      <c r="KGK26" s="648"/>
      <c r="KGL26" s="648"/>
      <c r="KGM26" s="648"/>
      <c r="KGN26" s="648"/>
      <c r="KGO26" s="648"/>
      <c r="KGP26" s="648"/>
      <c r="KGQ26" s="648"/>
      <c r="KGR26" s="648"/>
      <c r="KGS26" s="648"/>
      <c r="KGT26" s="648"/>
      <c r="KGU26" s="648"/>
      <c r="KGV26" s="648"/>
      <c r="KGW26" s="648"/>
      <c r="KGX26" s="648"/>
      <c r="KGY26" s="648"/>
      <c r="KGZ26" s="648"/>
      <c r="KHA26" s="648"/>
      <c r="KHB26" s="648"/>
      <c r="KHC26" s="648"/>
      <c r="KHD26" s="648"/>
      <c r="KHE26" s="648"/>
      <c r="KHF26" s="648"/>
      <c r="KHG26" s="648"/>
      <c r="KHH26" s="648"/>
      <c r="KHI26" s="648"/>
      <c r="KHJ26" s="648"/>
      <c r="KHK26" s="648"/>
      <c r="KHL26" s="648"/>
      <c r="KHM26" s="648"/>
      <c r="KHN26" s="648"/>
      <c r="KHO26" s="648"/>
      <c r="KHP26" s="648"/>
      <c r="KHQ26" s="648"/>
      <c r="KHR26" s="648"/>
      <c r="KHS26" s="648"/>
      <c r="KHT26" s="648"/>
      <c r="KHU26" s="648"/>
      <c r="KHV26" s="648"/>
      <c r="KHW26" s="648"/>
      <c r="KHX26" s="648"/>
      <c r="KHY26" s="648"/>
      <c r="KHZ26" s="648"/>
      <c r="KIA26" s="648"/>
      <c r="KIB26" s="648"/>
      <c r="KIC26" s="648"/>
      <c r="KID26" s="648"/>
      <c r="KIE26" s="648"/>
      <c r="KIF26" s="648"/>
      <c r="KIG26" s="648"/>
      <c r="KIH26" s="648"/>
      <c r="KII26" s="648"/>
      <c r="KIJ26" s="648"/>
      <c r="KIK26" s="648"/>
      <c r="KIL26" s="648"/>
      <c r="KIM26" s="648"/>
      <c r="KIN26" s="648"/>
      <c r="KIO26" s="648"/>
      <c r="KIP26" s="648"/>
      <c r="KIQ26" s="648"/>
      <c r="KIR26" s="648"/>
      <c r="KIS26" s="648"/>
      <c r="KIT26" s="648"/>
      <c r="KIU26" s="648"/>
      <c r="KIV26" s="648"/>
      <c r="KIW26" s="648"/>
      <c r="KIX26" s="648"/>
      <c r="KIY26" s="648"/>
      <c r="KIZ26" s="648"/>
      <c r="KJA26" s="648"/>
      <c r="KJB26" s="648"/>
      <c r="KJC26" s="648"/>
      <c r="KJD26" s="648"/>
      <c r="KJE26" s="648"/>
      <c r="KJF26" s="648"/>
      <c r="KJG26" s="648"/>
      <c r="KJH26" s="648"/>
      <c r="KJI26" s="648"/>
      <c r="KJJ26" s="648"/>
      <c r="KJK26" s="648"/>
      <c r="KJL26" s="648"/>
      <c r="KJM26" s="648"/>
      <c r="KJN26" s="648"/>
      <c r="KJO26" s="648"/>
      <c r="KJP26" s="648"/>
      <c r="KJQ26" s="648"/>
      <c r="KJR26" s="648"/>
      <c r="KJS26" s="648"/>
      <c r="KJT26" s="648"/>
      <c r="KJU26" s="648"/>
      <c r="KJV26" s="648"/>
      <c r="KJW26" s="648"/>
      <c r="KJX26" s="648"/>
      <c r="KJY26" s="648"/>
      <c r="KJZ26" s="648"/>
      <c r="KKA26" s="648"/>
      <c r="KKB26" s="648"/>
      <c r="KKC26" s="648"/>
      <c r="KKD26" s="648"/>
      <c r="KKE26" s="648"/>
      <c r="KKF26" s="648"/>
      <c r="KKG26" s="648"/>
      <c r="KKH26" s="648"/>
      <c r="KKI26" s="648"/>
      <c r="KKJ26" s="648"/>
      <c r="KKK26" s="648"/>
      <c r="KKL26" s="648"/>
      <c r="KKM26" s="648"/>
      <c r="KKN26" s="648"/>
      <c r="KKO26" s="648"/>
      <c r="KKP26" s="648"/>
      <c r="KKQ26" s="648"/>
      <c r="KKR26" s="648"/>
      <c r="KKS26" s="648"/>
      <c r="KKT26" s="648"/>
      <c r="KKU26" s="648"/>
      <c r="KKV26" s="648"/>
      <c r="KKW26" s="648"/>
      <c r="KKX26" s="648"/>
      <c r="KKY26" s="648"/>
      <c r="KKZ26" s="648"/>
      <c r="KLA26" s="648"/>
      <c r="KLB26" s="648"/>
      <c r="KLC26" s="648"/>
      <c r="KLD26" s="648"/>
      <c r="KLE26" s="648"/>
      <c r="KLF26" s="648"/>
      <c r="KLG26" s="648"/>
      <c r="KLH26" s="648"/>
      <c r="KLI26" s="648"/>
      <c r="KLJ26" s="648"/>
      <c r="KLK26" s="648"/>
      <c r="KLL26" s="648"/>
      <c r="KLM26" s="648"/>
      <c r="KLN26" s="648"/>
      <c r="KLO26" s="648"/>
      <c r="KLP26" s="648"/>
      <c r="KLQ26" s="648"/>
      <c r="KLR26" s="648"/>
      <c r="KLS26" s="648"/>
      <c r="KLT26" s="648"/>
      <c r="KLU26" s="648"/>
      <c r="KLV26" s="648"/>
      <c r="KLW26" s="648"/>
      <c r="KLX26" s="648"/>
      <c r="KLY26" s="648"/>
      <c r="KLZ26" s="648"/>
      <c r="KMA26" s="648"/>
      <c r="KMB26" s="648"/>
      <c r="KMC26" s="648"/>
      <c r="KMD26" s="648"/>
      <c r="KME26" s="648"/>
      <c r="KMF26" s="648"/>
      <c r="KMG26" s="648"/>
      <c r="KMH26" s="648"/>
      <c r="KMI26" s="648"/>
      <c r="KMJ26" s="648"/>
      <c r="KMK26" s="648"/>
      <c r="KML26" s="648"/>
      <c r="KMM26" s="648"/>
      <c r="KMN26" s="648"/>
      <c r="KMO26" s="648"/>
      <c r="KMP26" s="648"/>
      <c r="KMQ26" s="648"/>
      <c r="KMR26" s="648"/>
      <c r="KMS26" s="648"/>
      <c r="KMT26" s="648"/>
      <c r="KMU26" s="648"/>
      <c r="KMV26" s="648"/>
      <c r="KMW26" s="648"/>
      <c r="KMX26" s="648"/>
      <c r="KMY26" s="648"/>
      <c r="KMZ26" s="648"/>
      <c r="KNA26" s="648"/>
      <c r="KNB26" s="648"/>
      <c r="KNC26" s="648"/>
      <c r="KND26" s="648"/>
      <c r="KNE26" s="648"/>
      <c r="KNF26" s="648"/>
      <c r="KNG26" s="648"/>
      <c r="KNH26" s="648"/>
      <c r="KNI26" s="648"/>
      <c r="KNJ26" s="648"/>
      <c r="KNK26" s="648"/>
      <c r="KNL26" s="648"/>
      <c r="KNM26" s="648"/>
      <c r="KNN26" s="648"/>
      <c r="KNO26" s="648"/>
      <c r="KNP26" s="648"/>
      <c r="KNQ26" s="648"/>
      <c r="KNR26" s="648"/>
      <c r="KNS26" s="648"/>
      <c r="KNT26" s="648"/>
      <c r="KNU26" s="648"/>
      <c r="KNV26" s="648"/>
      <c r="KNW26" s="648"/>
      <c r="KNX26" s="648"/>
      <c r="KNY26" s="648"/>
      <c r="KNZ26" s="648"/>
      <c r="KOA26" s="648"/>
      <c r="KOB26" s="648"/>
      <c r="KOC26" s="648"/>
      <c r="KOD26" s="648"/>
      <c r="KOE26" s="648"/>
      <c r="KOF26" s="648"/>
      <c r="KOG26" s="648"/>
      <c r="KOH26" s="648"/>
      <c r="KOI26" s="648"/>
      <c r="KOJ26" s="648"/>
      <c r="KOK26" s="648"/>
      <c r="KOL26" s="648"/>
      <c r="KOM26" s="648"/>
      <c r="KON26" s="648"/>
      <c r="KOO26" s="648"/>
      <c r="KOP26" s="648"/>
      <c r="KOQ26" s="648"/>
      <c r="KOR26" s="648"/>
      <c r="KOS26" s="648"/>
      <c r="KOT26" s="648"/>
      <c r="KOU26" s="648"/>
      <c r="KOV26" s="648"/>
      <c r="KOW26" s="648"/>
      <c r="KOX26" s="648"/>
      <c r="KOY26" s="648"/>
      <c r="KOZ26" s="648"/>
      <c r="KPA26" s="648"/>
      <c r="KPB26" s="648"/>
      <c r="KPC26" s="648"/>
      <c r="KPD26" s="648"/>
      <c r="KPE26" s="648"/>
      <c r="KPF26" s="648"/>
      <c r="KPG26" s="648"/>
      <c r="KPH26" s="648"/>
      <c r="KPI26" s="648"/>
      <c r="KPJ26" s="648"/>
      <c r="KPK26" s="648"/>
      <c r="KPL26" s="648"/>
      <c r="KPM26" s="648"/>
      <c r="KPN26" s="648"/>
      <c r="KPO26" s="648"/>
      <c r="KPP26" s="648"/>
      <c r="KPQ26" s="648"/>
      <c r="KPR26" s="648"/>
      <c r="KPS26" s="648"/>
      <c r="KPT26" s="648"/>
      <c r="KPU26" s="648"/>
      <c r="KPV26" s="648"/>
      <c r="KPW26" s="648"/>
      <c r="KPX26" s="648"/>
      <c r="KPY26" s="648"/>
      <c r="KPZ26" s="648"/>
      <c r="KQA26" s="648"/>
      <c r="KQB26" s="648"/>
      <c r="KQC26" s="648"/>
      <c r="KQD26" s="648"/>
      <c r="KQE26" s="648"/>
      <c r="KQF26" s="648"/>
      <c r="KQG26" s="648"/>
      <c r="KQH26" s="648"/>
      <c r="KQI26" s="648"/>
      <c r="KQJ26" s="648"/>
      <c r="KQK26" s="648"/>
      <c r="KQL26" s="648"/>
      <c r="KQM26" s="648"/>
      <c r="KQN26" s="648"/>
      <c r="KQO26" s="648"/>
      <c r="KQP26" s="648"/>
      <c r="KQQ26" s="648"/>
      <c r="KQR26" s="648"/>
      <c r="KQS26" s="648"/>
      <c r="KQT26" s="648"/>
      <c r="KQU26" s="648"/>
      <c r="KQV26" s="648"/>
      <c r="KQW26" s="648"/>
      <c r="KQX26" s="648"/>
      <c r="KQY26" s="648"/>
      <c r="KQZ26" s="648"/>
      <c r="KRA26" s="648"/>
      <c r="KRB26" s="648"/>
      <c r="KRC26" s="648"/>
      <c r="KRD26" s="648"/>
      <c r="KRE26" s="648"/>
      <c r="KRF26" s="648"/>
      <c r="KRG26" s="648"/>
      <c r="KRH26" s="648"/>
      <c r="KRI26" s="648"/>
      <c r="KRJ26" s="648"/>
      <c r="KRK26" s="648"/>
      <c r="KRL26" s="648"/>
      <c r="KRM26" s="648"/>
      <c r="KRN26" s="648"/>
      <c r="KRO26" s="648"/>
      <c r="KRP26" s="648"/>
      <c r="KRQ26" s="648"/>
      <c r="KRR26" s="648"/>
      <c r="KRS26" s="648"/>
      <c r="KRT26" s="648"/>
      <c r="KRU26" s="648"/>
      <c r="KRV26" s="648"/>
      <c r="KRW26" s="648"/>
      <c r="KRX26" s="648"/>
      <c r="KRY26" s="648"/>
      <c r="KRZ26" s="648"/>
      <c r="KSA26" s="648"/>
      <c r="KSB26" s="648"/>
      <c r="KSC26" s="648"/>
      <c r="KSD26" s="648"/>
      <c r="KSE26" s="648"/>
      <c r="KSF26" s="648"/>
      <c r="KSG26" s="648"/>
      <c r="KSH26" s="648"/>
      <c r="KSI26" s="648"/>
      <c r="KSJ26" s="648"/>
      <c r="KSK26" s="648"/>
      <c r="KSL26" s="648"/>
      <c r="KSM26" s="648"/>
      <c r="KSN26" s="648"/>
      <c r="KSO26" s="648"/>
      <c r="KSP26" s="648"/>
      <c r="KSQ26" s="648"/>
      <c r="KSR26" s="648"/>
      <c r="KSS26" s="648"/>
      <c r="KST26" s="648"/>
      <c r="KSU26" s="648"/>
      <c r="KSV26" s="648"/>
      <c r="KSW26" s="648"/>
      <c r="KSX26" s="648"/>
      <c r="KSY26" s="648"/>
      <c r="KSZ26" s="648"/>
      <c r="KTA26" s="648"/>
      <c r="KTB26" s="648"/>
      <c r="KTC26" s="648"/>
      <c r="KTD26" s="648"/>
      <c r="KTE26" s="648"/>
      <c r="KTF26" s="648"/>
      <c r="KTG26" s="648"/>
      <c r="KTH26" s="648"/>
      <c r="KTI26" s="648"/>
      <c r="KTJ26" s="648"/>
      <c r="KTK26" s="648"/>
      <c r="KTL26" s="648"/>
      <c r="KTM26" s="648"/>
      <c r="KTN26" s="648"/>
      <c r="KTO26" s="648"/>
      <c r="KTP26" s="648"/>
      <c r="KTQ26" s="648"/>
      <c r="KTR26" s="648"/>
      <c r="KTS26" s="648"/>
      <c r="KTT26" s="648"/>
      <c r="KTU26" s="648"/>
      <c r="KTV26" s="648"/>
      <c r="KTW26" s="648"/>
      <c r="KTX26" s="648"/>
      <c r="KTY26" s="648"/>
      <c r="KTZ26" s="648"/>
      <c r="KUA26" s="648"/>
      <c r="KUB26" s="648"/>
      <c r="KUC26" s="648"/>
      <c r="KUD26" s="648"/>
      <c r="KUE26" s="648"/>
      <c r="KUF26" s="648"/>
      <c r="KUG26" s="648"/>
      <c r="KUH26" s="648"/>
      <c r="KUI26" s="648"/>
      <c r="KUJ26" s="648"/>
      <c r="KUK26" s="648"/>
      <c r="KUL26" s="648"/>
      <c r="KUM26" s="648"/>
      <c r="KUN26" s="648"/>
      <c r="KUO26" s="648"/>
      <c r="KUP26" s="648"/>
      <c r="KUQ26" s="648"/>
      <c r="KUR26" s="648"/>
      <c r="KUS26" s="648"/>
      <c r="KUT26" s="648"/>
      <c r="KUU26" s="648"/>
      <c r="KUV26" s="648"/>
      <c r="KUW26" s="648"/>
      <c r="KUX26" s="648"/>
      <c r="KUY26" s="648"/>
      <c r="KUZ26" s="648"/>
      <c r="KVA26" s="648"/>
      <c r="KVB26" s="648"/>
      <c r="KVC26" s="648"/>
      <c r="KVD26" s="648"/>
      <c r="KVE26" s="648"/>
      <c r="KVF26" s="648"/>
      <c r="KVG26" s="648"/>
      <c r="KVH26" s="648"/>
      <c r="KVI26" s="648"/>
      <c r="KVJ26" s="648"/>
      <c r="KVK26" s="648"/>
      <c r="KVL26" s="648"/>
      <c r="KVM26" s="648"/>
      <c r="KVN26" s="648"/>
      <c r="KVO26" s="648"/>
      <c r="KVP26" s="648"/>
      <c r="KVQ26" s="648"/>
      <c r="KVR26" s="648"/>
      <c r="KVS26" s="648"/>
      <c r="KVT26" s="648"/>
      <c r="KVU26" s="648"/>
      <c r="KVV26" s="648"/>
      <c r="KVW26" s="648"/>
      <c r="KVX26" s="648"/>
      <c r="KVY26" s="648"/>
      <c r="KVZ26" s="648"/>
      <c r="KWA26" s="648"/>
      <c r="KWB26" s="648"/>
      <c r="KWC26" s="648"/>
      <c r="KWD26" s="648"/>
      <c r="KWE26" s="648"/>
      <c r="KWF26" s="648"/>
      <c r="KWG26" s="648"/>
      <c r="KWH26" s="648"/>
      <c r="KWI26" s="648"/>
      <c r="KWJ26" s="648"/>
      <c r="KWK26" s="648"/>
      <c r="KWL26" s="648"/>
      <c r="KWM26" s="648"/>
      <c r="KWN26" s="648"/>
      <c r="KWO26" s="648"/>
      <c r="KWP26" s="648"/>
      <c r="KWQ26" s="648"/>
      <c r="KWR26" s="648"/>
      <c r="KWS26" s="648"/>
      <c r="KWT26" s="648"/>
      <c r="KWU26" s="648"/>
      <c r="KWV26" s="648"/>
      <c r="KWW26" s="648"/>
      <c r="KWX26" s="648"/>
      <c r="KWY26" s="648"/>
      <c r="KWZ26" s="648"/>
      <c r="KXA26" s="648"/>
      <c r="KXB26" s="648"/>
      <c r="KXC26" s="648"/>
      <c r="KXD26" s="648"/>
      <c r="KXE26" s="648"/>
      <c r="KXF26" s="648"/>
      <c r="KXG26" s="648"/>
      <c r="KXH26" s="648"/>
      <c r="KXI26" s="648"/>
      <c r="KXJ26" s="648"/>
      <c r="KXK26" s="648"/>
      <c r="KXL26" s="648"/>
      <c r="KXM26" s="648"/>
      <c r="KXN26" s="648"/>
      <c r="KXO26" s="648"/>
      <c r="KXP26" s="648"/>
      <c r="KXQ26" s="648"/>
      <c r="KXR26" s="648"/>
      <c r="KXS26" s="648"/>
      <c r="KXT26" s="648"/>
      <c r="KXU26" s="648"/>
      <c r="KXV26" s="648"/>
      <c r="KXW26" s="648"/>
      <c r="KXX26" s="648"/>
      <c r="KXY26" s="648"/>
      <c r="KXZ26" s="648"/>
      <c r="KYA26" s="648"/>
      <c r="KYB26" s="648"/>
      <c r="KYC26" s="648"/>
      <c r="KYD26" s="648"/>
      <c r="KYE26" s="648"/>
      <c r="KYF26" s="648"/>
      <c r="KYG26" s="648"/>
      <c r="KYH26" s="648"/>
      <c r="KYI26" s="648"/>
      <c r="KYJ26" s="648"/>
      <c r="KYK26" s="648"/>
      <c r="KYL26" s="648"/>
      <c r="KYM26" s="648"/>
      <c r="KYN26" s="648"/>
      <c r="KYO26" s="648"/>
      <c r="KYP26" s="648"/>
      <c r="KYQ26" s="648"/>
      <c r="KYR26" s="648"/>
      <c r="KYS26" s="648"/>
      <c r="KYT26" s="648"/>
      <c r="KYU26" s="648"/>
      <c r="KYV26" s="648"/>
      <c r="KYW26" s="648"/>
      <c r="KYX26" s="648"/>
      <c r="KYY26" s="648"/>
      <c r="KYZ26" s="648"/>
      <c r="KZA26" s="648"/>
      <c r="KZB26" s="648"/>
      <c r="KZC26" s="648"/>
      <c r="KZD26" s="648"/>
      <c r="KZE26" s="648"/>
      <c r="KZF26" s="648"/>
      <c r="KZG26" s="648"/>
      <c r="KZH26" s="648"/>
      <c r="KZI26" s="648"/>
      <c r="KZJ26" s="648"/>
      <c r="KZK26" s="648"/>
      <c r="KZL26" s="648"/>
      <c r="KZM26" s="648"/>
      <c r="KZN26" s="648"/>
      <c r="KZO26" s="648"/>
      <c r="KZP26" s="648"/>
      <c r="KZQ26" s="648"/>
      <c r="KZR26" s="648"/>
      <c r="KZS26" s="648"/>
      <c r="KZT26" s="648"/>
      <c r="KZU26" s="648"/>
      <c r="KZV26" s="648"/>
      <c r="KZW26" s="648"/>
      <c r="KZX26" s="648"/>
      <c r="KZY26" s="648"/>
      <c r="KZZ26" s="648"/>
      <c r="LAA26" s="648"/>
      <c r="LAB26" s="648"/>
      <c r="LAC26" s="648"/>
      <c r="LAD26" s="648"/>
      <c r="LAE26" s="648"/>
      <c r="LAF26" s="648"/>
      <c r="LAG26" s="648"/>
      <c r="LAH26" s="648"/>
      <c r="LAI26" s="648"/>
      <c r="LAJ26" s="648"/>
      <c r="LAK26" s="648"/>
      <c r="LAL26" s="648"/>
      <c r="LAM26" s="648"/>
      <c r="LAN26" s="648"/>
      <c r="LAO26" s="648"/>
      <c r="LAP26" s="648"/>
      <c r="LAQ26" s="648"/>
      <c r="LAR26" s="648"/>
      <c r="LAS26" s="648"/>
      <c r="LAT26" s="648"/>
      <c r="LAU26" s="648"/>
      <c r="LAV26" s="648"/>
      <c r="LAW26" s="648"/>
      <c r="LAX26" s="648"/>
      <c r="LAY26" s="648"/>
      <c r="LAZ26" s="648"/>
      <c r="LBA26" s="648"/>
      <c r="LBB26" s="648"/>
      <c r="LBC26" s="648"/>
      <c r="LBD26" s="648"/>
      <c r="LBE26" s="648"/>
      <c r="LBF26" s="648"/>
      <c r="LBG26" s="648"/>
      <c r="LBH26" s="648"/>
      <c r="LBI26" s="648"/>
      <c r="LBJ26" s="648"/>
      <c r="LBK26" s="648"/>
      <c r="LBL26" s="648"/>
      <c r="LBM26" s="648"/>
      <c r="LBN26" s="648"/>
      <c r="LBO26" s="648"/>
      <c r="LBP26" s="648"/>
      <c r="LBQ26" s="648"/>
      <c r="LBR26" s="648"/>
      <c r="LBS26" s="648"/>
      <c r="LBT26" s="648"/>
      <c r="LBU26" s="648"/>
      <c r="LBV26" s="648"/>
      <c r="LBW26" s="648"/>
      <c r="LBX26" s="648"/>
      <c r="LBY26" s="648"/>
      <c r="LBZ26" s="648"/>
      <c r="LCA26" s="648"/>
      <c r="LCB26" s="648"/>
      <c r="LCC26" s="648"/>
      <c r="LCD26" s="648"/>
      <c r="LCE26" s="648"/>
      <c r="LCF26" s="648"/>
      <c r="LCG26" s="648"/>
      <c r="LCH26" s="648"/>
      <c r="LCI26" s="648"/>
      <c r="LCJ26" s="648"/>
      <c r="LCK26" s="648"/>
      <c r="LCL26" s="648"/>
      <c r="LCM26" s="648"/>
      <c r="LCN26" s="648"/>
      <c r="LCO26" s="648"/>
      <c r="LCP26" s="648"/>
      <c r="LCQ26" s="648"/>
      <c r="LCR26" s="648"/>
      <c r="LCS26" s="648"/>
      <c r="LCT26" s="648"/>
      <c r="LCU26" s="648"/>
      <c r="LCV26" s="648"/>
      <c r="LCW26" s="648"/>
      <c r="LCX26" s="648"/>
      <c r="LCY26" s="648"/>
      <c r="LCZ26" s="648"/>
      <c r="LDA26" s="648"/>
      <c r="LDB26" s="648"/>
      <c r="LDC26" s="648"/>
      <c r="LDD26" s="648"/>
      <c r="LDE26" s="648"/>
      <c r="LDF26" s="648"/>
      <c r="LDG26" s="648"/>
      <c r="LDH26" s="648"/>
      <c r="LDI26" s="648"/>
      <c r="LDJ26" s="648"/>
      <c r="LDK26" s="648"/>
      <c r="LDL26" s="648"/>
      <c r="LDM26" s="648"/>
      <c r="LDN26" s="648"/>
      <c r="LDO26" s="648"/>
      <c r="LDP26" s="648"/>
      <c r="LDQ26" s="648"/>
      <c r="LDR26" s="648"/>
      <c r="LDS26" s="648"/>
      <c r="LDT26" s="648"/>
      <c r="LDU26" s="648"/>
      <c r="LDV26" s="648"/>
      <c r="LDW26" s="648"/>
      <c r="LDX26" s="648"/>
      <c r="LDY26" s="648"/>
      <c r="LDZ26" s="648"/>
      <c r="LEA26" s="648"/>
      <c r="LEB26" s="648"/>
      <c r="LEC26" s="648"/>
      <c r="LED26" s="648"/>
      <c r="LEE26" s="648"/>
      <c r="LEF26" s="648"/>
      <c r="LEG26" s="648"/>
      <c r="LEH26" s="648"/>
      <c r="LEI26" s="648"/>
      <c r="LEJ26" s="648"/>
      <c r="LEK26" s="648"/>
      <c r="LEL26" s="648"/>
      <c r="LEM26" s="648"/>
      <c r="LEN26" s="648"/>
      <c r="LEO26" s="648"/>
      <c r="LEP26" s="648"/>
      <c r="LEQ26" s="648"/>
      <c r="LER26" s="648"/>
      <c r="LES26" s="648"/>
      <c r="LET26" s="648"/>
      <c r="LEU26" s="648"/>
      <c r="LEV26" s="648"/>
      <c r="LEW26" s="648"/>
      <c r="LEX26" s="648"/>
      <c r="LEY26" s="648"/>
      <c r="LEZ26" s="648"/>
      <c r="LFA26" s="648"/>
      <c r="LFB26" s="648"/>
      <c r="LFC26" s="648"/>
      <c r="LFD26" s="648"/>
      <c r="LFE26" s="648"/>
      <c r="LFF26" s="648"/>
      <c r="LFG26" s="648"/>
      <c r="LFH26" s="648"/>
      <c r="LFI26" s="648"/>
      <c r="LFJ26" s="648"/>
      <c r="LFK26" s="648"/>
      <c r="LFL26" s="648"/>
      <c r="LFM26" s="648"/>
      <c r="LFN26" s="648"/>
      <c r="LFO26" s="648"/>
      <c r="LFP26" s="648"/>
      <c r="LFQ26" s="648"/>
      <c r="LFR26" s="648"/>
      <c r="LFS26" s="648"/>
      <c r="LFT26" s="648"/>
      <c r="LFU26" s="648"/>
      <c r="LFV26" s="648"/>
      <c r="LFW26" s="648"/>
      <c r="LFX26" s="648"/>
      <c r="LFY26" s="648"/>
      <c r="LFZ26" s="648"/>
      <c r="LGA26" s="648"/>
      <c r="LGB26" s="648"/>
      <c r="LGC26" s="648"/>
      <c r="LGD26" s="648"/>
      <c r="LGE26" s="648"/>
      <c r="LGF26" s="648"/>
      <c r="LGG26" s="648"/>
      <c r="LGH26" s="648"/>
      <c r="LGI26" s="648"/>
      <c r="LGJ26" s="648"/>
      <c r="LGK26" s="648"/>
      <c r="LGL26" s="648"/>
      <c r="LGM26" s="648"/>
      <c r="LGN26" s="648"/>
      <c r="LGO26" s="648"/>
      <c r="LGP26" s="648"/>
      <c r="LGQ26" s="648"/>
      <c r="LGR26" s="648"/>
      <c r="LGS26" s="648"/>
      <c r="LGT26" s="648"/>
      <c r="LGU26" s="648"/>
      <c r="LGV26" s="648"/>
      <c r="LGW26" s="648"/>
      <c r="LGX26" s="648"/>
      <c r="LGY26" s="648"/>
      <c r="LGZ26" s="648"/>
      <c r="LHA26" s="648"/>
      <c r="LHB26" s="648"/>
      <c r="LHC26" s="648"/>
      <c r="LHD26" s="648"/>
      <c r="LHE26" s="648"/>
      <c r="LHF26" s="648"/>
      <c r="LHG26" s="648"/>
      <c r="LHH26" s="648"/>
      <c r="LHI26" s="648"/>
      <c r="LHJ26" s="648"/>
      <c r="LHK26" s="648"/>
      <c r="LHL26" s="648"/>
      <c r="LHM26" s="648"/>
      <c r="LHN26" s="648"/>
      <c r="LHO26" s="648"/>
      <c r="LHP26" s="648"/>
      <c r="LHQ26" s="648"/>
      <c r="LHR26" s="648"/>
      <c r="LHS26" s="648"/>
      <c r="LHT26" s="648"/>
      <c r="LHU26" s="648"/>
      <c r="LHV26" s="648"/>
      <c r="LHW26" s="648"/>
      <c r="LHX26" s="648"/>
      <c r="LHY26" s="648"/>
      <c r="LHZ26" s="648"/>
      <c r="LIA26" s="648"/>
      <c r="LIB26" s="648"/>
      <c r="LIC26" s="648"/>
      <c r="LID26" s="648"/>
      <c r="LIE26" s="648"/>
      <c r="LIF26" s="648"/>
      <c r="LIG26" s="648"/>
      <c r="LIH26" s="648"/>
      <c r="LII26" s="648"/>
      <c r="LIJ26" s="648"/>
      <c r="LIK26" s="648"/>
      <c r="LIL26" s="648"/>
      <c r="LIM26" s="648"/>
      <c r="LIN26" s="648"/>
      <c r="LIO26" s="648"/>
      <c r="LIP26" s="648"/>
      <c r="LIQ26" s="648"/>
      <c r="LIR26" s="648"/>
      <c r="LIS26" s="648"/>
      <c r="LIT26" s="648"/>
      <c r="LIU26" s="648"/>
      <c r="LIV26" s="648"/>
      <c r="LIW26" s="648"/>
      <c r="LIX26" s="648"/>
      <c r="LIY26" s="648"/>
      <c r="LIZ26" s="648"/>
      <c r="LJA26" s="648"/>
      <c r="LJB26" s="648"/>
      <c r="LJC26" s="648"/>
      <c r="LJD26" s="648"/>
      <c r="LJE26" s="648"/>
      <c r="LJF26" s="648"/>
      <c r="LJG26" s="648"/>
      <c r="LJH26" s="648"/>
      <c r="LJI26" s="648"/>
      <c r="LJJ26" s="648"/>
      <c r="LJK26" s="648"/>
      <c r="LJL26" s="648"/>
      <c r="LJM26" s="648"/>
      <c r="LJN26" s="648"/>
      <c r="LJO26" s="648"/>
      <c r="LJP26" s="648"/>
      <c r="LJQ26" s="648"/>
      <c r="LJR26" s="648"/>
      <c r="LJS26" s="648"/>
      <c r="LJT26" s="648"/>
      <c r="LJU26" s="648"/>
      <c r="LJV26" s="648"/>
      <c r="LJW26" s="648"/>
      <c r="LJX26" s="648"/>
      <c r="LJY26" s="648"/>
      <c r="LJZ26" s="648"/>
      <c r="LKA26" s="648"/>
      <c r="LKB26" s="648"/>
      <c r="LKC26" s="648"/>
      <c r="LKD26" s="648"/>
      <c r="LKE26" s="648"/>
      <c r="LKF26" s="648"/>
      <c r="LKG26" s="648"/>
      <c r="LKH26" s="648"/>
      <c r="LKI26" s="648"/>
      <c r="LKJ26" s="648"/>
      <c r="LKK26" s="648"/>
      <c r="LKL26" s="648"/>
      <c r="LKM26" s="648"/>
      <c r="LKN26" s="648"/>
      <c r="LKO26" s="648"/>
      <c r="LKP26" s="648"/>
      <c r="LKQ26" s="648"/>
      <c r="LKR26" s="648"/>
      <c r="LKS26" s="648"/>
      <c r="LKT26" s="648"/>
      <c r="LKU26" s="648"/>
      <c r="LKV26" s="648"/>
      <c r="LKW26" s="648"/>
      <c r="LKX26" s="648"/>
      <c r="LKY26" s="648"/>
      <c r="LKZ26" s="648"/>
      <c r="LLA26" s="648"/>
      <c r="LLB26" s="648"/>
      <c r="LLC26" s="648"/>
      <c r="LLD26" s="648"/>
      <c r="LLE26" s="648"/>
      <c r="LLF26" s="648"/>
      <c r="LLG26" s="648"/>
      <c r="LLH26" s="648"/>
      <c r="LLI26" s="648"/>
      <c r="LLJ26" s="648"/>
      <c r="LLK26" s="648"/>
      <c r="LLL26" s="648"/>
      <c r="LLM26" s="648"/>
      <c r="LLN26" s="648"/>
      <c r="LLO26" s="648"/>
      <c r="LLP26" s="648"/>
      <c r="LLQ26" s="648"/>
      <c r="LLR26" s="648"/>
      <c r="LLS26" s="648"/>
      <c r="LLT26" s="648"/>
      <c r="LLU26" s="648"/>
      <c r="LLV26" s="648"/>
      <c r="LLW26" s="648"/>
      <c r="LLX26" s="648"/>
      <c r="LLY26" s="648"/>
      <c r="LLZ26" s="648"/>
      <c r="LMA26" s="648"/>
      <c r="LMB26" s="648"/>
      <c r="LMC26" s="648"/>
      <c r="LMD26" s="648"/>
      <c r="LME26" s="648"/>
      <c r="LMF26" s="648"/>
      <c r="LMG26" s="648"/>
      <c r="LMH26" s="648"/>
      <c r="LMI26" s="648"/>
      <c r="LMJ26" s="648"/>
      <c r="LMK26" s="648"/>
      <c r="LML26" s="648"/>
      <c r="LMM26" s="648"/>
      <c r="LMN26" s="648"/>
      <c r="LMO26" s="648"/>
      <c r="LMP26" s="648"/>
      <c r="LMQ26" s="648"/>
      <c r="LMR26" s="648"/>
      <c r="LMS26" s="648"/>
      <c r="LMT26" s="648"/>
      <c r="LMU26" s="648"/>
      <c r="LMV26" s="648"/>
      <c r="LMW26" s="648"/>
      <c r="LMX26" s="648"/>
      <c r="LMY26" s="648"/>
      <c r="LMZ26" s="648"/>
      <c r="LNA26" s="648"/>
      <c r="LNB26" s="648"/>
      <c r="LNC26" s="648"/>
      <c r="LND26" s="648"/>
      <c r="LNE26" s="648"/>
      <c r="LNF26" s="648"/>
      <c r="LNG26" s="648"/>
      <c r="LNH26" s="648"/>
      <c r="LNI26" s="648"/>
      <c r="LNJ26" s="648"/>
      <c r="LNK26" s="648"/>
      <c r="LNL26" s="648"/>
      <c r="LNM26" s="648"/>
      <c r="LNN26" s="648"/>
      <c r="LNO26" s="648"/>
      <c r="LNP26" s="648"/>
      <c r="LNQ26" s="648"/>
      <c r="LNR26" s="648"/>
      <c r="LNS26" s="648"/>
      <c r="LNT26" s="648"/>
      <c r="LNU26" s="648"/>
      <c r="LNV26" s="648"/>
      <c r="LNW26" s="648"/>
      <c r="LNX26" s="648"/>
      <c r="LNY26" s="648"/>
      <c r="LNZ26" s="648"/>
      <c r="LOA26" s="648"/>
      <c r="LOB26" s="648"/>
      <c r="LOC26" s="648"/>
      <c r="LOD26" s="648"/>
      <c r="LOE26" s="648"/>
      <c r="LOF26" s="648"/>
      <c r="LOG26" s="648"/>
      <c r="LOH26" s="648"/>
      <c r="LOI26" s="648"/>
      <c r="LOJ26" s="648"/>
      <c r="LOK26" s="648"/>
      <c r="LOL26" s="648"/>
      <c r="LOM26" s="648"/>
      <c r="LON26" s="648"/>
      <c r="LOO26" s="648"/>
      <c r="LOP26" s="648"/>
      <c r="LOQ26" s="648"/>
      <c r="LOR26" s="648"/>
      <c r="LOS26" s="648"/>
      <c r="LOT26" s="648"/>
      <c r="LOU26" s="648"/>
      <c r="LOV26" s="648"/>
      <c r="LOW26" s="648"/>
      <c r="LOX26" s="648"/>
      <c r="LOY26" s="648"/>
      <c r="LOZ26" s="648"/>
      <c r="LPA26" s="648"/>
      <c r="LPB26" s="648"/>
      <c r="LPC26" s="648"/>
      <c r="LPD26" s="648"/>
      <c r="LPE26" s="648"/>
      <c r="LPF26" s="648"/>
      <c r="LPG26" s="648"/>
      <c r="LPH26" s="648"/>
      <c r="LPI26" s="648"/>
      <c r="LPJ26" s="648"/>
      <c r="LPK26" s="648"/>
      <c r="LPL26" s="648"/>
      <c r="LPM26" s="648"/>
      <c r="LPN26" s="648"/>
      <c r="LPO26" s="648"/>
      <c r="LPP26" s="648"/>
      <c r="LPQ26" s="648"/>
      <c r="LPR26" s="648"/>
      <c r="LPS26" s="648"/>
      <c r="LPT26" s="648"/>
      <c r="LPU26" s="648"/>
      <c r="LPV26" s="648"/>
      <c r="LPW26" s="648"/>
      <c r="LPX26" s="648"/>
      <c r="LPY26" s="648"/>
      <c r="LPZ26" s="648"/>
      <c r="LQA26" s="648"/>
      <c r="LQB26" s="648"/>
      <c r="LQC26" s="648"/>
      <c r="LQD26" s="648"/>
      <c r="LQE26" s="648"/>
      <c r="LQF26" s="648"/>
      <c r="LQG26" s="648"/>
      <c r="LQH26" s="648"/>
      <c r="LQI26" s="648"/>
      <c r="LQJ26" s="648"/>
      <c r="LQK26" s="648"/>
      <c r="LQL26" s="648"/>
      <c r="LQM26" s="648"/>
      <c r="LQN26" s="648"/>
      <c r="LQO26" s="648"/>
      <c r="LQP26" s="648"/>
      <c r="LQQ26" s="648"/>
      <c r="LQR26" s="648"/>
      <c r="LQS26" s="648"/>
      <c r="LQT26" s="648"/>
      <c r="LQU26" s="648"/>
      <c r="LQV26" s="648"/>
      <c r="LQW26" s="648"/>
      <c r="LQX26" s="648"/>
      <c r="LQY26" s="648"/>
      <c r="LQZ26" s="648"/>
      <c r="LRA26" s="648"/>
      <c r="LRB26" s="648"/>
      <c r="LRC26" s="648"/>
      <c r="LRD26" s="648"/>
      <c r="LRE26" s="648"/>
      <c r="LRF26" s="648"/>
      <c r="LRG26" s="648"/>
      <c r="LRH26" s="648"/>
      <c r="LRI26" s="648"/>
      <c r="LRJ26" s="648"/>
      <c r="LRK26" s="648"/>
      <c r="LRL26" s="648"/>
      <c r="LRM26" s="648"/>
      <c r="LRN26" s="648"/>
      <c r="LRO26" s="648"/>
      <c r="LRP26" s="648"/>
      <c r="LRQ26" s="648"/>
      <c r="LRR26" s="648"/>
      <c r="LRS26" s="648"/>
      <c r="LRT26" s="648"/>
      <c r="LRU26" s="648"/>
      <c r="LRV26" s="648"/>
      <c r="LRW26" s="648"/>
      <c r="LRX26" s="648"/>
      <c r="LRY26" s="648"/>
      <c r="LRZ26" s="648"/>
      <c r="LSA26" s="648"/>
      <c r="LSB26" s="648"/>
      <c r="LSC26" s="648"/>
      <c r="LSD26" s="648"/>
      <c r="LSE26" s="648"/>
      <c r="LSF26" s="648"/>
      <c r="LSG26" s="648"/>
      <c r="LSH26" s="648"/>
      <c r="LSI26" s="648"/>
      <c r="LSJ26" s="648"/>
      <c r="LSK26" s="648"/>
      <c r="LSL26" s="648"/>
      <c r="LSM26" s="648"/>
      <c r="LSN26" s="648"/>
      <c r="LSO26" s="648"/>
      <c r="LSP26" s="648"/>
      <c r="LSQ26" s="648"/>
      <c r="LSR26" s="648"/>
      <c r="LSS26" s="648"/>
      <c r="LST26" s="648"/>
      <c r="LSU26" s="648"/>
      <c r="LSV26" s="648"/>
      <c r="LSW26" s="648"/>
      <c r="LSX26" s="648"/>
      <c r="LSY26" s="648"/>
      <c r="LSZ26" s="648"/>
      <c r="LTA26" s="648"/>
      <c r="LTB26" s="648"/>
      <c r="LTC26" s="648"/>
      <c r="LTD26" s="648"/>
      <c r="LTE26" s="648"/>
      <c r="LTF26" s="648"/>
      <c r="LTG26" s="648"/>
      <c r="LTH26" s="648"/>
      <c r="LTI26" s="648"/>
      <c r="LTJ26" s="648"/>
      <c r="LTK26" s="648"/>
      <c r="LTL26" s="648"/>
      <c r="LTM26" s="648"/>
      <c r="LTN26" s="648"/>
      <c r="LTO26" s="648"/>
      <c r="LTP26" s="648"/>
      <c r="LTQ26" s="648"/>
      <c r="LTR26" s="648"/>
      <c r="LTS26" s="648"/>
      <c r="LTT26" s="648"/>
      <c r="LTU26" s="648"/>
      <c r="LTV26" s="648"/>
      <c r="LTW26" s="648"/>
      <c r="LTX26" s="648"/>
      <c r="LTY26" s="648"/>
      <c r="LTZ26" s="648"/>
      <c r="LUA26" s="648"/>
      <c r="LUB26" s="648"/>
      <c r="LUC26" s="648"/>
      <c r="LUD26" s="648"/>
      <c r="LUE26" s="648"/>
      <c r="LUF26" s="648"/>
      <c r="LUG26" s="648"/>
      <c r="LUH26" s="648"/>
      <c r="LUI26" s="648"/>
      <c r="LUJ26" s="648"/>
      <c r="LUK26" s="648"/>
      <c r="LUL26" s="648"/>
      <c r="LUM26" s="648"/>
      <c r="LUN26" s="648"/>
      <c r="LUO26" s="648"/>
      <c r="LUP26" s="648"/>
      <c r="LUQ26" s="648"/>
      <c r="LUR26" s="648"/>
      <c r="LUS26" s="648"/>
      <c r="LUT26" s="648"/>
      <c r="LUU26" s="648"/>
      <c r="LUV26" s="648"/>
      <c r="LUW26" s="648"/>
      <c r="LUX26" s="648"/>
      <c r="LUY26" s="648"/>
      <c r="LUZ26" s="648"/>
      <c r="LVA26" s="648"/>
      <c r="LVB26" s="648"/>
      <c r="LVC26" s="648"/>
      <c r="LVD26" s="648"/>
      <c r="LVE26" s="648"/>
      <c r="LVF26" s="648"/>
      <c r="LVG26" s="648"/>
      <c r="LVH26" s="648"/>
      <c r="LVI26" s="648"/>
      <c r="LVJ26" s="648"/>
      <c r="LVK26" s="648"/>
      <c r="LVL26" s="648"/>
      <c r="LVM26" s="648"/>
      <c r="LVN26" s="648"/>
      <c r="LVO26" s="648"/>
      <c r="LVP26" s="648"/>
      <c r="LVQ26" s="648"/>
      <c r="LVR26" s="648"/>
      <c r="LVS26" s="648"/>
      <c r="LVT26" s="648"/>
      <c r="LVU26" s="648"/>
      <c r="LVV26" s="648"/>
      <c r="LVW26" s="648"/>
      <c r="LVX26" s="648"/>
      <c r="LVY26" s="648"/>
      <c r="LVZ26" s="648"/>
      <c r="LWA26" s="648"/>
      <c r="LWB26" s="648"/>
      <c r="LWC26" s="648"/>
      <c r="LWD26" s="648"/>
      <c r="LWE26" s="648"/>
      <c r="LWF26" s="648"/>
      <c r="LWG26" s="648"/>
      <c r="LWH26" s="648"/>
      <c r="LWI26" s="648"/>
      <c r="LWJ26" s="648"/>
      <c r="LWK26" s="648"/>
      <c r="LWL26" s="648"/>
      <c r="LWM26" s="648"/>
      <c r="LWN26" s="648"/>
      <c r="LWO26" s="648"/>
      <c r="LWP26" s="648"/>
      <c r="LWQ26" s="648"/>
      <c r="LWR26" s="648"/>
      <c r="LWS26" s="648"/>
      <c r="LWT26" s="648"/>
      <c r="LWU26" s="648"/>
      <c r="LWV26" s="648"/>
      <c r="LWW26" s="648"/>
      <c r="LWX26" s="648"/>
      <c r="LWY26" s="648"/>
      <c r="LWZ26" s="648"/>
      <c r="LXA26" s="648"/>
      <c r="LXB26" s="648"/>
      <c r="LXC26" s="648"/>
      <c r="LXD26" s="648"/>
      <c r="LXE26" s="648"/>
      <c r="LXF26" s="648"/>
      <c r="LXG26" s="648"/>
      <c r="LXH26" s="648"/>
      <c r="LXI26" s="648"/>
      <c r="LXJ26" s="648"/>
      <c r="LXK26" s="648"/>
      <c r="LXL26" s="648"/>
      <c r="LXM26" s="648"/>
      <c r="LXN26" s="648"/>
      <c r="LXO26" s="648"/>
      <c r="LXP26" s="648"/>
      <c r="LXQ26" s="648"/>
      <c r="LXR26" s="648"/>
      <c r="LXS26" s="648"/>
      <c r="LXT26" s="648"/>
      <c r="LXU26" s="648"/>
      <c r="LXV26" s="648"/>
      <c r="LXW26" s="648"/>
      <c r="LXX26" s="648"/>
      <c r="LXY26" s="648"/>
      <c r="LXZ26" s="648"/>
      <c r="LYA26" s="648"/>
      <c r="LYB26" s="648"/>
      <c r="LYC26" s="648"/>
      <c r="LYD26" s="648"/>
      <c r="LYE26" s="648"/>
      <c r="LYF26" s="648"/>
      <c r="LYG26" s="648"/>
      <c r="LYH26" s="648"/>
      <c r="LYI26" s="648"/>
      <c r="LYJ26" s="648"/>
      <c r="LYK26" s="648"/>
      <c r="LYL26" s="648"/>
      <c r="LYM26" s="648"/>
      <c r="LYN26" s="648"/>
      <c r="LYO26" s="648"/>
      <c r="LYP26" s="648"/>
      <c r="LYQ26" s="648"/>
      <c r="LYR26" s="648"/>
      <c r="LYS26" s="648"/>
      <c r="LYT26" s="648"/>
      <c r="LYU26" s="648"/>
      <c r="LYV26" s="648"/>
      <c r="LYW26" s="648"/>
      <c r="LYX26" s="648"/>
      <c r="LYY26" s="648"/>
      <c r="LYZ26" s="648"/>
      <c r="LZA26" s="648"/>
      <c r="LZB26" s="648"/>
      <c r="LZC26" s="648"/>
      <c r="LZD26" s="648"/>
      <c r="LZE26" s="648"/>
      <c r="LZF26" s="648"/>
      <c r="LZG26" s="648"/>
      <c r="LZH26" s="648"/>
      <c r="LZI26" s="648"/>
      <c r="LZJ26" s="648"/>
      <c r="LZK26" s="648"/>
      <c r="LZL26" s="648"/>
      <c r="LZM26" s="648"/>
      <c r="LZN26" s="648"/>
      <c r="LZO26" s="648"/>
      <c r="LZP26" s="648"/>
      <c r="LZQ26" s="648"/>
      <c r="LZR26" s="648"/>
      <c r="LZS26" s="648"/>
      <c r="LZT26" s="648"/>
      <c r="LZU26" s="648"/>
      <c r="LZV26" s="648"/>
      <c r="LZW26" s="648"/>
      <c r="LZX26" s="648"/>
      <c r="LZY26" s="648"/>
      <c r="LZZ26" s="648"/>
      <c r="MAA26" s="648"/>
      <c r="MAB26" s="648"/>
      <c r="MAC26" s="648"/>
      <c r="MAD26" s="648"/>
      <c r="MAE26" s="648"/>
      <c r="MAF26" s="648"/>
      <c r="MAG26" s="648"/>
      <c r="MAH26" s="648"/>
      <c r="MAI26" s="648"/>
      <c r="MAJ26" s="648"/>
      <c r="MAK26" s="648"/>
      <c r="MAL26" s="648"/>
      <c r="MAM26" s="648"/>
      <c r="MAN26" s="648"/>
      <c r="MAO26" s="648"/>
      <c r="MAP26" s="648"/>
      <c r="MAQ26" s="648"/>
      <c r="MAR26" s="648"/>
      <c r="MAS26" s="648"/>
      <c r="MAT26" s="648"/>
      <c r="MAU26" s="648"/>
      <c r="MAV26" s="648"/>
      <c r="MAW26" s="648"/>
      <c r="MAX26" s="648"/>
      <c r="MAY26" s="648"/>
      <c r="MAZ26" s="648"/>
      <c r="MBA26" s="648"/>
      <c r="MBB26" s="648"/>
      <c r="MBC26" s="648"/>
      <c r="MBD26" s="648"/>
      <c r="MBE26" s="648"/>
      <c r="MBF26" s="648"/>
      <c r="MBG26" s="648"/>
      <c r="MBH26" s="648"/>
      <c r="MBI26" s="648"/>
      <c r="MBJ26" s="648"/>
      <c r="MBK26" s="648"/>
      <c r="MBL26" s="648"/>
      <c r="MBM26" s="648"/>
      <c r="MBN26" s="648"/>
      <c r="MBO26" s="648"/>
      <c r="MBP26" s="648"/>
      <c r="MBQ26" s="648"/>
      <c r="MBR26" s="648"/>
      <c r="MBS26" s="648"/>
      <c r="MBT26" s="648"/>
      <c r="MBU26" s="648"/>
      <c r="MBV26" s="648"/>
      <c r="MBW26" s="648"/>
      <c r="MBX26" s="648"/>
      <c r="MBY26" s="648"/>
      <c r="MBZ26" s="648"/>
      <c r="MCA26" s="648"/>
      <c r="MCB26" s="648"/>
      <c r="MCC26" s="648"/>
      <c r="MCD26" s="648"/>
      <c r="MCE26" s="648"/>
      <c r="MCF26" s="648"/>
      <c r="MCG26" s="648"/>
      <c r="MCH26" s="648"/>
      <c r="MCI26" s="648"/>
      <c r="MCJ26" s="648"/>
      <c r="MCK26" s="648"/>
      <c r="MCL26" s="648"/>
      <c r="MCM26" s="648"/>
      <c r="MCN26" s="648"/>
      <c r="MCO26" s="648"/>
      <c r="MCP26" s="648"/>
      <c r="MCQ26" s="648"/>
      <c r="MCR26" s="648"/>
      <c r="MCS26" s="648"/>
      <c r="MCT26" s="648"/>
      <c r="MCU26" s="648"/>
      <c r="MCV26" s="648"/>
      <c r="MCW26" s="648"/>
      <c r="MCX26" s="648"/>
      <c r="MCY26" s="648"/>
      <c r="MCZ26" s="648"/>
      <c r="MDA26" s="648"/>
      <c r="MDB26" s="648"/>
      <c r="MDC26" s="648"/>
      <c r="MDD26" s="648"/>
      <c r="MDE26" s="648"/>
      <c r="MDF26" s="648"/>
      <c r="MDG26" s="648"/>
      <c r="MDH26" s="648"/>
      <c r="MDI26" s="648"/>
      <c r="MDJ26" s="648"/>
      <c r="MDK26" s="648"/>
      <c r="MDL26" s="648"/>
      <c r="MDM26" s="648"/>
      <c r="MDN26" s="648"/>
      <c r="MDO26" s="648"/>
      <c r="MDP26" s="648"/>
      <c r="MDQ26" s="648"/>
      <c r="MDR26" s="648"/>
      <c r="MDS26" s="648"/>
      <c r="MDT26" s="648"/>
      <c r="MDU26" s="648"/>
      <c r="MDV26" s="648"/>
      <c r="MDW26" s="648"/>
      <c r="MDX26" s="648"/>
      <c r="MDY26" s="648"/>
      <c r="MDZ26" s="648"/>
      <c r="MEA26" s="648"/>
      <c r="MEB26" s="648"/>
      <c r="MEC26" s="648"/>
      <c r="MED26" s="648"/>
      <c r="MEE26" s="648"/>
      <c r="MEF26" s="648"/>
      <c r="MEG26" s="648"/>
      <c r="MEH26" s="648"/>
      <c r="MEI26" s="648"/>
      <c r="MEJ26" s="648"/>
      <c r="MEK26" s="648"/>
      <c r="MEL26" s="648"/>
      <c r="MEM26" s="648"/>
      <c r="MEN26" s="648"/>
      <c r="MEO26" s="648"/>
      <c r="MEP26" s="648"/>
      <c r="MEQ26" s="648"/>
      <c r="MER26" s="648"/>
      <c r="MES26" s="648"/>
      <c r="MET26" s="648"/>
      <c r="MEU26" s="648"/>
      <c r="MEV26" s="648"/>
      <c r="MEW26" s="648"/>
      <c r="MEX26" s="648"/>
      <c r="MEY26" s="648"/>
      <c r="MEZ26" s="648"/>
      <c r="MFA26" s="648"/>
      <c r="MFB26" s="648"/>
      <c r="MFC26" s="648"/>
      <c r="MFD26" s="648"/>
      <c r="MFE26" s="648"/>
      <c r="MFF26" s="648"/>
      <c r="MFG26" s="648"/>
      <c r="MFH26" s="648"/>
      <c r="MFI26" s="648"/>
      <c r="MFJ26" s="648"/>
      <c r="MFK26" s="648"/>
      <c r="MFL26" s="648"/>
      <c r="MFM26" s="648"/>
      <c r="MFN26" s="648"/>
      <c r="MFO26" s="648"/>
      <c r="MFP26" s="648"/>
      <c r="MFQ26" s="648"/>
      <c r="MFR26" s="648"/>
      <c r="MFS26" s="648"/>
      <c r="MFT26" s="648"/>
      <c r="MFU26" s="648"/>
      <c r="MFV26" s="648"/>
      <c r="MFW26" s="648"/>
      <c r="MFX26" s="648"/>
      <c r="MFY26" s="648"/>
      <c r="MFZ26" s="648"/>
      <c r="MGA26" s="648"/>
      <c r="MGB26" s="648"/>
      <c r="MGC26" s="648"/>
      <c r="MGD26" s="648"/>
      <c r="MGE26" s="648"/>
      <c r="MGF26" s="648"/>
      <c r="MGG26" s="648"/>
      <c r="MGH26" s="648"/>
      <c r="MGI26" s="648"/>
      <c r="MGJ26" s="648"/>
      <c r="MGK26" s="648"/>
      <c r="MGL26" s="648"/>
      <c r="MGM26" s="648"/>
      <c r="MGN26" s="648"/>
      <c r="MGO26" s="648"/>
      <c r="MGP26" s="648"/>
      <c r="MGQ26" s="648"/>
      <c r="MGR26" s="648"/>
      <c r="MGS26" s="648"/>
      <c r="MGT26" s="648"/>
      <c r="MGU26" s="648"/>
      <c r="MGV26" s="648"/>
      <c r="MGW26" s="648"/>
      <c r="MGX26" s="648"/>
      <c r="MGY26" s="648"/>
      <c r="MGZ26" s="648"/>
      <c r="MHA26" s="648"/>
      <c r="MHB26" s="648"/>
      <c r="MHC26" s="648"/>
      <c r="MHD26" s="648"/>
      <c r="MHE26" s="648"/>
      <c r="MHF26" s="648"/>
      <c r="MHG26" s="648"/>
      <c r="MHH26" s="648"/>
      <c r="MHI26" s="648"/>
      <c r="MHJ26" s="648"/>
      <c r="MHK26" s="648"/>
      <c r="MHL26" s="648"/>
      <c r="MHM26" s="648"/>
      <c r="MHN26" s="648"/>
      <c r="MHO26" s="648"/>
      <c r="MHP26" s="648"/>
      <c r="MHQ26" s="648"/>
      <c r="MHR26" s="648"/>
      <c r="MHS26" s="648"/>
      <c r="MHT26" s="648"/>
      <c r="MHU26" s="648"/>
      <c r="MHV26" s="648"/>
      <c r="MHW26" s="648"/>
      <c r="MHX26" s="648"/>
      <c r="MHY26" s="648"/>
      <c r="MHZ26" s="648"/>
      <c r="MIA26" s="648"/>
      <c r="MIB26" s="648"/>
      <c r="MIC26" s="648"/>
      <c r="MID26" s="648"/>
      <c r="MIE26" s="648"/>
      <c r="MIF26" s="648"/>
      <c r="MIG26" s="648"/>
      <c r="MIH26" s="648"/>
      <c r="MII26" s="648"/>
      <c r="MIJ26" s="648"/>
      <c r="MIK26" s="648"/>
      <c r="MIL26" s="648"/>
      <c r="MIM26" s="648"/>
      <c r="MIN26" s="648"/>
      <c r="MIO26" s="648"/>
      <c r="MIP26" s="648"/>
      <c r="MIQ26" s="648"/>
      <c r="MIR26" s="648"/>
      <c r="MIS26" s="648"/>
      <c r="MIT26" s="648"/>
      <c r="MIU26" s="648"/>
      <c r="MIV26" s="648"/>
      <c r="MIW26" s="648"/>
      <c r="MIX26" s="648"/>
      <c r="MIY26" s="648"/>
      <c r="MIZ26" s="648"/>
      <c r="MJA26" s="648"/>
      <c r="MJB26" s="648"/>
      <c r="MJC26" s="648"/>
      <c r="MJD26" s="648"/>
      <c r="MJE26" s="648"/>
      <c r="MJF26" s="648"/>
      <c r="MJG26" s="648"/>
      <c r="MJH26" s="648"/>
      <c r="MJI26" s="648"/>
      <c r="MJJ26" s="648"/>
      <c r="MJK26" s="648"/>
      <c r="MJL26" s="648"/>
      <c r="MJM26" s="648"/>
      <c r="MJN26" s="648"/>
      <c r="MJO26" s="648"/>
      <c r="MJP26" s="648"/>
      <c r="MJQ26" s="648"/>
      <c r="MJR26" s="648"/>
      <c r="MJS26" s="648"/>
      <c r="MJT26" s="648"/>
      <c r="MJU26" s="648"/>
      <c r="MJV26" s="648"/>
      <c r="MJW26" s="648"/>
      <c r="MJX26" s="648"/>
      <c r="MJY26" s="648"/>
      <c r="MJZ26" s="648"/>
      <c r="MKA26" s="648"/>
      <c r="MKB26" s="648"/>
      <c r="MKC26" s="648"/>
      <c r="MKD26" s="648"/>
      <c r="MKE26" s="648"/>
      <c r="MKF26" s="648"/>
      <c r="MKG26" s="648"/>
      <c r="MKH26" s="648"/>
      <c r="MKI26" s="648"/>
      <c r="MKJ26" s="648"/>
      <c r="MKK26" s="648"/>
      <c r="MKL26" s="648"/>
      <c r="MKM26" s="648"/>
      <c r="MKN26" s="648"/>
      <c r="MKO26" s="648"/>
      <c r="MKP26" s="648"/>
      <c r="MKQ26" s="648"/>
      <c r="MKR26" s="648"/>
      <c r="MKS26" s="648"/>
      <c r="MKT26" s="648"/>
      <c r="MKU26" s="648"/>
      <c r="MKV26" s="648"/>
      <c r="MKW26" s="648"/>
      <c r="MKX26" s="648"/>
      <c r="MKY26" s="648"/>
      <c r="MKZ26" s="648"/>
      <c r="MLA26" s="648"/>
      <c r="MLB26" s="648"/>
      <c r="MLC26" s="648"/>
      <c r="MLD26" s="648"/>
      <c r="MLE26" s="648"/>
      <c r="MLF26" s="648"/>
      <c r="MLG26" s="648"/>
      <c r="MLH26" s="648"/>
      <c r="MLI26" s="648"/>
      <c r="MLJ26" s="648"/>
      <c r="MLK26" s="648"/>
      <c r="MLL26" s="648"/>
      <c r="MLM26" s="648"/>
      <c r="MLN26" s="648"/>
      <c r="MLO26" s="648"/>
      <c r="MLP26" s="648"/>
      <c r="MLQ26" s="648"/>
      <c r="MLR26" s="648"/>
      <c r="MLS26" s="648"/>
      <c r="MLT26" s="648"/>
      <c r="MLU26" s="648"/>
      <c r="MLV26" s="648"/>
      <c r="MLW26" s="648"/>
      <c r="MLX26" s="648"/>
      <c r="MLY26" s="648"/>
      <c r="MLZ26" s="648"/>
      <c r="MMA26" s="648"/>
      <c r="MMB26" s="648"/>
      <c r="MMC26" s="648"/>
      <c r="MMD26" s="648"/>
      <c r="MME26" s="648"/>
      <c r="MMF26" s="648"/>
      <c r="MMG26" s="648"/>
      <c r="MMH26" s="648"/>
      <c r="MMI26" s="648"/>
      <c r="MMJ26" s="648"/>
      <c r="MMK26" s="648"/>
      <c r="MML26" s="648"/>
      <c r="MMM26" s="648"/>
      <c r="MMN26" s="648"/>
      <c r="MMO26" s="648"/>
      <c r="MMP26" s="648"/>
      <c r="MMQ26" s="648"/>
      <c r="MMR26" s="648"/>
      <c r="MMS26" s="648"/>
      <c r="MMT26" s="648"/>
      <c r="MMU26" s="648"/>
      <c r="MMV26" s="648"/>
      <c r="MMW26" s="648"/>
      <c r="MMX26" s="648"/>
      <c r="MMY26" s="648"/>
      <c r="MMZ26" s="648"/>
      <c r="MNA26" s="648"/>
      <c r="MNB26" s="648"/>
      <c r="MNC26" s="648"/>
      <c r="MND26" s="648"/>
      <c r="MNE26" s="648"/>
      <c r="MNF26" s="648"/>
      <c r="MNG26" s="648"/>
      <c r="MNH26" s="648"/>
      <c r="MNI26" s="648"/>
      <c r="MNJ26" s="648"/>
      <c r="MNK26" s="648"/>
      <c r="MNL26" s="648"/>
      <c r="MNM26" s="648"/>
      <c r="MNN26" s="648"/>
      <c r="MNO26" s="648"/>
      <c r="MNP26" s="648"/>
      <c r="MNQ26" s="648"/>
      <c r="MNR26" s="648"/>
      <c r="MNS26" s="648"/>
      <c r="MNT26" s="648"/>
      <c r="MNU26" s="648"/>
      <c r="MNV26" s="648"/>
      <c r="MNW26" s="648"/>
      <c r="MNX26" s="648"/>
      <c r="MNY26" s="648"/>
      <c r="MNZ26" s="648"/>
      <c r="MOA26" s="648"/>
      <c r="MOB26" s="648"/>
      <c r="MOC26" s="648"/>
      <c r="MOD26" s="648"/>
      <c r="MOE26" s="648"/>
      <c r="MOF26" s="648"/>
      <c r="MOG26" s="648"/>
      <c r="MOH26" s="648"/>
      <c r="MOI26" s="648"/>
      <c r="MOJ26" s="648"/>
      <c r="MOK26" s="648"/>
      <c r="MOL26" s="648"/>
      <c r="MOM26" s="648"/>
      <c r="MON26" s="648"/>
      <c r="MOO26" s="648"/>
      <c r="MOP26" s="648"/>
      <c r="MOQ26" s="648"/>
      <c r="MOR26" s="648"/>
      <c r="MOS26" s="648"/>
      <c r="MOT26" s="648"/>
      <c r="MOU26" s="648"/>
      <c r="MOV26" s="648"/>
      <c r="MOW26" s="648"/>
      <c r="MOX26" s="648"/>
      <c r="MOY26" s="648"/>
      <c r="MOZ26" s="648"/>
      <c r="MPA26" s="648"/>
      <c r="MPB26" s="648"/>
      <c r="MPC26" s="648"/>
      <c r="MPD26" s="648"/>
      <c r="MPE26" s="648"/>
      <c r="MPF26" s="648"/>
      <c r="MPG26" s="648"/>
      <c r="MPH26" s="648"/>
      <c r="MPI26" s="648"/>
      <c r="MPJ26" s="648"/>
      <c r="MPK26" s="648"/>
      <c r="MPL26" s="648"/>
      <c r="MPM26" s="648"/>
      <c r="MPN26" s="648"/>
      <c r="MPO26" s="648"/>
      <c r="MPP26" s="648"/>
      <c r="MPQ26" s="648"/>
      <c r="MPR26" s="648"/>
      <c r="MPS26" s="648"/>
      <c r="MPT26" s="648"/>
      <c r="MPU26" s="648"/>
      <c r="MPV26" s="648"/>
      <c r="MPW26" s="648"/>
      <c r="MPX26" s="648"/>
      <c r="MPY26" s="648"/>
      <c r="MPZ26" s="648"/>
      <c r="MQA26" s="648"/>
      <c r="MQB26" s="648"/>
      <c r="MQC26" s="648"/>
      <c r="MQD26" s="648"/>
      <c r="MQE26" s="648"/>
      <c r="MQF26" s="648"/>
      <c r="MQG26" s="648"/>
      <c r="MQH26" s="648"/>
      <c r="MQI26" s="648"/>
      <c r="MQJ26" s="648"/>
      <c r="MQK26" s="648"/>
      <c r="MQL26" s="648"/>
      <c r="MQM26" s="648"/>
      <c r="MQN26" s="648"/>
      <c r="MQO26" s="648"/>
      <c r="MQP26" s="648"/>
      <c r="MQQ26" s="648"/>
      <c r="MQR26" s="648"/>
      <c r="MQS26" s="648"/>
      <c r="MQT26" s="648"/>
      <c r="MQU26" s="648"/>
      <c r="MQV26" s="648"/>
      <c r="MQW26" s="648"/>
      <c r="MQX26" s="648"/>
      <c r="MQY26" s="648"/>
      <c r="MQZ26" s="648"/>
      <c r="MRA26" s="648"/>
      <c r="MRB26" s="648"/>
      <c r="MRC26" s="648"/>
      <c r="MRD26" s="648"/>
      <c r="MRE26" s="648"/>
      <c r="MRF26" s="648"/>
      <c r="MRG26" s="648"/>
      <c r="MRH26" s="648"/>
      <c r="MRI26" s="648"/>
      <c r="MRJ26" s="648"/>
      <c r="MRK26" s="648"/>
      <c r="MRL26" s="648"/>
      <c r="MRM26" s="648"/>
      <c r="MRN26" s="648"/>
      <c r="MRO26" s="648"/>
      <c r="MRP26" s="648"/>
      <c r="MRQ26" s="648"/>
      <c r="MRR26" s="648"/>
      <c r="MRS26" s="648"/>
      <c r="MRT26" s="648"/>
      <c r="MRU26" s="648"/>
      <c r="MRV26" s="648"/>
      <c r="MRW26" s="648"/>
      <c r="MRX26" s="648"/>
      <c r="MRY26" s="648"/>
      <c r="MRZ26" s="648"/>
      <c r="MSA26" s="648"/>
      <c r="MSB26" s="648"/>
      <c r="MSC26" s="648"/>
      <c r="MSD26" s="648"/>
      <c r="MSE26" s="648"/>
      <c r="MSF26" s="648"/>
      <c r="MSG26" s="648"/>
      <c r="MSH26" s="648"/>
      <c r="MSI26" s="648"/>
      <c r="MSJ26" s="648"/>
      <c r="MSK26" s="648"/>
      <c r="MSL26" s="648"/>
      <c r="MSM26" s="648"/>
      <c r="MSN26" s="648"/>
      <c r="MSO26" s="648"/>
      <c r="MSP26" s="648"/>
      <c r="MSQ26" s="648"/>
      <c r="MSR26" s="648"/>
      <c r="MSS26" s="648"/>
      <c r="MST26" s="648"/>
      <c r="MSU26" s="648"/>
      <c r="MSV26" s="648"/>
      <c r="MSW26" s="648"/>
      <c r="MSX26" s="648"/>
      <c r="MSY26" s="648"/>
      <c r="MSZ26" s="648"/>
      <c r="MTA26" s="648"/>
      <c r="MTB26" s="648"/>
      <c r="MTC26" s="648"/>
      <c r="MTD26" s="648"/>
      <c r="MTE26" s="648"/>
      <c r="MTF26" s="648"/>
      <c r="MTG26" s="648"/>
      <c r="MTH26" s="648"/>
      <c r="MTI26" s="648"/>
      <c r="MTJ26" s="648"/>
      <c r="MTK26" s="648"/>
      <c r="MTL26" s="648"/>
      <c r="MTM26" s="648"/>
      <c r="MTN26" s="648"/>
      <c r="MTO26" s="648"/>
      <c r="MTP26" s="648"/>
      <c r="MTQ26" s="648"/>
      <c r="MTR26" s="648"/>
      <c r="MTS26" s="648"/>
      <c r="MTT26" s="648"/>
      <c r="MTU26" s="648"/>
      <c r="MTV26" s="648"/>
      <c r="MTW26" s="648"/>
      <c r="MTX26" s="648"/>
      <c r="MTY26" s="648"/>
      <c r="MTZ26" s="648"/>
      <c r="MUA26" s="648"/>
      <c r="MUB26" s="648"/>
      <c r="MUC26" s="648"/>
      <c r="MUD26" s="648"/>
      <c r="MUE26" s="648"/>
      <c r="MUF26" s="648"/>
      <c r="MUG26" s="648"/>
      <c r="MUH26" s="648"/>
      <c r="MUI26" s="648"/>
      <c r="MUJ26" s="648"/>
      <c r="MUK26" s="648"/>
      <c r="MUL26" s="648"/>
      <c r="MUM26" s="648"/>
      <c r="MUN26" s="648"/>
      <c r="MUO26" s="648"/>
      <c r="MUP26" s="648"/>
      <c r="MUQ26" s="648"/>
      <c r="MUR26" s="648"/>
      <c r="MUS26" s="648"/>
      <c r="MUT26" s="648"/>
      <c r="MUU26" s="648"/>
      <c r="MUV26" s="648"/>
      <c r="MUW26" s="648"/>
      <c r="MUX26" s="648"/>
      <c r="MUY26" s="648"/>
      <c r="MUZ26" s="648"/>
      <c r="MVA26" s="648"/>
      <c r="MVB26" s="648"/>
      <c r="MVC26" s="648"/>
      <c r="MVD26" s="648"/>
      <c r="MVE26" s="648"/>
      <c r="MVF26" s="648"/>
      <c r="MVG26" s="648"/>
      <c r="MVH26" s="648"/>
      <c r="MVI26" s="648"/>
      <c r="MVJ26" s="648"/>
      <c r="MVK26" s="648"/>
      <c r="MVL26" s="648"/>
      <c r="MVM26" s="648"/>
      <c r="MVN26" s="648"/>
      <c r="MVO26" s="648"/>
      <c r="MVP26" s="648"/>
      <c r="MVQ26" s="648"/>
      <c r="MVR26" s="648"/>
      <c r="MVS26" s="648"/>
      <c r="MVT26" s="648"/>
      <c r="MVU26" s="648"/>
      <c r="MVV26" s="648"/>
      <c r="MVW26" s="648"/>
      <c r="MVX26" s="648"/>
      <c r="MVY26" s="648"/>
      <c r="MVZ26" s="648"/>
      <c r="MWA26" s="648"/>
      <c r="MWB26" s="648"/>
      <c r="MWC26" s="648"/>
      <c r="MWD26" s="648"/>
      <c r="MWE26" s="648"/>
      <c r="MWF26" s="648"/>
      <c r="MWG26" s="648"/>
      <c r="MWH26" s="648"/>
      <c r="MWI26" s="648"/>
      <c r="MWJ26" s="648"/>
      <c r="MWK26" s="648"/>
      <c r="MWL26" s="648"/>
      <c r="MWM26" s="648"/>
      <c r="MWN26" s="648"/>
      <c r="MWO26" s="648"/>
      <c r="MWP26" s="648"/>
      <c r="MWQ26" s="648"/>
      <c r="MWR26" s="648"/>
      <c r="MWS26" s="648"/>
      <c r="MWT26" s="648"/>
      <c r="MWU26" s="648"/>
      <c r="MWV26" s="648"/>
      <c r="MWW26" s="648"/>
      <c r="MWX26" s="648"/>
      <c r="MWY26" s="648"/>
      <c r="MWZ26" s="648"/>
      <c r="MXA26" s="648"/>
      <c r="MXB26" s="648"/>
      <c r="MXC26" s="648"/>
      <c r="MXD26" s="648"/>
      <c r="MXE26" s="648"/>
      <c r="MXF26" s="648"/>
      <c r="MXG26" s="648"/>
      <c r="MXH26" s="648"/>
      <c r="MXI26" s="648"/>
      <c r="MXJ26" s="648"/>
      <c r="MXK26" s="648"/>
      <c r="MXL26" s="648"/>
      <c r="MXM26" s="648"/>
      <c r="MXN26" s="648"/>
      <c r="MXO26" s="648"/>
      <c r="MXP26" s="648"/>
      <c r="MXQ26" s="648"/>
      <c r="MXR26" s="648"/>
      <c r="MXS26" s="648"/>
      <c r="MXT26" s="648"/>
      <c r="MXU26" s="648"/>
      <c r="MXV26" s="648"/>
      <c r="MXW26" s="648"/>
      <c r="MXX26" s="648"/>
      <c r="MXY26" s="648"/>
      <c r="MXZ26" s="648"/>
      <c r="MYA26" s="648"/>
      <c r="MYB26" s="648"/>
      <c r="MYC26" s="648"/>
      <c r="MYD26" s="648"/>
      <c r="MYE26" s="648"/>
      <c r="MYF26" s="648"/>
      <c r="MYG26" s="648"/>
      <c r="MYH26" s="648"/>
      <c r="MYI26" s="648"/>
      <c r="MYJ26" s="648"/>
      <c r="MYK26" s="648"/>
      <c r="MYL26" s="648"/>
      <c r="MYM26" s="648"/>
      <c r="MYN26" s="648"/>
      <c r="MYO26" s="648"/>
      <c r="MYP26" s="648"/>
      <c r="MYQ26" s="648"/>
      <c r="MYR26" s="648"/>
      <c r="MYS26" s="648"/>
      <c r="MYT26" s="648"/>
      <c r="MYU26" s="648"/>
      <c r="MYV26" s="648"/>
      <c r="MYW26" s="648"/>
      <c r="MYX26" s="648"/>
      <c r="MYY26" s="648"/>
      <c r="MYZ26" s="648"/>
      <c r="MZA26" s="648"/>
      <c r="MZB26" s="648"/>
      <c r="MZC26" s="648"/>
      <c r="MZD26" s="648"/>
      <c r="MZE26" s="648"/>
      <c r="MZF26" s="648"/>
      <c r="MZG26" s="648"/>
      <c r="MZH26" s="648"/>
      <c r="MZI26" s="648"/>
      <c r="MZJ26" s="648"/>
      <c r="MZK26" s="648"/>
      <c r="MZL26" s="648"/>
      <c r="MZM26" s="648"/>
      <c r="MZN26" s="648"/>
      <c r="MZO26" s="648"/>
      <c r="MZP26" s="648"/>
      <c r="MZQ26" s="648"/>
      <c r="MZR26" s="648"/>
      <c r="MZS26" s="648"/>
      <c r="MZT26" s="648"/>
      <c r="MZU26" s="648"/>
      <c r="MZV26" s="648"/>
      <c r="MZW26" s="648"/>
      <c r="MZX26" s="648"/>
      <c r="MZY26" s="648"/>
      <c r="MZZ26" s="648"/>
      <c r="NAA26" s="648"/>
      <c r="NAB26" s="648"/>
      <c r="NAC26" s="648"/>
      <c r="NAD26" s="648"/>
      <c r="NAE26" s="648"/>
      <c r="NAF26" s="648"/>
      <c r="NAG26" s="648"/>
      <c r="NAH26" s="648"/>
      <c r="NAI26" s="648"/>
      <c r="NAJ26" s="648"/>
      <c r="NAK26" s="648"/>
      <c r="NAL26" s="648"/>
      <c r="NAM26" s="648"/>
      <c r="NAN26" s="648"/>
      <c r="NAO26" s="648"/>
      <c r="NAP26" s="648"/>
      <c r="NAQ26" s="648"/>
      <c r="NAR26" s="648"/>
      <c r="NAS26" s="648"/>
      <c r="NAT26" s="648"/>
      <c r="NAU26" s="648"/>
      <c r="NAV26" s="648"/>
      <c r="NAW26" s="648"/>
      <c r="NAX26" s="648"/>
      <c r="NAY26" s="648"/>
      <c r="NAZ26" s="648"/>
      <c r="NBA26" s="648"/>
      <c r="NBB26" s="648"/>
      <c r="NBC26" s="648"/>
      <c r="NBD26" s="648"/>
      <c r="NBE26" s="648"/>
      <c r="NBF26" s="648"/>
      <c r="NBG26" s="648"/>
      <c r="NBH26" s="648"/>
      <c r="NBI26" s="648"/>
      <c r="NBJ26" s="648"/>
      <c r="NBK26" s="648"/>
      <c r="NBL26" s="648"/>
      <c r="NBM26" s="648"/>
      <c r="NBN26" s="648"/>
      <c r="NBO26" s="648"/>
      <c r="NBP26" s="648"/>
      <c r="NBQ26" s="648"/>
      <c r="NBR26" s="648"/>
      <c r="NBS26" s="648"/>
      <c r="NBT26" s="648"/>
      <c r="NBU26" s="648"/>
      <c r="NBV26" s="648"/>
      <c r="NBW26" s="648"/>
      <c r="NBX26" s="648"/>
      <c r="NBY26" s="648"/>
      <c r="NBZ26" s="648"/>
      <c r="NCA26" s="648"/>
      <c r="NCB26" s="648"/>
      <c r="NCC26" s="648"/>
      <c r="NCD26" s="648"/>
      <c r="NCE26" s="648"/>
      <c r="NCF26" s="648"/>
      <c r="NCG26" s="648"/>
      <c r="NCH26" s="648"/>
      <c r="NCI26" s="648"/>
      <c r="NCJ26" s="648"/>
      <c r="NCK26" s="648"/>
      <c r="NCL26" s="648"/>
      <c r="NCM26" s="648"/>
      <c r="NCN26" s="648"/>
      <c r="NCO26" s="648"/>
      <c r="NCP26" s="648"/>
      <c r="NCQ26" s="648"/>
      <c r="NCR26" s="648"/>
      <c r="NCS26" s="648"/>
      <c r="NCT26" s="648"/>
      <c r="NCU26" s="648"/>
      <c r="NCV26" s="648"/>
      <c r="NCW26" s="648"/>
      <c r="NCX26" s="648"/>
      <c r="NCY26" s="648"/>
      <c r="NCZ26" s="648"/>
      <c r="NDA26" s="648"/>
      <c r="NDB26" s="648"/>
      <c r="NDC26" s="648"/>
      <c r="NDD26" s="648"/>
      <c r="NDE26" s="648"/>
      <c r="NDF26" s="648"/>
      <c r="NDG26" s="648"/>
      <c r="NDH26" s="648"/>
      <c r="NDI26" s="648"/>
      <c r="NDJ26" s="648"/>
      <c r="NDK26" s="648"/>
      <c r="NDL26" s="648"/>
      <c r="NDM26" s="648"/>
      <c r="NDN26" s="648"/>
      <c r="NDO26" s="648"/>
      <c r="NDP26" s="648"/>
      <c r="NDQ26" s="648"/>
      <c r="NDR26" s="648"/>
      <c r="NDS26" s="648"/>
      <c r="NDT26" s="648"/>
      <c r="NDU26" s="648"/>
      <c r="NDV26" s="648"/>
      <c r="NDW26" s="648"/>
      <c r="NDX26" s="648"/>
      <c r="NDY26" s="648"/>
      <c r="NDZ26" s="648"/>
      <c r="NEA26" s="648"/>
      <c r="NEB26" s="648"/>
      <c r="NEC26" s="648"/>
      <c r="NED26" s="648"/>
      <c r="NEE26" s="648"/>
      <c r="NEF26" s="648"/>
      <c r="NEG26" s="648"/>
      <c r="NEH26" s="648"/>
      <c r="NEI26" s="648"/>
      <c r="NEJ26" s="648"/>
      <c r="NEK26" s="648"/>
      <c r="NEL26" s="648"/>
      <c r="NEM26" s="648"/>
      <c r="NEN26" s="648"/>
      <c r="NEO26" s="648"/>
      <c r="NEP26" s="648"/>
      <c r="NEQ26" s="648"/>
      <c r="NER26" s="648"/>
      <c r="NES26" s="648"/>
      <c r="NET26" s="648"/>
      <c r="NEU26" s="648"/>
      <c r="NEV26" s="648"/>
      <c r="NEW26" s="648"/>
      <c r="NEX26" s="648"/>
      <c r="NEY26" s="648"/>
      <c r="NEZ26" s="648"/>
      <c r="NFA26" s="648"/>
      <c r="NFB26" s="648"/>
      <c r="NFC26" s="648"/>
      <c r="NFD26" s="648"/>
      <c r="NFE26" s="648"/>
      <c r="NFF26" s="648"/>
      <c r="NFG26" s="648"/>
      <c r="NFH26" s="648"/>
      <c r="NFI26" s="648"/>
      <c r="NFJ26" s="648"/>
      <c r="NFK26" s="648"/>
      <c r="NFL26" s="648"/>
      <c r="NFM26" s="648"/>
      <c r="NFN26" s="648"/>
      <c r="NFO26" s="648"/>
      <c r="NFP26" s="648"/>
      <c r="NFQ26" s="648"/>
      <c r="NFR26" s="648"/>
      <c r="NFS26" s="648"/>
      <c r="NFT26" s="648"/>
      <c r="NFU26" s="648"/>
      <c r="NFV26" s="648"/>
      <c r="NFW26" s="648"/>
      <c r="NFX26" s="648"/>
      <c r="NFY26" s="648"/>
      <c r="NFZ26" s="648"/>
      <c r="NGA26" s="648"/>
      <c r="NGB26" s="648"/>
      <c r="NGC26" s="648"/>
      <c r="NGD26" s="648"/>
      <c r="NGE26" s="648"/>
      <c r="NGF26" s="648"/>
      <c r="NGG26" s="648"/>
      <c r="NGH26" s="648"/>
      <c r="NGI26" s="648"/>
      <c r="NGJ26" s="648"/>
      <c r="NGK26" s="648"/>
      <c r="NGL26" s="648"/>
      <c r="NGM26" s="648"/>
      <c r="NGN26" s="648"/>
      <c r="NGO26" s="648"/>
      <c r="NGP26" s="648"/>
      <c r="NGQ26" s="648"/>
      <c r="NGR26" s="648"/>
      <c r="NGS26" s="648"/>
      <c r="NGT26" s="648"/>
      <c r="NGU26" s="648"/>
      <c r="NGV26" s="648"/>
      <c r="NGW26" s="648"/>
      <c r="NGX26" s="648"/>
      <c r="NGY26" s="648"/>
      <c r="NGZ26" s="648"/>
      <c r="NHA26" s="648"/>
      <c r="NHB26" s="648"/>
      <c r="NHC26" s="648"/>
      <c r="NHD26" s="648"/>
      <c r="NHE26" s="648"/>
      <c r="NHF26" s="648"/>
      <c r="NHG26" s="648"/>
      <c r="NHH26" s="648"/>
      <c r="NHI26" s="648"/>
      <c r="NHJ26" s="648"/>
      <c r="NHK26" s="648"/>
      <c r="NHL26" s="648"/>
      <c r="NHM26" s="648"/>
      <c r="NHN26" s="648"/>
      <c r="NHO26" s="648"/>
      <c r="NHP26" s="648"/>
      <c r="NHQ26" s="648"/>
      <c r="NHR26" s="648"/>
      <c r="NHS26" s="648"/>
      <c r="NHT26" s="648"/>
      <c r="NHU26" s="648"/>
      <c r="NHV26" s="648"/>
      <c r="NHW26" s="648"/>
      <c r="NHX26" s="648"/>
      <c r="NHY26" s="648"/>
      <c r="NHZ26" s="648"/>
      <c r="NIA26" s="648"/>
      <c r="NIB26" s="648"/>
      <c r="NIC26" s="648"/>
      <c r="NID26" s="648"/>
      <c r="NIE26" s="648"/>
      <c r="NIF26" s="648"/>
      <c r="NIG26" s="648"/>
      <c r="NIH26" s="648"/>
      <c r="NII26" s="648"/>
      <c r="NIJ26" s="648"/>
      <c r="NIK26" s="648"/>
      <c r="NIL26" s="648"/>
      <c r="NIM26" s="648"/>
      <c r="NIN26" s="648"/>
      <c r="NIO26" s="648"/>
      <c r="NIP26" s="648"/>
      <c r="NIQ26" s="648"/>
      <c r="NIR26" s="648"/>
      <c r="NIS26" s="648"/>
      <c r="NIT26" s="648"/>
      <c r="NIU26" s="648"/>
      <c r="NIV26" s="648"/>
      <c r="NIW26" s="648"/>
      <c r="NIX26" s="648"/>
      <c r="NIY26" s="648"/>
      <c r="NIZ26" s="648"/>
      <c r="NJA26" s="648"/>
      <c r="NJB26" s="648"/>
      <c r="NJC26" s="648"/>
      <c r="NJD26" s="648"/>
      <c r="NJE26" s="648"/>
      <c r="NJF26" s="648"/>
      <c r="NJG26" s="648"/>
      <c r="NJH26" s="648"/>
      <c r="NJI26" s="648"/>
      <c r="NJJ26" s="648"/>
      <c r="NJK26" s="648"/>
      <c r="NJL26" s="648"/>
      <c r="NJM26" s="648"/>
      <c r="NJN26" s="648"/>
      <c r="NJO26" s="648"/>
      <c r="NJP26" s="648"/>
      <c r="NJQ26" s="648"/>
      <c r="NJR26" s="648"/>
      <c r="NJS26" s="648"/>
      <c r="NJT26" s="648"/>
      <c r="NJU26" s="648"/>
      <c r="NJV26" s="648"/>
      <c r="NJW26" s="648"/>
      <c r="NJX26" s="648"/>
      <c r="NJY26" s="648"/>
      <c r="NJZ26" s="648"/>
      <c r="NKA26" s="648"/>
      <c r="NKB26" s="648"/>
      <c r="NKC26" s="648"/>
      <c r="NKD26" s="648"/>
      <c r="NKE26" s="648"/>
      <c r="NKF26" s="648"/>
      <c r="NKG26" s="648"/>
      <c r="NKH26" s="648"/>
      <c r="NKI26" s="648"/>
      <c r="NKJ26" s="648"/>
      <c r="NKK26" s="648"/>
      <c r="NKL26" s="648"/>
      <c r="NKM26" s="648"/>
      <c r="NKN26" s="648"/>
      <c r="NKO26" s="648"/>
      <c r="NKP26" s="648"/>
      <c r="NKQ26" s="648"/>
      <c r="NKR26" s="648"/>
      <c r="NKS26" s="648"/>
      <c r="NKT26" s="648"/>
      <c r="NKU26" s="648"/>
      <c r="NKV26" s="648"/>
      <c r="NKW26" s="648"/>
      <c r="NKX26" s="648"/>
      <c r="NKY26" s="648"/>
      <c r="NKZ26" s="648"/>
      <c r="NLA26" s="648"/>
      <c r="NLB26" s="648"/>
      <c r="NLC26" s="648"/>
      <c r="NLD26" s="648"/>
      <c r="NLE26" s="648"/>
      <c r="NLF26" s="648"/>
      <c r="NLG26" s="648"/>
      <c r="NLH26" s="648"/>
      <c r="NLI26" s="648"/>
      <c r="NLJ26" s="648"/>
      <c r="NLK26" s="648"/>
      <c r="NLL26" s="648"/>
      <c r="NLM26" s="648"/>
      <c r="NLN26" s="648"/>
      <c r="NLO26" s="648"/>
      <c r="NLP26" s="648"/>
      <c r="NLQ26" s="648"/>
      <c r="NLR26" s="648"/>
      <c r="NLS26" s="648"/>
      <c r="NLT26" s="648"/>
      <c r="NLU26" s="648"/>
      <c r="NLV26" s="648"/>
      <c r="NLW26" s="648"/>
      <c r="NLX26" s="648"/>
      <c r="NLY26" s="648"/>
      <c r="NLZ26" s="648"/>
      <c r="NMA26" s="648"/>
      <c r="NMB26" s="648"/>
      <c r="NMC26" s="648"/>
      <c r="NMD26" s="648"/>
      <c r="NME26" s="648"/>
      <c r="NMF26" s="648"/>
      <c r="NMG26" s="648"/>
      <c r="NMH26" s="648"/>
      <c r="NMI26" s="648"/>
      <c r="NMJ26" s="648"/>
      <c r="NMK26" s="648"/>
      <c r="NML26" s="648"/>
      <c r="NMM26" s="648"/>
      <c r="NMN26" s="648"/>
      <c r="NMO26" s="648"/>
      <c r="NMP26" s="648"/>
      <c r="NMQ26" s="648"/>
      <c r="NMR26" s="648"/>
      <c r="NMS26" s="648"/>
      <c r="NMT26" s="648"/>
      <c r="NMU26" s="648"/>
      <c r="NMV26" s="648"/>
      <c r="NMW26" s="648"/>
      <c r="NMX26" s="648"/>
      <c r="NMY26" s="648"/>
      <c r="NMZ26" s="648"/>
      <c r="NNA26" s="648"/>
      <c r="NNB26" s="648"/>
      <c r="NNC26" s="648"/>
      <c r="NND26" s="648"/>
      <c r="NNE26" s="648"/>
      <c r="NNF26" s="648"/>
      <c r="NNG26" s="648"/>
      <c r="NNH26" s="648"/>
      <c r="NNI26" s="648"/>
      <c r="NNJ26" s="648"/>
      <c r="NNK26" s="648"/>
      <c r="NNL26" s="648"/>
      <c r="NNM26" s="648"/>
      <c r="NNN26" s="648"/>
      <c r="NNO26" s="648"/>
      <c r="NNP26" s="648"/>
      <c r="NNQ26" s="648"/>
      <c r="NNR26" s="648"/>
      <c r="NNS26" s="648"/>
      <c r="NNT26" s="648"/>
      <c r="NNU26" s="648"/>
      <c r="NNV26" s="648"/>
      <c r="NNW26" s="648"/>
      <c r="NNX26" s="648"/>
      <c r="NNY26" s="648"/>
      <c r="NNZ26" s="648"/>
      <c r="NOA26" s="648"/>
      <c r="NOB26" s="648"/>
      <c r="NOC26" s="648"/>
      <c r="NOD26" s="648"/>
      <c r="NOE26" s="648"/>
      <c r="NOF26" s="648"/>
      <c r="NOG26" s="648"/>
      <c r="NOH26" s="648"/>
      <c r="NOI26" s="648"/>
      <c r="NOJ26" s="648"/>
      <c r="NOK26" s="648"/>
      <c r="NOL26" s="648"/>
      <c r="NOM26" s="648"/>
      <c r="NON26" s="648"/>
      <c r="NOO26" s="648"/>
      <c r="NOP26" s="648"/>
      <c r="NOQ26" s="648"/>
      <c r="NOR26" s="648"/>
      <c r="NOS26" s="648"/>
      <c r="NOT26" s="648"/>
      <c r="NOU26" s="648"/>
      <c r="NOV26" s="648"/>
      <c r="NOW26" s="648"/>
      <c r="NOX26" s="648"/>
      <c r="NOY26" s="648"/>
      <c r="NOZ26" s="648"/>
      <c r="NPA26" s="648"/>
      <c r="NPB26" s="648"/>
      <c r="NPC26" s="648"/>
      <c r="NPD26" s="648"/>
      <c r="NPE26" s="648"/>
      <c r="NPF26" s="648"/>
      <c r="NPG26" s="648"/>
      <c r="NPH26" s="648"/>
      <c r="NPI26" s="648"/>
      <c r="NPJ26" s="648"/>
      <c r="NPK26" s="648"/>
      <c r="NPL26" s="648"/>
      <c r="NPM26" s="648"/>
      <c r="NPN26" s="648"/>
      <c r="NPO26" s="648"/>
      <c r="NPP26" s="648"/>
      <c r="NPQ26" s="648"/>
      <c r="NPR26" s="648"/>
      <c r="NPS26" s="648"/>
      <c r="NPT26" s="648"/>
      <c r="NPU26" s="648"/>
      <c r="NPV26" s="648"/>
      <c r="NPW26" s="648"/>
      <c r="NPX26" s="648"/>
      <c r="NPY26" s="648"/>
      <c r="NPZ26" s="648"/>
      <c r="NQA26" s="648"/>
      <c r="NQB26" s="648"/>
      <c r="NQC26" s="648"/>
      <c r="NQD26" s="648"/>
      <c r="NQE26" s="648"/>
      <c r="NQF26" s="648"/>
      <c r="NQG26" s="648"/>
      <c r="NQH26" s="648"/>
      <c r="NQI26" s="648"/>
      <c r="NQJ26" s="648"/>
      <c r="NQK26" s="648"/>
      <c r="NQL26" s="648"/>
      <c r="NQM26" s="648"/>
      <c r="NQN26" s="648"/>
      <c r="NQO26" s="648"/>
      <c r="NQP26" s="648"/>
      <c r="NQQ26" s="648"/>
      <c r="NQR26" s="648"/>
      <c r="NQS26" s="648"/>
      <c r="NQT26" s="648"/>
      <c r="NQU26" s="648"/>
      <c r="NQV26" s="648"/>
      <c r="NQW26" s="648"/>
      <c r="NQX26" s="648"/>
      <c r="NQY26" s="648"/>
      <c r="NQZ26" s="648"/>
      <c r="NRA26" s="648"/>
      <c r="NRB26" s="648"/>
      <c r="NRC26" s="648"/>
      <c r="NRD26" s="648"/>
      <c r="NRE26" s="648"/>
      <c r="NRF26" s="648"/>
      <c r="NRG26" s="648"/>
      <c r="NRH26" s="648"/>
      <c r="NRI26" s="648"/>
      <c r="NRJ26" s="648"/>
      <c r="NRK26" s="648"/>
      <c r="NRL26" s="648"/>
      <c r="NRM26" s="648"/>
      <c r="NRN26" s="648"/>
      <c r="NRO26" s="648"/>
      <c r="NRP26" s="648"/>
      <c r="NRQ26" s="648"/>
      <c r="NRR26" s="648"/>
      <c r="NRS26" s="648"/>
      <c r="NRT26" s="648"/>
      <c r="NRU26" s="648"/>
      <c r="NRV26" s="648"/>
      <c r="NRW26" s="648"/>
      <c r="NRX26" s="648"/>
      <c r="NRY26" s="648"/>
      <c r="NRZ26" s="648"/>
      <c r="NSA26" s="648"/>
      <c r="NSB26" s="648"/>
      <c r="NSC26" s="648"/>
      <c r="NSD26" s="648"/>
      <c r="NSE26" s="648"/>
      <c r="NSF26" s="648"/>
      <c r="NSG26" s="648"/>
      <c r="NSH26" s="648"/>
      <c r="NSI26" s="648"/>
      <c r="NSJ26" s="648"/>
      <c r="NSK26" s="648"/>
      <c r="NSL26" s="648"/>
      <c r="NSM26" s="648"/>
      <c r="NSN26" s="648"/>
      <c r="NSO26" s="648"/>
      <c r="NSP26" s="648"/>
      <c r="NSQ26" s="648"/>
      <c r="NSR26" s="648"/>
      <c r="NSS26" s="648"/>
      <c r="NST26" s="648"/>
      <c r="NSU26" s="648"/>
      <c r="NSV26" s="648"/>
      <c r="NSW26" s="648"/>
      <c r="NSX26" s="648"/>
      <c r="NSY26" s="648"/>
      <c r="NSZ26" s="648"/>
      <c r="NTA26" s="648"/>
      <c r="NTB26" s="648"/>
      <c r="NTC26" s="648"/>
      <c r="NTD26" s="648"/>
      <c r="NTE26" s="648"/>
      <c r="NTF26" s="648"/>
      <c r="NTG26" s="648"/>
      <c r="NTH26" s="648"/>
      <c r="NTI26" s="648"/>
      <c r="NTJ26" s="648"/>
      <c r="NTK26" s="648"/>
      <c r="NTL26" s="648"/>
      <c r="NTM26" s="648"/>
      <c r="NTN26" s="648"/>
      <c r="NTO26" s="648"/>
      <c r="NTP26" s="648"/>
      <c r="NTQ26" s="648"/>
      <c r="NTR26" s="648"/>
      <c r="NTS26" s="648"/>
      <c r="NTT26" s="648"/>
      <c r="NTU26" s="648"/>
      <c r="NTV26" s="648"/>
      <c r="NTW26" s="648"/>
      <c r="NTX26" s="648"/>
      <c r="NTY26" s="648"/>
      <c r="NTZ26" s="648"/>
      <c r="NUA26" s="648"/>
      <c r="NUB26" s="648"/>
      <c r="NUC26" s="648"/>
      <c r="NUD26" s="648"/>
      <c r="NUE26" s="648"/>
      <c r="NUF26" s="648"/>
      <c r="NUG26" s="648"/>
      <c r="NUH26" s="648"/>
      <c r="NUI26" s="648"/>
      <c r="NUJ26" s="648"/>
      <c r="NUK26" s="648"/>
      <c r="NUL26" s="648"/>
      <c r="NUM26" s="648"/>
      <c r="NUN26" s="648"/>
      <c r="NUO26" s="648"/>
      <c r="NUP26" s="648"/>
      <c r="NUQ26" s="648"/>
      <c r="NUR26" s="648"/>
      <c r="NUS26" s="648"/>
      <c r="NUT26" s="648"/>
      <c r="NUU26" s="648"/>
      <c r="NUV26" s="648"/>
      <c r="NUW26" s="648"/>
      <c r="NUX26" s="648"/>
      <c r="NUY26" s="648"/>
      <c r="NUZ26" s="648"/>
      <c r="NVA26" s="648"/>
      <c r="NVB26" s="648"/>
      <c r="NVC26" s="648"/>
      <c r="NVD26" s="648"/>
      <c r="NVE26" s="648"/>
      <c r="NVF26" s="648"/>
      <c r="NVG26" s="648"/>
      <c r="NVH26" s="648"/>
      <c r="NVI26" s="648"/>
      <c r="NVJ26" s="648"/>
      <c r="NVK26" s="648"/>
      <c r="NVL26" s="648"/>
      <c r="NVM26" s="648"/>
      <c r="NVN26" s="648"/>
      <c r="NVO26" s="648"/>
      <c r="NVP26" s="648"/>
      <c r="NVQ26" s="648"/>
      <c r="NVR26" s="648"/>
      <c r="NVS26" s="648"/>
      <c r="NVT26" s="648"/>
      <c r="NVU26" s="648"/>
      <c r="NVV26" s="648"/>
      <c r="NVW26" s="648"/>
      <c r="NVX26" s="648"/>
      <c r="NVY26" s="648"/>
      <c r="NVZ26" s="648"/>
      <c r="NWA26" s="648"/>
      <c r="NWB26" s="648"/>
      <c r="NWC26" s="648"/>
      <c r="NWD26" s="648"/>
      <c r="NWE26" s="648"/>
      <c r="NWF26" s="648"/>
      <c r="NWG26" s="648"/>
      <c r="NWH26" s="648"/>
      <c r="NWI26" s="648"/>
      <c r="NWJ26" s="648"/>
      <c r="NWK26" s="648"/>
      <c r="NWL26" s="648"/>
      <c r="NWM26" s="648"/>
      <c r="NWN26" s="648"/>
      <c r="NWO26" s="648"/>
      <c r="NWP26" s="648"/>
      <c r="NWQ26" s="648"/>
      <c r="NWR26" s="648"/>
      <c r="NWS26" s="648"/>
      <c r="NWT26" s="648"/>
      <c r="NWU26" s="648"/>
      <c r="NWV26" s="648"/>
      <c r="NWW26" s="648"/>
      <c r="NWX26" s="648"/>
      <c r="NWY26" s="648"/>
      <c r="NWZ26" s="648"/>
      <c r="NXA26" s="648"/>
      <c r="NXB26" s="648"/>
      <c r="NXC26" s="648"/>
      <c r="NXD26" s="648"/>
      <c r="NXE26" s="648"/>
      <c r="NXF26" s="648"/>
      <c r="NXG26" s="648"/>
      <c r="NXH26" s="648"/>
      <c r="NXI26" s="648"/>
      <c r="NXJ26" s="648"/>
      <c r="NXK26" s="648"/>
      <c r="NXL26" s="648"/>
      <c r="NXM26" s="648"/>
      <c r="NXN26" s="648"/>
      <c r="NXO26" s="648"/>
      <c r="NXP26" s="648"/>
      <c r="NXQ26" s="648"/>
      <c r="NXR26" s="648"/>
      <c r="NXS26" s="648"/>
      <c r="NXT26" s="648"/>
      <c r="NXU26" s="648"/>
      <c r="NXV26" s="648"/>
      <c r="NXW26" s="648"/>
      <c r="NXX26" s="648"/>
      <c r="NXY26" s="648"/>
      <c r="NXZ26" s="648"/>
      <c r="NYA26" s="648"/>
      <c r="NYB26" s="648"/>
      <c r="NYC26" s="648"/>
      <c r="NYD26" s="648"/>
      <c r="NYE26" s="648"/>
      <c r="NYF26" s="648"/>
      <c r="NYG26" s="648"/>
      <c r="NYH26" s="648"/>
      <c r="NYI26" s="648"/>
      <c r="NYJ26" s="648"/>
      <c r="NYK26" s="648"/>
      <c r="NYL26" s="648"/>
      <c r="NYM26" s="648"/>
      <c r="NYN26" s="648"/>
      <c r="NYO26" s="648"/>
      <c r="NYP26" s="648"/>
      <c r="NYQ26" s="648"/>
      <c r="NYR26" s="648"/>
      <c r="NYS26" s="648"/>
      <c r="NYT26" s="648"/>
      <c r="NYU26" s="648"/>
      <c r="NYV26" s="648"/>
      <c r="NYW26" s="648"/>
      <c r="NYX26" s="648"/>
      <c r="NYY26" s="648"/>
      <c r="NYZ26" s="648"/>
      <c r="NZA26" s="648"/>
      <c r="NZB26" s="648"/>
      <c r="NZC26" s="648"/>
      <c r="NZD26" s="648"/>
      <c r="NZE26" s="648"/>
      <c r="NZF26" s="648"/>
      <c r="NZG26" s="648"/>
      <c r="NZH26" s="648"/>
      <c r="NZI26" s="648"/>
      <c r="NZJ26" s="648"/>
      <c r="NZK26" s="648"/>
      <c r="NZL26" s="648"/>
      <c r="NZM26" s="648"/>
      <c r="NZN26" s="648"/>
      <c r="NZO26" s="648"/>
      <c r="NZP26" s="648"/>
      <c r="NZQ26" s="648"/>
      <c r="NZR26" s="648"/>
      <c r="NZS26" s="648"/>
      <c r="NZT26" s="648"/>
      <c r="NZU26" s="648"/>
      <c r="NZV26" s="648"/>
      <c r="NZW26" s="648"/>
      <c r="NZX26" s="648"/>
      <c r="NZY26" s="648"/>
      <c r="NZZ26" s="648"/>
      <c r="OAA26" s="648"/>
      <c r="OAB26" s="648"/>
      <c r="OAC26" s="648"/>
      <c r="OAD26" s="648"/>
      <c r="OAE26" s="648"/>
      <c r="OAF26" s="648"/>
      <c r="OAG26" s="648"/>
      <c r="OAH26" s="648"/>
      <c r="OAI26" s="648"/>
      <c r="OAJ26" s="648"/>
      <c r="OAK26" s="648"/>
      <c r="OAL26" s="648"/>
      <c r="OAM26" s="648"/>
      <c r="OAN26" s="648"/>
      <c r="OAO26" s="648"/>
      <c r="OAP26" s="648"/>
      <c r="OAQ26" s="648"/>
      <c r="OAR26" s="648"/>
      <c r="OAS26" s="648"/>
      <c r="OAT26" s="648"/>
      <c r="OAU26" s="648"/>
      <c r="OAV26" s="648"/>
      <c r="OAW26" s="648"/>
      <c r="OAX26" s="648"/>
      <c r="OAY26" s="648"/>
      <c r="OAZ26" s="648"/>
      <c r="OBA26" s="648"/>
      <c r="OBB26" s="648"/>
      <c r="OBC26" s="648"/>
      <c r="OBD26" s="648"/>
      <c r="OBE26" s="648"/>
      <c r="OBF26" s="648"/>
      <c r="OBG26" s="648"/>
      <c r="OBH26" s="648"/>
      <c r="OBI26" s="648"/>
      <c r="OBJ26" s="648"/>
      <c r="OBK26" s="648"/>
      <c r="OBL26" s="648"/>
      <c r="OBM26" s="648"/>
      <c r="OBN26" s="648"/>
      <c r="OBO26" s="648"/>
      <c r="OBP26" s="648"/>
      <c r="OBQ26" s="648"/>
      <c r="OBR26" s="648"/>
      <c r="OBS26" s="648"/>
      <c r="OBT26" s="648"/>
      <c r="OBU26" s="648"/>
      <c r="OBV26" s="648"/>
      <c r="OBW26" s="648"/>
      <c r="OBX26" s="648"/>
      <c r="OBY26" s="648"/>
      <c r="OBZ26" s="648"/>
      <c r="OCA26" s="648"/>
      <c r="OCB26" s="648"/>
      <c r="OCC26" s="648"/>
      <c r="OCD26" s="648"/>
      <c r="OCE26" s="648"/>
      <c r="OCF26" s="648"/>
      <c r="OCG26" s="648"/>
      <c r="OCH26" s="648"/>
      <c r="OCI26" s="648"/>
      <c r="OCJ26" s="648"/>
      <c r="OCK26" s="648"/>
      <c r="OCL26" s="648"/>
      <c r="OCM26" s="648"/>
      <c r="OCN26" s="648"/>
      <c r="OCO26" s="648"/>
      <c r="OCP26" s="648"/>
      <c r="OCQ26" s="648"/>
      <c r="OCR26" s="648"/>
      <c r="OCS26" s="648"/>
      <c r="OCT26" s="648"/>
      <c r="OCU26" s="648"/>
      <c r="OCV26" s="648"/>
      <c r="OCW26" s="648"/>
      <c r="OCX26" s="648"/>
      <c r="OCY26" s="648"/>
      <c r="OCZ26" s="648"/>
      <c r="ODA26" s="648"/>
      <c r="ODB26" s="648"/>
      <c r="ODC26" s="648"/>
      <c r="ODD26" s="648"/>
      <c r="ODE26" s="648"/>
      <c r="ODF26" s="648"/>
      <c r="ODG26" s="648"/>
      <c r="ODH26" s="648"/>
      <c r="ODI26" s="648"/>
      <c r="ODJ26" s="648"/>
      <c r="ODK26" s="648"/>
      <c r="ODL26" s="648"/>
      <c r="ODM26" s="648"/>
      <c r="ODN26" s="648"/>
      <c r="ODO26" s="648"/>
      <c r="ODP26" s="648"/>
      <c r="ODQ26" s="648"/>
      <c r="ODR26" s="648"/>
      <c r="ODS26" s="648"/>
      <c r="ODT26" s="648"/>
      <c r="ODU26" s="648"/>
      <c r="ODV26" s="648"/>
      <c r="ODW26" s="648"/>
      <c r="ODX26" s="648"/>
      <c r="ODY26" s="648"/>
      <c r="ODZ26" s="648"/>
      <c r="OEA26" s="648"/>
      <c r="OEB26" s="648"/>
      <c r="OEC26" s="648"/>
      <c r="OED26" s="648"/>
      <c r="OEE26" s="648"/>
      <c r="OEF26" s="648"/>
      <c r="OEG26" s="648"/>
      <c r="OEH26" s="648"/>
      <c r="OEI26" s="648"/>
      <c r="OEJ26" s="648"/>
      <c r="OEK26" s="648"/>
      <c r="OEL26" s="648"/>
      <c r="OEM26" s="648"/>
      <c r="OEN26" s="648"/>
      <c r="OEO26" s="648"/>
      <c r="OEP26" s="648"/>
      <c r="OEQ26" s="648"/>
      <c r="OER26" s="648"/>
      <c r="OES26" s="648"/>
      <c r="OET26" s="648"/>
      <c r="OEU26" s="648"/>
      <c r="OEV26" s="648"/>
      <c r="OEW26" s="648"/>
      <c r="OEX26" s="648"/>
      <c r="OEY26" s="648"/>
      <c r="OEZ26" s="648"/>
      <c r="OFA26" s="648"/>
      <c r="OFB26" s="648"/>
      <c r="OFC26" s="648"/>
      <c r="OFD26" s="648"/>
      <c r="OFE26" s="648"/>
      <c r="OFF26" s="648"/>
      <c r="OFG26" s="648"/>
      <c r="OFH26" s="648"/>
      <c r="OFI26" s="648"/>
      <c r="OFJ26" s="648"/>
      <c r="OFK26" s="648"/>
      <c r="OFL26" s="648"/>
      <c r="OFM26" s="648"/>
      <c r="OFN26" s="648"/>
      <c r="OFO26" s="648"/>
      <c r="OFP26" s="648"/>
      <c r="OFQ26" s="648"/>
      <c r="OFR26" s="648"/>
      <c r="OFS26" s="648"/>
      <c r="OFT26" s="648"/>
      <c r="OFU26" s="648"/>
      <c r="OFV26" s="648"/>
      <c r="OFW26" s="648"/>
      <c r="OFX26" s="648"/>
      <c r="OFY26" s="648"/>
      <c r="OFZ26" s="648"/>
      <c r="OGA26" s="648"/>
      <c r="OGB26" s="648"/>
      <c r="OGC26" s="648"/>
      <c r="OGD26" s="648"/>
      <c r="OGE26" s="648"/>
      <c r="OGF26" s="648"/>
      <c r="OGG26" s="648"/>
      <c r="OGH26" s="648"/>
      <c r="OGI26" s="648"/>
      <c r="OGJ26" s="648"/>
      <c r="OGK26" s="648"/>
      <c r="OGL26" s="648"/>
      <c r="OGM26" s="648"/>
      <c r="OGN26" s="648"/>
      <c r="OGO26" s="648"/>
      <c r="OGP26" s="648"/>
      <c r="OGQ26" s="648"/>
      <c r="OGR26" s="648"/>
      <c r="OGS26" s="648"/>
      <c r="OGT26" s="648"/>
      <c r="OGU26" s="648"/>
      <c r="OGV26" s="648"/>
      <c r="OGW26" s="648"/>
      <c r="OGX26" s="648"/>
      <c r="OGY26" s="648"/>
      <c r="OGZ26" s="648"/>
      <c r="OHA26" s="648"/>
      <c r="OHB26" s="648"/>
      <c r="OHC26" s="648"/>
      <c r="OHD26" s="648"/>
      <c r="OHE26" s="648"/>
      <c r="OHF26" s="648"/>
      <c r="OHG26" s="648"/>
      <c r="OHH26" s="648"/>
      <c r="OHI26" s="648"/>
      <c r="OHJ26" s="648"/>
      <c r="OHK26" s="648"/>
      <c r="OHL26" s="648"/>
      <c r="OHM26" s="648"/>
      <c r="OHN26" s="648"/>
      <c r="OHO26" s="648"/>
      <c r="OHP26" s="648"/>
      <c r="OHQ26" s="648"/>
      <c r="OHR26" s="648"/>
      <c r="OHS26" s="648"/>
      <c r="OHT26" s="648"/>
      <c r="OHU26" s="648"/>
      <c r="OHV26" s="648"/>
      <c r="OHW26" s="648"/>
      <c r="OHX26" s="648"/>
      <c r="OHY26" s="648"/>
      <c r="OHZ26" s="648"/>
      <c r="OIA26" s="648"/>
      <c r="OIB26" s="648"/>
      <c r="OIC26" s="648"/>
      <c r="OID26" s="648"/>
      <c r="OIE26" s="648"/>
      <c r="OIF26" s="648"/>
      <c r="OIG26" s="648"/>
      <c r="OIH26" s="648"/>
      <c r="OII26" s="648"/>
      <c r="OIJ26" s="648"/>
      <c r="OIK26" s="648"/>
      <c r="OIL26" s="648"/>
      <c r="OIM26" s="648"/>
      <c r="OIN26" s="648"/>
      <c r="OIO26" s="648"/>
      <c r="OIP26" s="648"/>
      <c r="OIQ26" s="648"/>
      <c r="OIR26" s="648"/>
      <c r="OIS26" s="648"/>
      <c r="OIT26" s="648"/>
      <c r="OIU26" s="648"/>
      <c r="OIV26" s="648"/>
      <c r="OIW26" s="648"/>
      <c r="OIX26" s="648"/>
      <c r="OIY26" s="648"/>
      <c r="OIZ26" s="648"/>
      <c r="OJA26" s="648"/>
      <c r="OJB26" s="648"/>
      <c r="OJC26" s="648"/>
      <c r="OJD26" s="648"/>
      <c r="OJE26" s="648"/>
      <c r="OJF26" s="648"/>
      <c r="OJG26" s="648"/>
      <c r="OJH26" s="648"/>
      <c r="OJI26" s="648"/>
      <c r="OJJ26" s="648"/>
      <c r="OJK26" s="648"/>
      <c r="OJL26" s="648"/>
      <c r="OJM26" s="648"/>
      <c r="OJN26" s="648"/>
      <c r="OJO26" s="648"/>
      <c r="OJP26" s="648"/>
      <c r="OJQ26" s="648"/>
      <c r="OJR26" s="648"/>
      <c r="OJS26" s="648"/>
      <c r="OJT26" s="648"/>
      <c r="OJU26" s="648"/>
      <c r="OJV26" s="648"/>
      <c r="OJW26" s="648"/>
      <c r="OJX26" s="648"/>
      <c r="OJY26" s="648"/>
      <c r="OJZ26" s="648"/>
      <c r="OKA26" s="648"/>
      <c r="OKB26" s="648"/>
      <c r="OKC26" s="648"/>
      <c r="OKD26" s="648"/>
      <c r="OKE26" s="648"/>
      <c r="OKF26" s="648"/>
      <c r="OKG26" s="648"/>
      <c r="OKH26" s="648"/>
      <c r="OKI26" s="648"/>
      <c r="OKJ26" s="648"/>
      <c r="OKK26" s="648"/>
      <c r="OKL26" s="648"/>
      <c r="OKM26" s="648"/>
      <c r="OKN26" s="648"/>
      <c r="OKO26" s="648"/>
      <c r="OKP26" s="648"/>
      <c r="OKQ26" s="648"/>
      <c r="OKR26" s="648"/>
      <c r="OKS26" s="648"/>
      <c r="OKT26" s="648"/>
      <c r="OKU26" s="648"/>
      <c r="OKV26" s="648"/>
      <c r="OKW26" s="648"/>
      <c r="OKX26" s="648"/>
      <c r="OKY26" s="648"/>
      <c r="OKZ26" s="648"/>
      <c r="OLA26" s="648"/>
      <c r="OLB26" s="648"/>
      <c r="OLC26" s="648"/>
      <c r="OLD26" s="648"/>
      <c r="OLE26" s="648"/>
      <c r="OLF26" s="648"/>
      <c r="OLG26" s="648"/>
      <c r="OLH26" s="648"/>
      <c r="OLI26" s="648"/>
      <c r="OLJ26" s="648"/>
      <c r="OLK26" s="648"/>
      <c r="OLL26" s="648"/>
      <c r="OLM26" s="648"/>
      <c r="OLN26" s="648"/>
      <c r="OLO26" s="648"/>
      <c r="OLP26" s="648"/>
      <c r="OLQ26" s="648"/>
      <c r="OLR26" s="648"/>
      <c r="OLS26" s="648"/>
      <c r="OLT26" s="648"/>
      <c r="OLU26" s="648"/>
      <c r="OLV26" s="648"/>
      <c r="OLW26" s="648"/>
      <c r="OLX26" s="648"/>
      <c r="OLY26" s="648"/>
      <c r="OLZ26" s="648"/>
      <c r="OMA26" s="648"/>
      <c r="OMB26" s="648"/>
      <c r="OMC26" s="648"/>
      <c r="OMD26" s="648"/>
      <c r="OME26" s="648"/>
      <c r="OMF26" s="648"/>
      <c r="OMG26" s="648"/>
      <c r="OMH26" s="648"/>
      <c r="OMI26" s="648"/>
      <c r="OMJ26" s="648"/>
      <c r="OMK26" s="648"/>
      <c r="OML26" s="648"/>
      <c r="OMM26" s="648"/>
      <c r="OMN26" s="648"/>
      <c r="OMO26" s="648"/>
      <c r="OMP26" s="648"/>
      <c r="OMQ26" s="648"/>
      <c r="OMR26" s="648"/>
      <c r="OMS26" s="648"/>
      <c r="OMT26" s="648"/>
      <c r="OMU26" s="648"/>
      <c r="OMV26" s="648"/>
      <c r="OMW26" s="648"/>
      <c r="OMX26" s="648"/>
      <c r="OMY26" s="648"/>
      <c r="OMZ26" s="648"/>
      <c r="ONA26" s="648"/>
      <c r="ONB26" s="648"/>
      <c r="ONC26" s="648"/>
      <c r="OND26" s="648"/>
      <c r="ONE26" s="648"/>
      <c r="ONF26" s="648"/>
      <c r="ONG26" s="648"/>
      <c r="ONH26" s="648"/>
      <c r="ONI26" s="648"/>
      <c r="ONJ26" s="648"/>
      <c r="ONK26" s="648"/>
      <c r="ONL26" s="648"/>
      <c r="ONM26" s="648"/>
      <c r="ONN26" s="648"/>
      <c r="ONO26" s="648"/>
      <c r="ONP26" s="648"/>
      <c r="ONQ26" s="648"/>
      <c r="ONR26" s="648"/>
      <c r="ONS26" s="648"/>
      <c r="ONT26" s="648"/>
      <c r="ONU26" s="648"/>
      <c r="ONV26" s="648"/>
      <c r="ONW26" s="648"/>
      <c r="ONX26" s="648"/>
      <c r="ONY26" s="648"/>
      <c r="ONZ26" s="648"/>
      <c r="OOA26" s="648"/>
      <c r="OOB26" s="648"/>
      <c r="OOC26" s="648"/>
      <c r="OOD26" s="648"/>
      <c r="OOE26" s="648"/>
      <c r="OOF26" s="648"/>
      <c r="OOG26" s="648"/>
      <c r="OOH26" s="648"/>
      <c r="OOI26" s="648"/>
      <c r="OOJ26" s="648"/>
      <c r="OOK26" s="648"/>
      <c r="OOL26" s="648"/>
      <c r="OOM26" s="648"/>
      <c r="OON26" s="648"/>
      <c r="OOO26" s="648"/>
      <c r="OOP26" s="648"/>
      <c r="OOQ26" s="648"/>
      <c r="OOR26" s="648"/>
      <c r="OOS26" s="648"/>
      <c r="OOT26" s="648"/>
      <c r="OOU26" s="648"/>
      <c r="OOV26" s="648"/>
      <c r="OOW26" s="648"/>
      <c r="OOX26" s="648"/>
      <c r="OOY26" s="648"/>
      <c r="OOZ26" s="648"/>
      <c r="OPA26" s="648"/>
      <c r="OPB26" s="648"/>
      <c r="OPC26" s="648"/>
      <c r="OPD26" s="648"/>
      <c r="OPE26" s="648"/>
      <c r="OPF26" s="648"/>
      <c r="OPG26" s="648"/>
      <c r="OPH26" s="648"/>
      <c r="OPI26" s="648"/>
      <c r="OPJ26" s="648"/>
      <c r="OPK26" s="648"/>
      <c r="OPL26" s="648"/>
      <c r="OPM26" s="648"/>
      <c r="OPN26" s="648"/>
      <c r="OPO26" s="648"/>
      <c r="OPP26" s="648"/>
      <c r="OPQ26" s="648"/>
      <c r="OPR26" s="648"/>
      <c r="OPS26" s="648"/>
      <c r="OPT26" s="648"/>
      <c r="OPU26" s="648"/>
      <c r="OPV26" s="648"/>
      <c r="OPW26" s="648"/>
      <c r="OPX26" s="648"/>
      <c r="OPY26" s="648"/>
      <c r="OPZ26" s="648"/>
      <c r="OQA26" s="648"/>
      <c r="OQB26" s="648"/>
      <c r="OQC26" s="648"/>
      <c r="OQD26" s="648"/>
      <c r="OQE26" s="648"/>
      <c r="OQF26" s="648"/>
      <c r="OQG26" s="648"/>
      <c r="OQH26" s="648"/>
      <c r="OQI26" s="648"/>
      <c r="OQJ26" s="648"/>
      <c r="OQK26" s="648"/>
      <c r="OQL26" s="648"/>
      <c r="OQM26" s="648"/>
      <c r="OQN26" s="648"/>
      <c r="OQO26" s="648"/>
      <c r="OQP26" s="648"/>
      <c r="OQQ26" s="648"/>
      <c r="OQR26" s="648"/>
      <c r="OQS26" s="648"/>
      <c r="OQT26" s="648"/>
      <c r="OQU26" s="648"/>
      <c r="OQV26" s="648"/>
      <c r="OQW26" s="648"/>
      <c r="OQX26" s="648"/>
      <c r="OQY26" s="648"/>
      <c r="OQZ26" s="648"/>
      <c r="ORA26" s="648"/>
      <c r="ORB26" s="648"/>
      <c r="ORC26" s="648"/>
      <c r="ORD26" s="648"/>
      <c r="ORE26" s="648"/>
      <c r="ORF26" s="648"/>
      <c r="ORG26" s="648"/>
      <c r="ORH26" s="648"/>
      <c r="ORI26" s="648"/>
      <c r="ORJ26" s="648"/>
      <c r="ORK26" s="648"/>
      <c r="ORL26" s="648"/>
      <c r="ORM26" s="648"/>
      <c r="ORN26" s="648"/>
      <c r="ORO26" s="648"/>
      <c r="ORP26" s="648"/>
      <c r="ORQ26" s="648"/>
      <c r="ORR26" s="648"/>
      <c r="ORS26" s="648"/>
      <c r="ORT26" s="648"/>
      <c r="ORU26" s="648"/>
      <c r="ORV26" s="648"/>
      <c r="ORW26" s="648"/>
      <c r="ORX26" s="648"/>
      <c r="ORY26" s="648"/>
      <c r="ORZ26" s="648"/>
      <c r="OSA26" s="648"/>
      <c r="OSB26" s="648"/>
      <c r="OSC26" s="648"/>
      <c r="OSD26" s="648"/>
      <c r="OSE26" s="648"/>
      <c r="OSF26" s="648"/>
      <c r="OSG26" s="648"/>
      <c r="OSH26" s="648"/>
      <c r="OSI26" s="648"/>
      <c r="OSJ26" s="648"/>
      <c r="OSK26" s="648"/>
      <c r="OSL26" s="648"/>
      <c r="OSM26" s="648"/>
      <c r="OSN26" s="648"/>
      <c r="OSO26" s="648"/>
      <c r="OSP26" s="648"/>
      <c r="OSQ26" s="648"/>
      <c r="OSR26" s="648"/>
      <c r="OSS26" s="648"/>
      <c r="OST26" s="648"/>
      <c r="OSU26" s="648"/>
      <c r="OSV26" s="648"/>
      <c r="OSW26" s="648"/>
      <c r="OSX26" s="648"/>
      <c r="OSY26" s="648"/>
      <c r="OSZ26" s="648"/>
      <c r="OTA26" s="648"/>
      <c r="OTB26" s="648"/>
      <c r="OTC26" s="648"/>
      <c r="OTD26" s="648"/>
      <c r="OTE26" s="648"/>
      <c r="OTF26" s="648"/>
      <c r="OTG26" s="648"/>
      <c r="OTH26" s="648"/>
      <c r="OTI26" s="648"/>
      <c r="OTJ26" s="648"/>
      <c r="OTK26" s="648"/>
      <c r="OTL26" s="648"/>
      <c r="OTM26" s="648"/>
      <c r="OTN26" s="648"/>
      <c r="OTO26" s="648"/>
      <c r="OTP26" s="648"/>
      <c r="OTQ26" s="648"/>
      <c r="OTR26" s="648"/>
      <c r="OTS26" s="648"/>
      <c r="OTT26" s="648"/>
      <c r="OTU26" s="648"/>
      <c r="OTV26" s="648"/>
      <c r="OTW26" s="648"/>
      <c r="OTX26" s="648"/>
      <c r="OTY26" s="648"/>
      <c r="OTZ26" s="648"/>
      <c r="OUA26" s="648"/>
      <c r="OUB26" s="648"/>
      <c r="OUC26" s="648"/>
      <c r="OUD26" s="648"/>
      <c r="OUE26" s="648"/>
      <c r="OUF26" s="648"/>
      <c r="OUG26" s="648"/>
      <c r="OUH26" s="648"/>
      <c r="OUI26" s="648"/>
      <c r="OUJ26" s="648"/>
      <c r="OUK26" s="648"/>
      <c r="OUL26" s="648"/>
      <c r="OUM26" s="648"/>
      <c r="OUN26" s="648"/>
      <c r="OUO26" s="648"/>
      <c r="OUP26" s="648"/>
      <c r="OUQ26" s="648"/>
      <c r="OUR26" s="648"/>
      <c r="OUS26" s="648"/>
      <c r="OUT26" s="648"/>
      <c r="OUU26" s="648"/>
      <c r="OUV26" s="648"/>
      <c r="OUW26" s="648"/>
      <c r="OUX26" s="648"/>
      <c r="OUY26" s="648"/>
      <c r="OUZ26" s="648"/>
      <c r="OVA26" s="648"/>
      <c r="OVB26" s="648"/>
      <c r="OVC26" s="648"/>
      <c r="OVD26" s="648"/>
      <c r="OVE26" s="648"/>
      <c r="OVF26" s="648"/>
      <c r="OVG26" s="648"/>
      <c r="OVH26" s="648"/>
      <c r="OVI26" s="648"/>
      <c r="OVJ26" s="648"/>
      <c r="OVK26" s="648"/>
      <c r="OVL26" s="648"/>
      <c r="OVM26" s="648"/>
      <c r="OVN26" s="648"/>
      <c r="OVO26" s="648"/>
      <c r="OVP26" s="648"/>
      <c r="OVQ26" s="648"/>
      <c r="OVR26" s="648"/>
      <c r="OVS26" s="648"/>
      <c r="OVT26" s="648"/>
      <c r="OVU26" s="648"/>
      <c r="OVV26" s="648"/>
      <c r="OVW26" s="648"/>
      <c r="OVX26" s="648"/>
      <c r="OVY26" s="648"/>
      <c r="OVZ26" s="648"/>
      <c r="OWA26" s="648"/>
      <c r="OWB26" s="648"/>
      <c r="OWC26" s="648"/>
      <c r="OWD26" s="648"/>
      <c r="OWE26" s="648"/>
      <c r="OWF26" s="648"/>
      <c r="OWG26" s="648"/>
      <c r="OWH26" s="648"/>
      <c r="OWI26" s="648"/>
      <c r="OWJ26" s="648"/>
      <c r="OWK26" s="648"/>
      <c r="OWL26" s="648"/>
      <c r="OWM26" s="648"/>
      <c r="OWN26" s="648"/>
      <c r="OWO26" s="648"/>
      <c r="OWP26" s="648"/>
      <c r="OWQ26" s="648"/>
      <c r="OWR26" s="648"/>
      <c r="OWS26" s="648"/>
      <c r="OWT26" s="648"/>
      <c r="OWU26" s="648"/>
      <c r="OWV26" s="648"/>
      <c r="OWW26" s="648"/>
      <c r="OWX26" s="648"/>
      <c r="OWY26" s="648"/>
      <c r="OWZ26" s="648"/>
      <c r="OXA26" s="648"/>
      <c r="OXB26" s="648"/>
      <c r="OXC26" s="648"/>
      <c r="OXD26" s="648"/>
      <c r="OXE26" s="648"/>
      <c r="OXF26" s="648"/>
      <c r="OXG26" s="648"/>
      <c r="OXH26" s="648"/>
      <c r="OXI26" s="648"/>
      <c r="OXJ26" s="648"/>
      <c r="OXK26" s="648"/>
      <c r="OXL26" s="648"/>
      <c r="OXM26" s="648"/>
      <c r="OXN26" s="648"/>
      <c r="OXO26" s="648"/>
      <c r="OXP26" s="648"/>
      <c r="OXQ26" s="648"/>
      <c r="OXR26" s="648"/>
      <c r="OXS26" s="648"/>
      <c r="OXT26" s="648"/>
      <c r="OXU26" s="648"/>
      <c r="OXV26" s="648"/>
      <c r="OXW26" s="648"/>
      <c r="OXX26" s="648"/>
      <c r="OXY26" s="648"/>
      <c r="OXZ26" s="648"/>
      <c r="OYA26" s="648"/>
      <c r="OYB26" s="648"/>
      <c r="OYC26" s="648"/>
      <c r="OYD26" s="648"/>
      <c r="OYE26" s="648"/>
      <c r="OYF26" s="648"/>
      <c r="OYG26" s="648"/>
      <c r="OYH26" s="648"/>
      <c r="OYI26" s="648"/>
      <c r="OYJ26" s="648"/>
      <c r="OYK26" s="648"/>
      <c r="OYL26" s="648"/>
      <c r="OYM26" s="648"/>
      <c r="OYN26" s="648"/>
      <c r="OYO26" s="648"/>
      <c r="OYP26" s="648"/>
      <c r="OYQ26" s="648"/>
      <c r="OYR26" s="648"/>
      <c r="OYS26" s="648"/>
      <c r="OYT26" s="648"/>
      <c r="OYU26" s="648"/>
      <c r="OYV26" s="648"/>
      <c r="OYW26" s="648"/>
      <c r="OYX26" s="648"/>
      <c r="OYY26" s="648"/>
      <c r="OYZ26" s="648"/>
      <c r="OZA26" s="648"/>
      <c r="OZB26" s="648"/>
      <c r="OZC26" s="648"/>
      <c r="OZD26" s="648"/>
      <c r="OZE26" s="648"/>
      <c r="OZF26" s="648"/>
      <c r="OZG26" s="648"/>
      <c r="OZH26" s="648"/>
      <c r="OZI26" s="648"/>
      <c r="OZJ26" s="648"/>
      <c r="OZK26" s="648"/>
      <c r="OZL26" s="648"/>
      <c r="OZM26" s="648"/>
      <c r="OZN26" s="648"/>
      <c r="OZO26" s="648"/>
      <c r="OZP26" s="648"/>
      <c r="OZQ26" s="648"/>
      <c r="OZR26" s="648"/>
      <c r="OZS26" s="648"/>
      <c r="OZT26" s="648"/>
      <c r="OZU26" s="648"/>
      <c r="OZV26" s="648"/>
      <c r="OZW26" s="648"/>
      <c r="OZX26" s="648"/>
      <c r="OZY26" s="648"/>
      <c r="OZZ26" s="648"/>
      <c r="PAA26" s="648"/>
      <c r="PAB26" s="648"/>
      <c r="PAC26" s="648"/>
      <c r="PAD26" s="648"/>
      <c r="PAE26" s="648"/>
      <c r="PAF26" s="648"/>
      <c r="PAG26" s="648"/>
      <c r="PAH26" s="648"/>
      <c r="PAI26" s="648"/>
      <c r="PAJ26" s="648"/>
      <c r="PAK26" s="648"/>
      <c r="PAL26" s="648"/>
      <c r="PAM26" s="648"/>
      <c r="PAN26" s="648"/>
      <c r="PAO26" s="648"/>
      <c r="PAP26" s="648"/>
      <c r="PAQ26" s="648"/>
      <c r="PAR26" s="648"/>
      <c r="PAS26" s="648"/>
      <c r="PAT26" s="648"/>
      <c r="PAU26" s="648"/>
      <c r="PAV26" s="648"/>
      <c r="PAW26" s="648"/>
      <c r="PAX26" s="648"/>
      <c r="PAY26" s="648"/>
      <c r="PAZ26" s="648"/>
      <c r="PBA26" s="648"/>
      <c r="PBB26" s="648"/>
      <c r="PBC26" s="648"/>
      <c r="PBD26" s="648"/>
      <c r="PBE26" s="648"/>
      <c r="PBF26" s="648"/>
      <c r="PBG26" s="648"/>
      <c r="PBH26" s="648"/>
      <c r="PBI26" s="648"/>
      <c r="PBJ26" s="648"/>
      <c r="PBK26" s="648"/>
      <c r="PBL26" s="648"/>
      <c r="PBM26" s="648"/>
      <c r="PBN26" s="648"/>
      <c r="PBO26" s="648"/>
      <c r="PBP26" s="648"/>
      <c r="PBQ26" s="648"/>
      <c r="PBR26" s="648"/>
      <c r="PBS26" s="648"/>
      <c r="PBT26" s="648"/>
      <c r="PBU26" s="648"/>
      <c r="PBV26" s="648"/>
      <c r="PBW26" s="648"/>
      <c r="PBX26" s="648"/>
      <c r="PBY26" s="648"/>
      <c r="PBZ26" s="648"/>
      <c r="PCA26" s="648"/>
      <c r="PCB26" s="648"/>
      <c r="PCC26" s="648"/>
      <c r="PCD26" s="648"/>
      <c r="PCE26" s="648"/>
      <c r="PCF26" s="648"/>
      <c r="PCG26" s="648"/>
      <c r="PCH26" s="648"/>
      <c r="PCI26" s="648"/>
      <c r="PCJ26" s="648"/>
      <c r="PCK26" s="648"/>
      <c r="PCL26" s="648"/>
      <c r="PCM26" s="648"/>
      <c r="PCN26" s="648"/>
      <c r="PCO26" s="648"/>
      <c r="PCP26" s="648"/>
      <c r="PCQ26" s="648"/>
      <c r="PCR26" s="648"/>
      <c r="PCS26" s="648"/>
      <c r="PCT26" s="648"/>
      <c r="PCU26" s="648"/>
      <c r="PCV26" s="648"/>
      <c r="PCW26" s="648"/>
      <c r="PCX26" s="648"/>
      <c r="PCY26" s="648"/>
      <c r="PCZ26" s="648"/>
      <c r="PDA26" s="648"/>
      <c r="PDB26" s="648"/>
      <c r="PDC26" s="648"/>
      <c r="PDD26" s="648"/>
      <c r="PDE26" s="648"/>
      <c r="PDF26" s="648"/>
      <c r="PDG26" s="648"/>
      <c r="PDH26" s="648"/>
      <c r="PDI26" s="648"/>
      <c r="PDJ26" s="648"/>
      <c r="PDK26" s="648"/>
      <c r="PDL26" s="648"/>
      <c r="PDM26" s="648"/>
      <c r="PDN26" s="648"/>
      <c r="PDO26" s="648"/>
      <c r="PDP26" s="648"/>
      <c r="PDQ26" s="648"/>
      <c r="PDR26" s="648"/>
      <c r="PDS26" s="648"/>
      <c r="PDT26" s="648"/>
      <c r="PDU26" s="648"/>
      <c r="PDV26" s="648"/>
      <c r="PDW26" s="648"/>
      <c r="PDX26" s="648"/>
      <c r="PDY26" s="648"/>
      <c r="PDZ26" s="648"/>
      <c r="PEA26" s="648"/>
      <c r="PEB26" s="648"/>
      <c r="PEC26" s="648"/>
      <c r="PED26" s="648"/>
      <c r="PEE26" s="648"/>
      <c r="PEF26" s="648"/>
      <c r="PEG26" s="648"/>
      <c r="PEH26" s="648"/>
      <c r="PEI26" s="648"/>
      <c r="PEJ26" s="648"/>
      <c r="PEK26" s="648"/>
      <c r="PEL26" s="648"/>
      <c r="PEM26" s="648"/>
      <c r="PEN26" s="648"/>
      <c r="PEO26" s="648"/>
      <c r="PEP26" s="648"/>
      <c r="PEQ26" s="648"/>
      <c r="PER26" s="648"/>
      <c r="PES26" s="648"/>
      <c r="PET26" s="648"/>
      <c r="PEU26" s="648"/>
      <c r="PEV26" s="648"/>
      <c r="PEW26" s="648"/>
      <c r="PEX26" s="648"/>
      <c r="PEY26" s="648"/>
      <c r="PEZ26" s="648"/>
      <c r="PFA26" s="648"/>
      <c r="PFB26" s="648"/>
      <c r="PFC26" s="648"/>
      <c r="PFD26" s="648"/>
      <c r="PFE26" s="648"/>
      <c r="PFF26" s="648"/>
      <c r="PFG26" s="648"/>
      <c r="PFH26" s="648"/>
      <c r="PFI26" s="648"/>
      <c r="PFJ26" s="648"/>
      <c r="PFK26" s="648"/>
      <c r="PFL26" s="648"/>
      <c r="PFM26" s="648"/>
      <c r="PFN26" s="648"/>
      <c r="PFO26" s="648"/>
      <c r="PFP26" s="648"/>
      <c r="PFQ26" s="648"/>
      <c r="PFR26" s="648"/>
      <c r="PFS26" s="648"/>
      <c r="PFT26" s="648"/>
      <c r="PFU26" s="648"/>
      <c r="PFV26" s="648"/>
      <c r="PFW26" s="648"/>
      <c r="PFX26" s="648"/>
      <c r="PFY26" s="648"/>
      <c r="PFZ26" s="648"/>
      <c r="PGA26" s="648"/>
      <c r="PGB26" s="648"/>
      <c r="PGC26" s="648"/>
      <c r="PGD26" s="648"/>
      <c r="PGE26" s="648"/>
      <c r="PGF26" s="648"/>
      <c r="PGG26" s="648"/>
      <c r="PGH26" s="648"/>
      <c r="PGI26" s="648"/>
      <c r="PGJ26" s="648"/>
      <c r="PGK26" s="648"/>
      <c r="PGL26" s="648"/>
      <c r="PGM26" s="648"/>
      <c r="PGN26" s="648"/>
      <c r="PGO26" s="648"/>
      <c r="PGP26" s="648"/>
      <c r="PGQ26" s="648"/>
      <c r="PGR26" s="648"/>
      <c r="PGS26" s="648"/>
      <c r="PGT26" s="648"/>
      <c r="PGU26" s="648"/>
      <c r="PGV26" s="648"/>
      <c r="PGW26" s="648"/>
      <c r="PGX26" s="648"/>
      <c r="PGY26" s="648"/>
      <c r="PGZ26" s="648"/>
      <c r="PHA26" s="648"/>
      <c r="PHB26" s="648"/>
      <c r="PHC26" s="648"/>
      <c r="PHD26" s="648"/>
      <c r="PHE26" s="648"/>
      <c r="PHF26" s="648"/>
      <c r="PHG26" s="648"/>
      <c r="PHH26" s="648"/>
      <c r="PHI26" s="648"/>
      <c r="PHJ26" s="648"/>
      <c r="PHK26" s="648"/>
      <c r="PHL26" s="648"/>
      <c r="PHM26" s="648"/>
      <c r="PHN26" s="648"/>
      <c r="PHO26" s="648"/>
      <c r="PHP26" s="648"/>
      <c r="PHQ26" s="648"/>
      <c r="PHR26" s="648"/>
      <c r="PHS26" s="648"/>
      <c r="PHT26" s="648"/>
      <c r="PHU26" s="648"/>
      <c r="PHV26" s="648"/>
      <c r="PHW26" s="648"/>
      <c r="PHX26" s="648"/>
      <c r="PHY26" s="648"/>
      <c r="PHZ26" s="648"/>
      <c r="PIA26" s="648"/>
      <c r="PIB26" s="648"/>
      <c r="PIC26" s="648"/>
      <c r="PID26" s="648"/>
      <c r="PIE26" s="648"/>
      <c r="PIF26" s="648"/>
      <c r="PIG26" s="648"/>
      <c r="PIH26" s="648"/>
      <c r="PII26" s="648"/>
      <c r="PIJ26" s="648"/>
      <c r="PIK26" s="648"/>
      <c r="PIL26" s="648"/>
      <c r="PIM26" s="648"/>
      <c r="PIN26" s="648"/>
      <c r="PIO26" s="648"/>
      <c r="PIP26" s="648"/>
      <c r="PIQ26" s="648"/>
      <c r="PIR26" s="648"/>
      <c r="PIS26" s="648"/>
      <c r="PIT26" s="648"/>
      <c r="PIU26" s="648"/>
      <c r="PIV26" s="648"/>
      <c r="PIW26" s="648"/>
      <c r="PIX26" s="648"/>
      <c r="PIY26" s="648"/>
      <c r="PIZ26" s="648"/>
      <c r="PJA26" s="648"/>
      <c r="PJB26" s="648"/>
      <c r="PJC26" s="648"/>
      <c r="PJD26" s="648"/>
      <c r="PJE26" s="648"/>
      <c r="PJF26" s="648"/>
      <c r="PJG26" s="648"/>
      <c r="PJH26" s="648"/>
      <c r="PJI26" s="648"/>
      <c r="PJJ26" s="648"/>
      <c r="PJK26" s="648"/>
      <c r="PJL26" s="648"/>
      <c r="PJM26" s="648"/>
      <c r="PJN26" s="648"/>
      <c r="PJO26" s="648"/>
      <c r="PJP26" s="648"/>
      <c r="PJQ26" s="648"/>
      <c r="PJR26" s="648"/>
      <c r="PJS26" s="648"/>
      <c r="PJT26" s="648"/>
      <c r="PJU26" s="648"/>
      <c r="PJV26" s="648"/>
      <c r="PJW26" s="648"/>
      <c r="PJX26" s="648"/>
      <c r="PJY26" s="648"/>
      <c r="PJZ26" s="648"/>
      <c r="PKA26" s="648"/>
      <c r="PKB26" s="648"/>
      <c r="PKC26" s="648"/>
      <c r="PKD26" s="648"/>
      <c r="PKE26" s="648"/>
      <c r="PKF26" s="648"/>
      <c r="PKG26" s="648"/>
      <c r="PKH26" s="648"/>
      <c r="PKI26" s="648"/>
      <c r="PKJ26" s="648"/>
      <c r="PKK26" s="648"/>
      <c r="PKL26" s="648"/>
      <c r="PKM26" s="648"/>
      <c r="PKN26" s="648"/>
      <c r="PKO26" s="648"/>
      <c r="PKP26" s="648"/>
      <c r="PKQ26" s="648"/>
      <c r="PKR26" s="648"/>
      <c r="PKS26" s="648"/>
      <c r="PKT26" s="648"/>
      <c r="PKU26" s="648"/>
      <c r="PKV26" s="648"/>
      <c r="PKW26" s="648"/>
      <c r="PKX26" s="648"/>
      <c r="PKY26" s="648"/>
      <c r="PKZ26" s="648"/>
      <c r="PLA26" s="648"/>
      <c r="PLB26" s="648"/>
      <c r="PLC26" s="648"/>
      <c r="PLD26" s="648"/>
      <c r="PLE26" s="648"/>
      <c r="PLF26" s="648"/>
      <c r="PLG26" s="648"/>
      <c r="PLH26" s="648"/>
      <c r="PLI26" s="648"/>
      <c r="PLJ26" s="648"/>
      <c r="PLK26" s="648"/>
      <c r="PLL26" s="648"/>
      <c r="PLM26" s="648"/>
      <c r="PLN26" s="648"/>
      <c r="PLO26" s="648"/>
      <c r="PLP26" s="648"/>
      <c r="PLQ26" s="648"/>
      <c r="PLR26" s="648"/>
      <c r="PLS26" s="648"/>
      <c r="PLT26" s="648"/>
      <c r="PLU26" s="648"/>
      <c r="PLV26" s="648"/>
      <c r="PLW26" s="648"/>
      <c r="PLX26" s="648"/>
      <c r="PLY26" s="648"/>
      <c r="PLZ26" s="648"/>
      <c r="PMA26" s="648"/>
      <c r="PMB26" s="648"/>
      <c r="PMC26" s="648"/>
      <c r="PMD26" s="648"/>
      <c r="PME26" s="648"/>
      <c r="PMF26" s="648"/>
      <c r="PMG26" s="648"/>
      <c r="PMH26" s="648"/>
      <c r="PMI26" s="648"/>
      <c r="PMJ26" s="648"/>
      <c r="PMK26" s="648"/>
      <c r="PML26" s="648"/>
      <c r="PMM26" s="648"/>
      <c r="PMN26" s="648"/>
      <c r="PMO26" s="648"/>
      <c r="PMP26" s="648"/>
      <c r="PMQ26" s="648"/>
      <c r="PMR26" s="648"/>
      <c r="PMS26" s="648"/>
      <c r="PMT26" s="648"/>
      <c r="PMU26" s="648"/>
      <c r="PMV26" s="648"/>
      <c r="PMW26" s="648"/>
      <c r="PMX26" s="648"/>
      <c r="PMY26" s="648"/>
      <c r="PMZ26" s="648"/>
      <c r="PNA26" s="648"/>
      <c r="PNB26" s="648"/>
      <c r="PNC26" s="648"/>
      <c r="PND26" s="648"/>
      <c r="PNE26" s="648"/>
      <c r="PNF26" s="648"/>
      <c r="PNG26" s="648"/>
      <c r="PNH26" s="648"/>
      <c r="PNI26" s="648"/>
      <c r="PNJ26" s="648"/>
      <c r="PNK26" s="648"/>
      <c r="PNL26" s="648"/>
      <c r="PNM26" s="648"/>
      <c r="PNN26" s="648"/>
      <c r="PNO26" s="648"/>
      <c r="PNP26" s="648"/>
      <c r="PNQ26" s="648"/>
      <c r="PNR26" s="648"/>
      <c r="PNS26" s="648"/>
      <c r="PNT26" s="648"/>
      <c r="PNU26" s="648"/>
      <c r="PNV26" s="648"/>
      <c r="PNW26" s="648"/>
      <c r="PNX26" s="648"/>
      <c r="PNY26" s="648"/>
      <c r="PNZ26" s="648"/>
      <c r="POA26" s="648"/>
      <c r="POB26" s="648"/>
      <c r="POC26" s="648"/>
      <c r="POD26" s="648"/>
      <c r="POE26" s="648"/>
      <c r="POF26" s="648"/>
      <c r="POG26" s="648"/>
      <c r="POH26" s="648"/>
      <c r="POI26" s="648"/>
      <c r="POJ26" s="648"/>
      <c r="POK26" s="648"/>
      <c r="POL26" s="648"/>
      <c r="POM26" s="648"/>
      <c r="PON26" s="648"/>
      <c r="POO26" s="648"/>
      <c r="POP26" s="648"/>
      <c r="POQ26" s="648"/>
      <c r="POR26" s="648"/>
      <c r="POS26" s="648"/>
      <c r="POT26" s="648"/>
      <c r="POU26" s="648"/>
      <c r="POV26" s="648"/>
      <c r="POW26" s="648"/>
      <c r="POX26" s="648"/>
      <c r="POY26" s="648"/>
      <c r="POZ26" s="648"/>
      <c r="PPA26" s="648"/>
      <c r="PPB26" s="648"/>
      <c r="PPC26" s="648"/>
      <c r="PPD26" s="648"/>
      <c r="PPE26" s="648"/>
      <c r="PPF26" s="648"/>
      <c r="PPG26" s="648"/>
      <c r="PPH26" s="648"/>
      <c r="PPI26" s="648"/>
      <c r="PPJ26" s="648"/>
      <c r="PPK26" s="648"/>
      <c r="PPL26" s="648"/>
      <c r="PPM26" s="648"/>
      <c r="PPN26" s="648"/>
      <c r="PPO26" s="648"/>
      <c r="PPP26" s="648"/>
      <c r="PPQ26" s="648"/>
      <c r="PPR26" s="648"/>
      <c r="PPS26" s="648"/>
      <c r="PPT26" s="648"/>
      <c r="PPU26" s="648"/>
      <c r="PPV26" s="648"/>
      <c r="PPW26" s="648"/>
      <c r="PPX26" s="648"/>
      <c r="PPY26" s="648"/>
      <c r="PPZ26" s="648"/>
      <c r="PQA26" s="648"/>
      <c r="PQB26" s="648"/>
      <c r="PQC26" s="648"/>
      <c r="PQD26" s="648"/>
      <c r="PQE26" s="648"/>
      <c r="PQF26" s="648"/>
      <c r="PQG26" s="648"/>
      <c r="PQH26" s="648"/>
      <c r="PQI26" s="648"/>
      <c r="PQJ26" s="648"/>
      <c r="PQK26" s="648"/>
      <c r="PQL26" s="648"/>
      <c r="PQM26" s="648"/>
      <c r="PQN26" s="648"/>
      <c r="PQO26" s="648"/>
      <c r="PQP26" s="648"/>
      <c r="PQQ26" s="648"/>
      <c r="PQR26" s="648"/>
      <c r="PQS26" s="648"/>
      <c r="PQT26" s="648"/>
      <c r="PQU26" s="648"/>
      <c r="PQV26" s="648"/>
      <c r="PQW26" s="648"/>
      <c r="PQX26" s="648"/>
      <c r="PQY26" s="648"/>
      <c r="PQZ26" s="648"/>
      <c r="PRA26" s="648"/>
      <c r="PRB26" s="648"/>
      <c r="PRC26" s="648"/>
      <c r="PRD26" s="648"/>
      <c r="PRE26" s="648"/>
      <c r="PRF26" s="648"/>
      <c r="PRG26" s="648"/>
      <c r="PRH26" s="648"/>
      <c r="PRI26" s="648"/>
      <c r="PRJ26" s="648"/>
      <c r="PRK26" s="648"/>
      <c r="PRL26" s="648"/>
      <c r="PRM26" s="648"/>
      <c r="PRN26" s="648"/>
      <c r="PRO26" s="648"/>
      <c r="PRP26" s="648"/>
      <c r="PRQ26" s="648"/>
      <c r="PRR26" s="648"/>
      <c r="PRS26" s="648"/>
      <c r="PRT26" s="648"/>
      <c r="PRU26" s="648"/>
      <c r="PRV26" s="648"/>
      <c r="PRW26" s="648"/>
      <c r="PRX26" s="648"/>
      <c r="PRY26" s="648"/>
      <c r="PRZ26" s="648"/>
      <c r="PSA26" s="648"/>
      <c r="PSB26" s="648"/>
      <c r="PSC26" s="648"/>
      <c r="PSD26" s="648"/>
      <c r="PSE26" s="648"/>
      <c r="PSF26" s="648"/>
      <c r="PSG26" s="648"/>
      <c r="PSH26" s="648"/>
      <c r="PSI26" s="648"/>
      <c r="PSJ26" s="648"/>
      <c r="PSK26" s="648"/>
      <c r="PSL26" s="648"/>
      <c r="PSM26" s="648"/>
      <c r="PSN26" s="648"/>
      <c r="PSO26" s="648"/>
      <c r="PSP26" s="648"/>
      <c r="PSQ26" s="648"/>
      <c r="PSR26" s="648"/>
      <c r="PSS26" s="648"/>
      <c r="PST26" s="648"/>
      <c r="PSU26" s="648"/>
      <c r="PSV26" s="648"/>
      <c r="PSW26" s="648"/>
      <c r="PSX26" s="648"/>
      <c r="PSY26" s="648"/>
      <c r="PSZ26" s="648"/>
      <c r="PTA26" s="648"/>
      <c r="PTB26" s="648"/>
      <c r="PTC26" s="648"/>
      <c r="PTD26" s="648"/>
      <c r="PTE26" s="648"/>
      <c r="PTF26" s="648"/>
      <c r="PTG26" s="648"/>
      <c r="PTH26" s="648"/>
      <c r="PTI26" s="648"/>
      <c r="PTJ26" s="648"/>
      <c r="PTK26" s="648"/>
      <c r="PTL26" s="648"/>
      <c r="PTM26" s="648"/>
      <c r="PTN26" s="648"/>
      <c r="PTO26" s="648"/>
      <c r="PTP26" s="648"/>
      <c r="PTQ26" s="648"/>
      <c r="PTR26" s="648"/>
      <c r="PTS26" s="648"/>
      <c r="PTT26" s="648"/>
      <c r="PTU26" s="648"/>
      <c r="PTV26" s="648"/>
      <c r="PTW26" s="648"/>
      <c r="PTX26" s="648"/>
      <c r="PTY26" s="648"/>
      <c r="PTZ26" s="648"/>
      <c r="PUA26" s="648"/>
      <c r="PUB26" s="648"/>
      <c r="PUC26" s="648"/>
      <c r="PUD26" s="648"/>
      <c r="PUE26" s="648"/>
      <c r="PUF26" s="648"/>
      <c r="PUG26" s="648"/>
      <c r="PUH26" s="648"/>
      <c r="PUI26" s="648"/>
      <c r="PUJ26" s="648"/>
      <c r="PUK26" s="648"/>
      <c r="PUL26" s="648"/>
      <c r="PUM26" s="648"/>
      <c r="PUN26" s="648"/>
      <c r="PUO26" s="648"/>
      <c r="PUP26" s="648"/>
      <c r="PUQ26" s="648"/>
      <c r="PUR26" s="648"/>
      <c r="PUS26" s="648"/>
      <c r="PUT26" s="648"/>
      <c r="PUU26" s="648"/>
      <c r="PUV26" s="648"/>
      <c r="PUW26" s="648"/>
      <c r="PUX26" s="648"/>
      <c r="PUY26" s="648"/>
      <c r="PUZ26" s="648"/>
      <c r="PVA26" s="648"/>
      <c r="PVB26" s="648"/>
      <c r="PVC26" s="648"/>
      <c r="PVD26" s="648"/>
      <c r="PVE26" s="648"/>
      <c r="PVF26" s="648"/>
      <c r="PVG26" s="648"/>
      <c r="PVH26" s="648"/>
      <c r="PVI26" s="648"/>
      <c r="PVJ26" s="648"/>
      <c r="PVK26" s="648"/>
      <c r="PVL26" s="648"/>
      <c r="PVM26" s="648"/>
      <c r="PVN26" s="648"/>
      <c r="PVO26" s="648"/>
      <c r="PVP26" s="648"/>
      <c r="PVQ26" s="648"/>
      <c r="PVR26" s="648"/>
      <c r="PVS26" s="648"/>
      <c r="PVT26" s="648"/>
      <c r="PVU26" s="648"/>
      <c r="PVV26" s="648"/>
      <c r="PVW26" s="648"/>
      <c r="PVX26" s="648"/>
      <c r="PVY26" s="648"/>
      <c r="PVZ26" s="648"/>
      <c r="PWA26" s="648"/>
      <c r="PWB26" s="648"/>
      <c r="PWC26" s="648"/>
      <c r="PWD26" s="648"/>
      <c r="PWE26" s="648"/>
      <c r="PWF26" s="648"/>
      <c r="PWG26" s="648"/>
      <c r="PWH26" s="648"/>
      <c r="PWI26" s="648"/>
      <c r="PWJ26" s="648"/>
      <c r="PWK26" s="648"/>
      <c r="PWL26" s="648"/>
      <c r="PWM26" s="648"/>
      <c r="PWN26" s="648"/>
      <c r="PWO26" s="648"/>
      <c r="PWP26" s="648"/>
      <c r="PWQ26" s="648"/>
      <c r="PWR26" s="648"/>
      <c r="PWS26" s="648"/>
      <c r="PWT26" s="648"/>
      <c r="PWU26" s="648"/>
      <c r="PWV26" s="648"/>
      <c r="PWW26" s="648"/>
      <c r="PWX26" s="648"/>
      <c r="PWY26" s="648"/>
      <c r="PWZ26" s="648"/>
      <c r="PXA26" s="648"/>
      <c r="PXB26" s="648"/>
      <c r="PXC26" s="648"/>
      <c r="PXD26" s="648"/>
      <c r="PXE26" s="648"/>
      <c r="PXF26" s="648"/>
      <c r="PXG26" s="648"/>
      <c r="PXH26" s="648"/>
      <c r="PXI26" s="648"/>
      <c r="PXJ26" s="648"/>
      <c r="PXK26" s="648"/>
      <c r="PXL26" s="648"/>
      <c r="PXM26" s="648"/>
      <c r="PXN26" s="648"/>
      <c r="PXO26" s="648"/>
      <c r="PXP26" s="648"/>
      <c r="PXQ26" s="648"/>
      <c r="PXR26" s="648"/>
      <c r="PXS26" s="648"/>
      <c r="PXT26" s="648"/>
      <c r="PXU26" s="648"/>
      <c r="PXV26" s="648"/>
      <c r="PXW26" s="648"/>
      <c r="PXX26" s="648"/>
      <c r="PXY26" s="648"/>
      <c r="PXZ26" s="648"/>
      <c r="PYA26" s="648"/>
      <c r="PYB26" s="648"/>
      <c r="PYC26" s="648"/>
      <c r="PYD26" s="648"/>
      <c r="PYE26" s="648"/>
      <c r="PYF26" s="648"/>
      <c r="PYG26" s="648"/>
      <c r="PYH26" s="648"/>
      <c r="PYI26" s="648"/>
      <c r="PYJ26" s="648"/>
      <c r="PYK26" s="648"/>
      <c r="PYL26" s="648"/>
      <c r="PYM26" s="648"/>
      <c r="PYN26" s="648"/>
      <c r="PYO26" s="648"/>
      <c r="PYP26" s="648"/>
      <c r="PYQ26" s="648"/>
      <c r="PYR26" s="648"/>
      <c r="PYS26" s="648"/>
      <c r="PYT26" s="648"/>
      <c r="PYU26" s="648"/>
      <c r="PYV26" s="648"/>
      <c r="PYW26" s="648"/>
      <c r="PYX26" s="648"/>
      <c r="PYY26" s="648"/>
      <c r="PYZ26" s="648"/>
      <c r="PZA26" s="648"/>
      <c r="PZB26" s="648"/>
      <c r="PZC26" s="648"/>
      <c r="PZD26" s="648"/>
      <c r="PZE26" s="648"/>
      <c r="PZF26" s="648"/>
      <c r="PZG26" s="648"/>
      <c r="PZH26" s="648"/>
      <c r="PZI26" s="648"/>
      <c r="PZJ26" s="648"/>
      <c r="PZK26" s="648"/>
      <c r="PZL26" s="648"/>
      <c r="PZM26" s="648"/>
      <c r="PZN26" s="648"/>
      <c r="PZO26" s="648"/>
      <c r="PZP26" s="648"/>
      <c r="PZQ26" s="648"/>
      <c r="PZR26" s="648"/>
      <c r="PZS26" s="648"/>
      <c r="PZT26" s="648"/>
      <c r="PZU26" s="648"/>
      <c r="PZV26" s="648"/>
      <c r="PZW26" s="648"/>
      <c r="PZX26" s="648"/>
      <c r="PZY26" s="648"/>
      <c r="PZZ26" s="648"/>
      <c r="QAA26" s="648"/>
      <c r="QAB26" s="648"/>
      <c r="QAC26" s="648"/>
      <c r="QAD26" s="648"/>
      <c r="QAE26" s="648"/>
      <c r="QAF26" s="648"/>
      <c r="QAG26" s="648"/>
      <c r="QAH26" s="648"/>
      <c r="QAI26" s="648"/>
      <c r="QAJ26" s="648"/>
      <c r="QAK26" s="648"/>
      <c r="QAL26" s="648"/>
      <c r="QAM26" s="648"/>
      <c r="QAN26" s="648"/>
      <c r="QAO26" s="648"/>
      <c r="QAP26" s="648"/>
      <c r="QAQ26" s="648"/>
      <c r="QAR26" s="648"/>
      <c r="QAS26" s="648"/>
      <c r="QAT26" s="648"/>
      <c r="QAU26" s="648"/>
      <c r="QAV26" s="648"/>
      <c r="QAW26" s="648"/>
      <c r="QAX26" s="648"/>
      <c r="QAY26" s="648"/>
      <c r="QAZ26" s="648"/>
      <c r="QBA26" s="648"/>
      <c r="QBB26" s="648"/>
      <c r="QBC26" s="648"/>
      <c r="QBD26" s="648"/>
      <c r="QBE26" s="648"/>
      <c r="QBF26" s="648"/>
      <c r="QBG26" s="648"/>
      <c r="QBH26" s="648"/>
      <c r="QBI26" s="648"/>
      <c r="QBJ26" s="648"/>
      <c r="QBK26" s="648"/>
      <c r="QBL26" s="648"/>
      <c r="QBM26" s="648"/>
      <c r="QBN26" s="648"/>
      <c r="QBO26" s="648"/>
      <c r="QBP26" s="648"/>
      <c r="QBQ26" s="648"/>
      <c r="QBR26" s="648"/>
      <c r="QBS26" s="648"/>
      <c r="QBT26" s="648"/>
      <c r="QBU26" s="648"/>
      <c r="QBV26" s="648"/>
      <c r="QBW26" s="648"/>
      <c r="QBX26" s="648"/>
      <c r="QBY26" s="648"/>
      <c r="QBZ26" s="648"/>
      <c r="QCA26" s="648"/>
      <c r="QCB26" s="648"/>
      <c r="QCC26" s="648"/>
      <c r="QCD26" s="648"/>
      <c r="QCE26" s="648"/>
      <c r="QCF26" s="648"/>
      <c r="QCG26" s="648"/>
      <c r="QCH26" s="648"/>
      <c r="QCI26" s="648"/>
      <c r="QCJ26" s="648"/>
      <c r="QCK26" s="648"/>
      <c r="QCL26" s="648"/>
      <c r="QCM26" s="648"/>
      <c r="QCN26" s="648"/>
      <c r="QCO26" s="648"/>
      <c r="QCP26" s="648"/>
      <c r="QCQ26" s="648"/>
      <c r="QCR26" s="648"/>
      <c r="QCS26" s="648"/>
      <c r="QCT26" s="648"/>
      <c r="QCU26" s="648"/>
      <c r="QCV26" s="648"/>
      <c r="QCW26" s="648"/>
      <c r="QCX26" s="648"/>
      <c r="QCY26" s="648"/>
      <c r="QCZ26" s="648"/>
      <c r="QDA26" s="648"/>
      <c r="QDB26" s="648"/>
      <c r="QDC26" s="648"/>
      <c r="QDD26" s="648"/>
      <c r="QDE26" s="648"/>
      <c r="QDF26" s="648"/>
      <c r="QDG26" s="648"/>
      <c r="QDH26" s="648"/>
      <c r="QDI26" s="648"/>
      <c r="QDJ26" s="648"/>
      <c r="QDK26" s="648"/>
      <c r="QDL26" s="648"/>
      <c r="QDM26" s="648"/>
      <c r="QDN26" s="648"/>
      <c r="QDO26" s="648"/>
      <c r="QDP26" s="648"/>
      <c r="QDQ26" s="648"/>
      <c r="QDR26" s="648"/>
      <c r="QDS26" s="648"/>
      <c r="QDT26" s="648"/>
      <c r="QDU26" s="648"/>
      <c r="QDV26" s="648"/>
      <c r="QDW26" s="648"/>
      <c r="QDX26" s="648"/>
      <c r="QDY26" s="648"/>
      <c r="QDZ26" s="648"/>
      <c r="QEA26" s="648"/>
      <c r="QEB26" s="648"/>
      <c r="QEC26" s="648"/>
      <c r="QED26" s="648"/>
      <c r="QEE26" s="648"/>
      <c r="QEF26" s="648"/>
      <c r="QEG26" s="648"/>
      <c r="QEH26" s="648"/>
      <c r="QEI26" s="648"/>
      <c r="QEJ26" s="648"/>
      <c r="QEK26" s="648"/>
      <c r="QEL26" s="648"/>
      <c r="QEM26" s="648"/>
      <c r="QEN26" s="648"/>
      <c r="QEO26" s="648"/>
      <c r="QEP26" s="648"/>
      <c r="QEQ26" s="648"/>
      <c r="QER26" s="648"/>
      <c r="QES26" s="648"/>
      <c r="QET26" s="648"/>
      <c r="QEU26" s="648"/>
      <c r="QEV26" s="648"/>
      <c r="QEW26" s="648"/>
      <c r="QEX26" s="648"/>
      <c r="QEY26" s="648"/>
      <c r="QEZ26" s="648"/>
      <c r="QFA26" s="648"/>
      <c r="QFB26" s="648"/>
      <c r="QFC26" s="648"/>
      <c r="QFD26" s="648"/>
      <c r="QFE26" s="648"/>
      <c r="QFF26" s="648"/>
      <c r="QFG26" s="648"/>
      <c r="QFH26" s="648"/>
      <c r="QFI26" s="648"/>
      <c r="QFJ26" s="648"/>
      <c r="QFK26" s="648"/>
      <c r="QFL26" s="648"/>
      <c r="QFM26" s="648"/>
      <c r="QFN26" s="648"/>
      <c r="QFO26" s="648"/>
      <c r="QFP26" s="648"/>
      <c r="QFQ26" s="648"/>
      <c r="QFR26" s="648"/>
      <c r="QFS26" s="648"/>
      <c r="QFT26" s="648"/>
      <c r="QFU26" s="648"/>
      <c r="QFV26" s="648"/>
      <c r="QFW26" s="648"/>
      <c r="QFX26" s="648"/>
      <c r="QFY26" s="648"/>
      <c r="QFZ26" s="648"/>
      <c r="QGA26" s="648"/>
      <c r="QGB26" s="648"/>
      <c r="QGC26" s="648"/>
      <c r="QGD26" s="648"/>
      <c r="QGE26" s="648"/>
      <c r="QGF26" s="648"/>
      <c r="QGG26" s="648"/>
      <c r="QGH26" s="648"/>
      <c r="QGI26" s="648"/>
      <c r="QGJ26" s="648"/>
      <c r="QGK26" s="648"/>
      <c r="QGL26" s="648"/>
      <c r="QGM26" s="648"/>
      <c r="QGN26" s="648"/>
      <c r="QGO26" s="648"/>
      <c r="QGP26" s="648"/>
      <c r="QGQ26" s="648"/>
      <c r="QGR26" s="648"/>
      <c r="QGS26" s="648"/>
      <c r="QGT26" s="648"/>
      <c r="QGU26" s="648"/>
      <c r="QGV26" s="648"/>
      <c r="QGW26" s="648"/>
      <c r="QGX26" s="648"/>
      <c r="QGY26" s="648"/>
      <c r="QGZ26" s="648"/>
      <c r="QHA26" s="648"/>
      <c r="QHB26" s="648"/>
      <c r="QHC26" s="648"/>
      <c r="QHD26" s="648"/>
      <c r="QHE26" s="648"/>
      <c r="QHF26" s="648"/>
      <c r="QHG26" s="648"/>
      <c r="QHH26" s="648"/>
      <c r="QHI26" s="648"/>
      <c r="QHJ26" s="648"/>
      <c r="QHK26" s="648"/>
      <c r="QHL26" s="648"/>
      <c r="QHM26" s="648"/>
      <c r="QHN26" s="648"/>
      <c r="QHO26" s="648"/>
      <c r="QHP26" s="648"/>
      <c r="QHQ26" s="648"/>
      <c r="QHR26" s="648"/>
      <c r="QHS26" s="648"/>
      <c r="QHT26" s="648"/>
      <c r="QHU26" s="648"/>
      <c r="QHV26" s="648"/>
      <c r="QHW26" s="648"/>
      <c r="QHX26" s="648"/>
      <c r="QHY26" s="648"/>
      <c r="QHZ26" s="648"/>
      <c r="QIA26" s="648"/>
      <c r="QIB26" s="648"/>
      <c r="QIC26" s="648"/>
      <c r="QID26" s="648"/>
      <c r="QIE26" s="648"/>
      <c r="QIF26" s="648"/>
      <c r="QIG26" s="648"/>
      <c r="QIH26" s="648"/>
      <c r="QII26" s="648"/>
      <c r="QIJ26" s="648"/>
      <c r="QIK26" s="648"/>
      <c r="QIL26" s="648"/>
      <c r="QIM26" s="648"/>
      <c r="QIN26" s="648"/>
      <c r="QIO26" s="648"/>
      <c r="QIP26" s="648"/>
      <c r="QIQ26" s="648"/>
      <c r="QIR26" s="648"/>
      <c r="QIS26" s="648"/>
      <c r="QIT26" s="648"/>
      <c r="QIU26" s="648"/>
      <c r="QIV26" s="648"/>
      <c r="QIW26" s="648"/>
      <c r="QIX26" s="648"/>
      <c r="QIY26" s="648"/>
      <c r="QIZ26" s="648"/>
      <c r="QJA26" s="648"/>
      <c r="QJB26" s="648"/>
      <c r="QJC26" s="648"/>
      <c r="QJD26" s="648"/>
      <c r="QJE26" s="648"/>
      <c r="QJF26" s="648"/>
      <c r="QJG26" s="648"/>
      <c r="QJH26" s="648"/>
      <c r="QJI26" s="648"/>
      <c r="QJJ26" s="648"/>
      <c r="QJK26" s="648"/>
      <c r="QJL26" s="648"/>
      <c r="QJM26" s="648"/>
      <c r="QJN26" s="648"/>
      <c r="QJO26" s="648"/>
      <c r="QJP26" s="648"/>
      <c r="QJQ26" s="648"/>
      <c r="QJR26" s="648"/>
      <c r="QJS26" s="648"/>
      <c r="QJT26" s="648"/>
      <c r="QJU26" s="648"/>
      <c r="QJV26" s="648"/>
      <c r="QJW26" s="648"/>
      <c r="QJX26" s="648"/>
      <c r="QJY26" s="648"/>
      <c r="QJZ26" s="648"/>
      <c r="QKA26" s="648"/>
      <c r="QKB26" s="648"/>
      <c r="QKC26" s="648"/>
      <c r="QKD26" s="648"/>
      <c r="QKE26" s="648"/>
      <c r="QKF26" s="648"/>
      <c r="QKG26" s="648"/>
      <c r="QKH26" s="648"/>
      <c r="QKI26" s="648"/>
      <c r="QKJ26" s="648"/>
      <c r="QKK26" s="648"/>
      <c r="QKL26" s="648"/>
      <c r="QKM26" s="648"/>
      <c r="QKN26" s="648"/>
      <c r="QKO26" s="648"/>
      <c r="QKP26" s="648"/>
      <c r="QKQ26" s="648"/>
      <c r="QKR26" s="648"/>
      <c r="QKS26" s="648"/>
      <c r="QKT26" s="648"/>
      <c r="QKU26" s="648"/>
      <c r="QKV26" s="648"/>
      <c r="QKW26" s="648"/>
      <c r="QKX26" s="648"/>
      <c r="QKY26" s="648"/>
      <c r="QKZ26" s="648"/>
      <c r="QLA26" s="648"/>
      <c r="QLB26" s="648"/>
      <c r="QLC26" s="648"/>
      <c r="QLD26" s="648"/>
      <c r="QLE26" s="648"/>
      <c r="QLF26" s="648"/>
      <c r="QLG26" s="648"/>
      <c r="QLH26" s="648"/>
      <c r="QLI26" s="648"/>
      <c r="QLJ26" s="648"/>
      <c r="QLK26" s="648"/>
      <c r="QLL26" s="648"/>
      <c r="QLM26" s="648"/>
      <c r="QLN26" s="648"/>
      <c r="QLO26" s="648"/>
      <c r="QLP26" s="648"/>
      <c r="QLQ26" s="648"/>
      <c r="QLR26" s="648"/>
      <c r="QLS26" s="648"/>
      <c r="QLT26" s="648"/>
      <c r="QLU26" s="648"/>
      <c r="QLV26" s="648"/>
      <c r="QLW26" s="648"/>
      <c r="QLX26" s="648"/>
      <c r="QLY26" s="648"/>
      <c r="QLZ26" s="648"/>
      <c r="QMA26" s="648"/>
      <c r="QMB26" s="648"/>
      <c r="QMC26" s="648"/>
      <c r="QMD26" s="648"/>
      <c r="QME26" s="648"/>
      <c r="QMF26" s="648"/>
      <c r="QMG26" s="648"/>
      <c r="QMH26" s="648"/>
      <c r="QMI26" s="648"/>
      <c r="QMJ26" s="648"/>
      <c r="QMK26" s="648"/>
      <c r="QML26" s="648"/>
      <c r="QMM26" s="648"/>
      <c r="QMN26" s="648"/>
      <c r="QMO26" s="648"/>
      <c r="QMP26" s="648"/>
      <c r="QMQ26" s="648"/>
      <c r="QMR26" s="648"/>
      <c r="QMS26" s="648"/>
      <c r="QMT26" s="648"/>
      <c r="QMU26" s="648"/>
      <c r="QMV26" s="648"/>
      <c r="QMW26" s="648"/>
      <c r="QMX26" s="648"/>
      <c r="QMY26" s="648"/>
      <c r="QMZ26" s="648"/>
      <c r="QNA26" s="648"/>
      <c r="QNB26" s="648"/>
      <c r="QNC26" s="648"/>
      <c r="QND26" s="648"/>
      <c r="QNE26" s="648"/>
      <c r="QNF26" s="648"/>
      <c r="QNG26" s="648"/>
      <c r="QNH26" s="648"/>
      <c r="QNI26" s="648"/>
      <c r="QNJ26" s="648"/>
      <c r="QNK26" s="648"/>
      <c r="QNL26" s="648"/>
      <c r="QNM26" s="648"/>
      <c r="QNN26" s="648"/>
      <c r="QNO26" s="648"/>
      <c r="QNP26" s="648"/>
      <c r="QNQ26" s="648"/>
      <c r="QNR26" s="648"/>
      <c r="QNS26" s="648"/>
      <c r="QNT26" s="648"/>
      <c r="QNU26" s="648"/>
      <c r="QNV26" s="648"/>
      <c r="QNW26" s="648"/>
      <c r="QNX26" s="648"/>
      <c r="QNY26" s="648"/>
      <c r="QNZ26" s="648"/>
      <c r="QOA26" s="648"/>
      <c r="QOB26" s="648"/>
      <c r="QOC26" s="648"/>
      <c r="QOD26" s="648"/>
      <c r="QOE26" s="648"/>
      <c r="QOF26" s="648"/>
      <c r="QOG26" s="648"/>
      <c r="QOH26" s="648"/>
      <c r="QOI26" s="648"/>
      <c r="QOJ26" s="648"/>
      <c r="QOK26" s="648"/>
      <c r="QOL26" s="648"/>
      <c r="QOM26" s="648"/>
      <c r="QON26" s="648"/>
      <c r="QOO26" s="648"/>
      <c r="QOP26" s="648"/>
      <c r="QOQ26" s="648"/>
      <c r="QOR26" s="648"/>
      <c r="QOS26" s="648"/>
      <c r="QOT26" s="648"/>
      <c r="QOU26" s="648"/>
      <c r="QOV26" s="648"/>
      <c r="QOW26" s="648"/>
      <c r="QOX26" s="648"/>
      <c r="QOY26" s="648"/>
      <c r="QOZ26" s="648"/>
      <c r="QPA26" s="648"/>
      <c r="QPB26" s="648"/>
      <c r="QPC26" s="648"/>
      <c r="QPD26" s="648"/>
      <c r="QPE26" s="648"/>
      <c r="QPF26" s="648"/>
      <c r="QPG26" s="648"/>
      <c r="QPH26" s="648"/>
      <c r="QPI26" s="648"/>
      <c r="QPJ26" s="648"/>
      <c r="QPK26" s="648"/>
      <c r="QPL26" s="648"/>
      <c r="QPM26" s="648"/>
      <c r="QPN26" s="648"/>
      <c r="QPO26" s="648"/>
      <c r="QPP26" s="648"/>
      <c r="QPQ26" s="648"/>
      <c r="QPR26" s="648"/>
      <c r="QPS26" s="648"/>
      <c r="QPT26" s="648"/>
      <c r="QPU26" s="648"/>
      <c r="QPV26" s="648"/>
      <c r="QPW26" s="648"/>
      <c r="QPX26" s="648"/>
      <c r="QPY26" s="648"/>
      <c r="QPZ26" s="648"/>
      <c r="QQA26" s="648"/>
      <c r="QQB26" s="648"/>
      <c r="QQC26" s="648"/>
      <c r="QQD26" s="648"/>
      <c r="QQE26" s="648"/>
      <c r="QQF26" s="648"/>
      <c r="QQG26" s="648"/>
      <c r="QQH26" s="648"/>
      <c r="QQI26" s="648"/>
      <c r="QQJ26" s="648"/>
      <c r="QQK26" s="648"/>
      <c r="QQL26" s="648"/>
      <c r="QQM26" s="648"/>
      <c r="QQN26" s="648"/>
      <c r="QQO26" s="648"/>
      <c r="QQP26" s="648"/>
      <c r="QQQ26" s="648"/>
      <c r="QQR26" s="648"/>
      <c r="QQS26" s="648"/>
      <c r="QQT26" s="648"/>
      <c r="QQU26" s="648"/>
      <c r="QQV26" s="648"/>
      <c r="QQW26" s="648"/>
      <c r="QQX26" s="648"/>
      <c r="QQY26" s="648"/>
      <c r="QQZ26" s="648"/>
      <c r="QRA26" s="648"/>
      <c r="QRB26" s="648"/>
      <c r="QRC26" s="648"/>
      <c r="QRD26" s="648"/>
      <c r="QRE26" s="648"/>
      <c r="QRF26" s="648"/>
      <c r="QRG26" s="648"/>
      <c r="QRH26" s="648"/>
      <c r="QRI26" s="648"/>
      <c r="QRJ26" s="648"/>
      <c r="QRK26" s="648"/>
      <c r="QRL26" s="648"/>
      <c r="QRM26" s="648"/>
      <c r="QRN26" s="648"/>
      <c r="QRO26" s="648"/>
      <c r="QRP26" s="648"/>
      <c r="QRQ26" s="648"/>
      <c r="QRR26" s="648"/>
      <c r="QRS26" s="648"/>
      <c r="QRT26" s="648"/>
      <c r="QRU26" s="648"/>
      <c r="QRV26" s="648"/>
      <c r="QRW26" s="648"/>
      <c r="QRX26" s="648"/>
      <c r="QRY26" s="648"/>
      <c r="QRZ26" s="648"/>
      <c r="QSA26" s="648"/>
      <c r="QSB26" s="648"/>
      <c r="QSC26" s="648"/>
      <c r="QSD26" s="648"/>
      <c r="QSE26" s="648"/>
      <c r="QSF26" s="648"/>
      <c r="QSG26" s="648"/>
      <c r="QSH26" s="648"/>
      <c r="QSI26" s="648"/>
      <c r="QSJ26" s="648"/>
      <c r="QSK26" s="648"/>
      <c r="QSL26" s="648"/>
      <c r="QSM26" s="648"/>
      <c r="QSN26" s="648"/>
      <c r="QSO26" s="648"/>
      <c r="QSP26" s="648"/>
      <c r="QSQ26" s="648"/>
      <c r="QSR26" s="648"/>
      <c r="QSS26" s="648"/>
      <c r="QST26" s="648"/>
      <c r="QSU26" s="648"/>
      <c r="QSV26" s="648"/>
      <c r="QSW26" s="648"/>
      <c r="QSX26" s="648"/>
      <c r="QSY26" s="648"/>
      <c r="QSZ26" s="648"/>
      <c r="QTA26" s="648"/>
      <c r="QTB26" s="648"/>
      <c r="QTC26" s="648"/>
      <c r="QTD26" s="648"/>
      <c r="QTE26" s="648"/>
      <c r="QTF26" s="648"/>
      <c r="QTG26" s="648"/>
      <c r="QTH26" s="648"/>
      <c r="QTI26" s="648"/>
      <c r="QTJ26" s="648"/>
      <c r="QTK26" s="648"/>
      <c r="QTL26" s="648"/>
      <c r="QTM26" s="648"/>
      <c r="QTN26" s="648"/>
      <c r="QTO26" s="648"/>
      <c r="QTP26" s="648"/>
      <c r="QTQ26" s="648"/>
      <c r="QTR26" s="648"/>
      <c r="QTS26" s="648"/>
      <c r="QTT26" s="648"/>
      <c r="QTU26" s="648"/>
      <c r="QTV26" s="648"/>
      <c r="QTW26" s="648"/>
      <c r="QTX26" s="648"/>
      <c r="QTY26" s="648"/>
      <c r="QTZ26" s="648"/>
      <c r="QUA26" s="648"/>
      <c r="QUB26" s="648"/>
      <c r="QUC26" s="648"/>
      <c r="QUD26" s="648"/>
      <c r="QUE26" s="648"/>
      <c r="QUF26" s="648"/>
      <c r="QUG26" s="648"/>
      <c r="QUH26" s="648"/>
      <c r="QUI26" s="648"/>
      <c r="QUJ26" s="648"/>
      <c r="QUK26" s="648"/>
      <c r="QUL26" s="648"/>
      <c r="QUM26" s="648"/>
      <c r="QUN26" s="648"/>
      <c r="QUO26" s="648"/>
      <c r="QUP26" s="648"/>
      <c r="QUQ26" s="648"/>
      <c r="QUR26" s="648"/>
      <c r="QUS26" s="648"/>
      <c r="QUT26" s="648"/>
      <c r="QUU26" s="648"/>
      <c r="QUV26" s="648"/>
      <c r="QUW26" s="648"/>
      <c r="QUX26" s="648"/>
      <c r="QUY26" s="648"/>
      <c r="QUZ26" s="648"/>
      <c r="QVA26" s="648"/>
      <c r="QVB26" s="648"/>
      <c r="QVC26" s="648"/>
      <c r="QVD26" s="648"/>
      <c r="QVE26" s="648"/>
      <c r="QVF26" s="648"/>
      <c r="QVG26" s="648"/>
      <c r="QVH26" s="648"/>
      <c r="QVI26" s="648"/>
      <c r="QVJ26" s="648"/>
      <c r="QVK26" s="648"/>
      <c r="QVL26" s="648"/>
      <c r="QVM26" s="648"/>
      <c r="QVN26" s="648"/>
      <c r="QVO26" s="648"/>
      <c r="QVP26" s="648"/>
      <c r="QVQ26" s="648"/>
      <c r="QVR26" s="648"/>
      <c r="QVS26" s="648"/>
      <c r="QVT26" s="648"/>
      <c r="QVU26" s="648"/>
      <c r="QVV26" s="648"/>
      <c r="QVW26" s="648"/>
      <c r="QVX26" s="648"/>
      <c r="QVY26" s="648"/>
      <c r="QVZ26" s="648"/>
      <c r="QWA26" s="648"/>
      <c r="QWB26" s="648"/>
      <c r="QWC26" s="648"/>
      <c r="QWD26" s="648"/>
      <c r="QWE26" s="648"/>
      <c r="QWF26" s="648"/>
      <c r="QWG26" s="648"/>
      <c r="QWH26" s="648"/>
      <c r="QWI26" s="648"/>
      <c r="QWJ26" s="648"/>
      <c r="QWK26" s="648"/>
      <c r="QWL26" s="648"/>
      <c r="QWM26" s="648"/>
      <c r="QWN26" s="648"/>
      <c r="QWO26" s="648"/>
      <c r="QWP26" s="648"/>
      <c r="QWQ26" s="648"/>
      <c r="QWR26" s="648"/>
      <c r="QWS26" s="648"/>
      <c r="QWT26" s="648"/>
      <c r="QWU26" s="648"/>
      <c r="QWV26" s="648"/>
      <c r="QWW26" s="648"/>
      <c r="QWX26" s="648"/>
      <c r="QWY26" s="648"/>
      <c r="QWZ26" s="648"/>
      <c r="QXA26" s="648"/>
      <c r="QXB26" s="648"/>
      <c r="QXC26" s="648"/>
      <c r="QXD26" s="648"/>
      <c r="QXE26" s="648"/>
      <c r="QXF26" s="648"/>
      <c r="QXG26" s="648"/>
      <c r="QXH26" s="648"/>
      <c r="QXI26" s="648"/>
      <c r="QXJ26" s="648"/>
      <c r="QXK26" s="648"/>
      <c r="QXL26" s="648"/>
      <c r="QXM26" s="648"/>
      <c r="QXN26" s="648"/>
      <c r="QXO26" s="648"/>
      <c r="QXP26" s="648"/>
      <c r="QXQ26" s="648"/>
      <c r="QXR26" s="648"/>
      <c r="QXS26" s="648"/>
      <c r="QXT26" s="648"/>
      <c r="QXU26" s="648"/>
      <c r="QXV26" s="648"/>
      <c r="QXW26" s="648"/>
      <c r="QXX26" s="648"/>
      <c r="QXY26" s="648"/>
      <c r="QXZ26" s="648"/>
      <c r="QYA26" s="648"/>
      <c r="QYB26" s="648"/>
      <c r="QYC26" s="648"/>
      <c r="QYD26" s="648"/>
      <c r="QYE26" s="648"/>
      <c r="QYF26" s="648"/>
      <c r="QYG26" s="648"/>
      <c r="QYH26" s="648"/>
      <c r="QYI26" s="648"/>
      <c r="QYJ26" s="648"/>
      <c r="QYK26" s="648"/>
      <c r="QYL26" s="648"/>
      <c r="QYM26" s="648"/>
      <c r="QYN26" s="648"/>
      <c r="QYO26" s="648"/>
      <c r="QYP26" s="648"/>
      <c r="QYQ26" s="648"/>
      <c r="QYR26" s="648"/>
      <c r="QYS26" s="648"/>
      <c r="QYT26" s="648"/>
      <c r="QYU26" s="648"/>
      <c r="QYV26" s="648"/>
      <c r="QYW26" s="648"/>
      <c r="QYX26" s="648"/>
      <c r="QYY26" s="648"/>
      <c r="QYZ26" s="648"/>
      <c r="QZA26" s="648"/>
      <c r="QZB26" s="648"/>
      <c r="QZC26" s="648"/>
      <c r="QZD26" s="648"/>
      <c r="QZE26" s="648"/>
      <c r="QZF26" s="648"/>
      <c r="QZG26" s="648"/>
      <c r="QZH26" s="648"/>
      <c r="QZI26" s="648"/>
      <c r="QZJ26" s="648"/>
      <c r="QZK26" s="648"/>
      <c r="QZL26" s="648"/>
      <c r="QZM26" s="648"/>
      <c r="QZN26" s="648"/>
      <c r="QZO26" s="648"/>
      <c r="QZP26" s="648"/>
      <c r="QZQ26" s="648"/>
      <c r="QZR26" s="648"/>
      <c r="QZS26" s="648"/>
      <c r="QZT26" s="648"/>
      <c r="QZU26" s="648"/>
      <c r="QZV26" s="648"/>
      <c r="QZW26" s="648"/>
      <c r="QZX26" s="648"/>
      <c r="QZY26" s="648"/>
      <c r="QZZ26" s="648"/>
      <c r="RAA26" s="648"/>
      <c r="RAB26" s="648"/>
      <c r="RAC26" s="648"/>
      <c r="RAD26" s="648"/>
      <c r="RAE26" s="648"/>
      <c r="RAF26" s="648"/>
      <c r="RAG26" s="648"/>
      <c r="RAH26" s="648"/>
      <c r="RAI26" s="648"/>
      <c r="RAJ26" s="648"/>
      <c r="RAK26" s="648"/>
      <c r="RAL26" s="648"/>
      <c r="RAM26" s="648"/>
      <c r="RAN26" s="648"/>
      <c r="RAO26" s="648"/>
      <c r="RAP26" s="648"/>
      <c r="RAQ26" s="648"/>
      <c r="RAR26" s="648"/>
      <c r="RAS26" s="648"/>
      <c r="RAT26" s="648"/>
      <c r="RAU26" s="648"/>
      <c r="RAV26" s="648"/>
      <c r="RAW26" s="648"/>
      <c r="RAX26" s="648"/>
      <c r="RAY26" s="648"/>
      <c r="RAZ26" s="648"/>
      <c r="RBA26" s="648"/>
      <c r="RBB26" s="648"/>
      <c r="RBC26" s="648"/>
      <c r="RBD26" s="648"/>
      <c r="RBE26" s="648"/>
      <c r="RBF26" s="648"/>
      <c r="RBG26" s="648"/>
      <c r="RBH26" s="648"/>
      <c r="RBI26" s="648"/>
      <c r="RBJ26" s="648"/>
      <c r="RBK26" s="648"/>
      <c r="RBL26" s="648"/>
      <c r="RBM26" s="648"/>
      <c r="RBN26" s="648"/>
      <c r="RBO26" s="648"/>
      <c r="RBP26" s="648"/>
      <c r="RBQ26" s="648"/>
      <c r="RBR26" s="648"/>
      <c r="RBS26" s="648"/>
      <c r="RBT26" s="648"/>
      <c r="RBU26" s="648"/>
      <c r="RBV26" s="648"/>
      <c r="RBW26" s="648"/>
      <c r="RBX26" s="648"/>
      <c r="RBY26" s="648"/>
      <c r="RBZ26" s="648"/>
      <c r="RCA26" s="648"/>
      <c r="RCB26" s="648"/>
      <c r="RCC26" s="648"/>
      <c r="RCD26" s="648"/>
      <c r="RCE26" s="648"/>
      <c r="RCF26" s="648"/>
      <c r="RCG26" s="648"/>
      <c r="RCH26" s="648"/>
      <c r="RCI26" s="648"/>
      <c r="RCJ26" s="648"/>
      <c r="RCK26" s="648"/>
      <c r="RCL26" s="648"/>
      <c r="RCM26" s="648"/>
      <c r="RCN26" s="648"/>
      <c r="RCO26" s="648"/>
      <c r="RCP26" s="648"/>
      <c r="RCQ26" s="648"/>
      <c r="RCR26" s="648"/>
      <c r="RCS26" s="648"/>
      <c r="RCT26" s="648"/>
      <c r="RCU26" s="648"/>
      <c r="RCV26" s="648"/>
      <c r="RCW26" s="648"/>
      <c r="RCX26" s="648"/>
      <c r="RCY26" s="648"/>
      <c r="RCZ26" s="648"/>
      <c r="RDA26" s="648"/>
      <c r="RDB26" s="648"/>
      <c r="RDC26" s="648"/>
      <c r="RDD26" s="648"/>
      <c r="RDE26" s="648"/>
      <c r="RDF26" s="648"/>
      <c r="RDG26" s="648"/>
      <c r="RDH26" s="648"/>
      <c r="RDI26" s="648"/>
      <c r="RDJ26" s="648"/>
      <c r="RDK26" s="648"/>
      <c r="RDL26" s="648"/>
      <c r="RDM26" s="648"/>
      <c r="RDN26" s="648"/>
      <c r="RDO26" s="648"/>
      <c r="RDP26" s="648"/>
      <c r="RDQ26" s="648"/>
      <c r="RDR26" s="648"/>
      <c r="RDS26" s="648"/>
      <c r="RDT26" s="648"/>
      <c r="RDU26" s="648"/>
      <c r="RDV26" s="648"/>
      <c r="RDW26" s="648"/>
      <c r="RDX26" s="648"/>
      <c r="RDY26" s="648"/>
      <c r="RDZ26" s="648"/>
      <c r="REA26" s="648"/>
      <c r="REB26" s="648"/>
      <c r="REC26" s="648"/>
      <c r="RED26" s="648"/>
      <c r="REE26" s="648"/>
      <c r="REF26" s="648"/>
      <c r="REG26" s="648"/>
      <c r="REH26" s="648"/>
      <c r="REI26" s="648"/>
      <c r="REJ26" s="648"/>
      <c r="REK26" s="648"/>
      <c r="REL26" s="648"/>
      <c r="REM26" s="648"/>
      <c r="REN26" s="648"/>
      <c r="REO26" s="648"/>
      <c r="REP26" s="648"/>
      <c r="REQ26" s="648"/>
      <c r="RER26" s="648"/>
      <c r="RES26" s="648"/>
      <c r="RET26" s="648"/>
      <c r="REU26" s="648"/>
      <c r="REV26" s="648"/>
      <c r="REW26" s="648"/>
      <c r="REX26" s="648"/>
      <c r="REY26" s="648"/>
      <c r="REZ26" s="648"/>
      <c r="RFA26" s="648"/>
      <c r="RFB26" s="648"/>
      <c r="RFC26" s="648"/>
      <c r="RFD26" s="648"/>
      <c r="RFE26" s="648"/>
      <c r="RFF26" s="648"/>
      <c r="RFG26" s="648"/>
      <c r="RFH26" s="648"/>
      <c r="RFI26" s="648"/>
      <c r="RFJ26" s="648"/>
      <c r="RFK26" s="648"/>
      <c r="RFL26" s="648"/>
      <c r="RFM26" s="648"/>
      <c r="RFN26" s="648"/>
      <c r="RFO26" s="648"/>
      <c r="RFP26" s="648"/>
      <c r="RFQ26" s="648"/>
      <c r="RFR26" s="648"/>
      <c r="RFS26" s="648"/>
      <c r="RFT26" s="648"/>
      <c r="RFU26" s="648"/>
      <c r="RFV26" s="648"/>
      <c r="RFW26" s="648"/>
      <c r="RFX26" s="648"/>
      <c r="RFY26" s="648"/>
      <c r="RFZ26" s="648"/>
      <c r="RGA26" s="648"/>
      <c r="RGB26" s="648"/>
      <c r="RGC26" s="648"/>
      <c r="RGD26" s="648"/>
      <c r="RGE26" s="648"/>
      <c r="RGF26" s="648"/>
      <c r="RGG26" s="648"/>
      <c r="RGH26" s="648"/>
      <c r="RGI26" s="648"/>
      <c r="RGJ26" s="648"/>
      <c r="RGK26" s="648"/>
      <c r="RGL26" s="648"/>
      <c r="RGM26" s="648"/>
      <c r="RGN26" s="648"/>
      <c r="RGO26" s="648"/>
      <c r="RGP26" s="648"/>
      <c r="RGQ26" s="648"/>
      <c r="RGR26" s="648"/>
      <c r="RGS26" s="648"/>
      <c r="RGT26" s="648"/>
      <c r="RGU26" s="648"/>
      <c r="RGV26" s="648"/>
      <c r="RGW26" s="648"/>
      <c r="RGX26" s="648"/>
      <c r="RGY26" s="648"/>
      <c r="RGZ26" s="648"/>
      <c r="RHA26" s="648"/>
      <c r="RHB26" s="648"/>
      <c r="RHC26" s="648"/>
      <c r="RHD26" s="648"/>
      <c r="RHE26" s="648"/>
      <c r="RHF26" s="648"/>
      <c r="RHG26" s="648"/>
      <c r="RHH26" s="648"/>
      <c r="RHI26" s="648"/>
      <c r="RHJ26" s="648"/>
      <c r="RHK26" s="648"/>
      <c r="RHL26" s="648"/>
      <c r="RHM26" s="648"/>
      <c r="RHN26" s="648"/>
      <c r="RHO26" s="648"/>
      <c r="RHP26" s="648"/>
      <c r="RHQ26" s="648"/>
      <c r="RHR26" s="648"/>
      <c r="RHS26" s="648"/>
      <c r="RHT26" s="648"/>
      <c r="RHU26" s="648"/>
      <c r="RHV26" s="648"/>
      <c r="RHW26" s="648"/>
      <c r="RHX26" s="648"/>
      <c r="RHY26" s="648"/>
      <c r="RHZ26" s="648"/>
      <c r="RIA26" s="648"/>
      <c r="RIB26" s="648"/>
      <c r="RIC26" s="648"/>
      <c r="RID26" s="648"/>
      <c r="RIE26" s="648"/>
      <c r="RIF26" s="648"/>
      <c r="RIG26" s="648"/>
      <c r="RIH26" s="648"/>
      <c r="RII26" s="648"/>
      <c r="RIJ26" s="648"/>
      <c r="RIK26" s="648"/>
      <c r="RIL26" s="648"/>
      <c r="RIM26" s="648"/>
      <c r="RIN26" s="648"/>
      <c r="RIO26" s="648"/>
      <c r="RIP26" s="648"/>
      <c r="RIQ26" s="648"/>
      <c r="RIR26" s="648"/>
      <c r="RIS26" s="648"/>
      <c r="RIT26" s="648"/>
      <c r="RIU26" s="648"/>
      <c r="RIV26" s="648"/>
      <c r="RIW26" s="648"/>
      <c r="RIX26" s="648"/>
      <c r="RIY26" s="648"/>
      <c r="RIZ26" s="648"/>
      <c r="RJA26" s="648"/>
      <c r="RJB26" s="648"/>
      <c r="RJC26" s="648"/>
      <c r="RJD26" s="648"/>
      <c r="RJE26" s="648"/>
      <c r="RJF26" s="648"/>
      <c r="RJG26" s="648"/>
      <c r="RJH26" s="648"/>
      <c r="RJI26" s="648"/>
      <c r="RJJ26" s="648"/>
      <c r="RJK26" s="648"/>
      <c r="RJL26" s="648"/>
      <c r="RJM26" s="648"/>
      <c r="RJN26" s="648"/>
      <c r="RJO26" s="648"/>
      <c r="RJP26" s="648"/>
      <c r="RJQ26" s="648"/>
      <c r="RJR26" s="648"/>
      <c r="RJS26" s="648"/>
      <c r="RJT26" s="648"/>
      <c r="RJU26" s="648"/>
      <c r="RJV26" s="648"/>
      <c r="RJW26" s="648"/>
      <c r="RJX26" s="648"/>
      <c r="RJY26" s="648"/>
      <c r="RJZ26" s="648"/>
      <c r="RKA26" s="648"/>
      <c r="RKB26" s="648"/>
      <c r="RKC26" s="648"/>
      <c r="RKD26" s="648"/>
      <c r="RKE26" s="648"/>
      <c r="RKF26" s="648"/>
      <c r="RKG26" s="648"/>
      <c r="RKH26" s="648"/>
      <c r="RKI26" s="648"/>
      <c r="RKJ26" s="648"/>
      <c r="RKK26" s="648"/>
      <c r="RKL26" s="648"/>
      <c r="RKM26" s="648"/>
      <c r="RKN26" s="648"/>
      <c r="RKO26" s="648"/>
      <c r="RKP26" s="648"/>
      <c r="RKQ26" s="648"/>
      <c r="RKR26" s="648"/>
      <c r="RKS26" s="648"/>
      <c r="RKT26" s="648"/>
      <c r="RKU26" s="648"/>
      <c r="RKV26" s="648"/>
      <c r="RKW26" s="648"/>
      <c r="RKX26" s="648"/>
      <c r="RKY26" s="648"/>
      <c r="RKZ26" s="648"/>
      <c r="RLA26" s="648"/>
      <c r="RLB26" s="648"/>
      <c r="RLC26" s="648"/>
      <c r="RLD26" s="648"/>
      <c r="RLE26" s="648"/>
      <c r="RLF26" s="648"/>
      <c r="RLG26" s="648"/>
      <c r="RLH26" s="648"/>
      <c r="RLI26" s="648"/>
      <c r="RLJ26" s="648"/>
      <c r="RLK26" s="648"/>
      <c r="RLL26" s="648"/>
      <c r="RLM26" s="648"/>
      <c r="RLN26" s="648"/>
      <c r="RLO26" s="648"/>
      <c r="RLP26" s="648"/>
      <c r="RLQ26" s="648"/>
      <c r="RLR26" s="648"/>
      <c r="RLS26" s="648"/>
      <c r="RLT26" s="648"/>
      <c r="RLU26" s="648"/>
      <c r="RLV26" s="648"/>
      <c r="RLW26" s="648"/>
      <c r="RLX26" s="648"/>
      <c r="RLY26" s="648"/>
      <c r="RLZ26" s="648"/>
      <c r="RMA26" s="648"/>
      <c r="RMB26" s="648"/>
      <c r="RMC26" s="648"/>
      <c r="RMD26" s="648"/>
      <c r="RME26" s="648"/>
      <c r="RMF26" s="648"/>
      <c r="RMG26" s="648"/>
      <c r="RMH26" s="648"/>
      <c r="RMI26" s="648"/>
      <c r="RMJ26" s="648"/>
      <c r="RMK26" s="648"/>
      <c r="RML26" s="648"/>
      <c r="RMM26" s="648"/>
      <c r="RMN26" s="648"/>
      <c r="RMO26" s="648"/>
      <c r="RMP26" s="648"/>
      <c r="RMQ26" s="648"/>
      <c r="RMR26" s="648"/>
      <c r="RMS26" s="648"/>
      <c r="RMT26" s="648"/>
      <c r="RMU26" s="648"/>
      <c r="RMV26" s="648"/>
      <c r="RMW26" s="648"/>
      <c r="RMX26" s="648"/>
      <c r="RMY26" s="648"/>
      <c r="RMZ26" s="648"/>
      <c r="RNA26" s="648"/>
      <c r="RNB26" s="648"/>
      <c r="RNC26" s="648"/>
      <c r="RND26" s="648"/>
      <c r="RNE26" s="648"/>
      <c r="RNF26" s="648"/>
      <c r="RNG26" s="648"/>
      <c r="RNH26" s="648"/>
      <c r="RNI26" s="648"/>
      <c r="RNJ26" s="648"/>
      <c r="RNK26" s="648"/>
      <c r="RNL26" s="648"/>
      <c r="RNM26" s="648"/>
      <c r="RNN26" s="648"/>
      <c r="RNO26" s="648"/>
      <c r="RNP26" s="648"/>
      <c r="RNQ26" s="648"/>
      <c r="RNR26" s="648"/>
      <c r="RNS26" s="648"/>
      <c r="RNT26" s="648"/>
      <c r="RNU26" s="648"/>
      <c r="RNV26" s="648"/>
      <c r="RNW26" s="648"/>
      <c r="RNX26" s="648"/>
      <c r="RNY26" s="648"/>
      <c r="RNZ26" s="648"/>
      <c r="ROA26" s="648"/>
      <c r="ROB26" s="648"/>
      <c r="ROC26" s="648"/>
      <c r="ROD26" s="648"/>
      <c r="ROE26" s="648"/>
      <c r="ROF26" s="648"/>
      <c r="ROG26" s="648"/>
      <c r="ROH26" s="648"/>
      <c r="ROI26" s="648"/>
      <c r="ROJ26" s="648"/>
      <c r="ROK26" s="648"/>
      <c r="ROL26" s="648"/>
      <c r="ROM26" s="648"/>
      <c r="RON26" s="648"/>
      <c r="ROO26" s="648"/>
      <c r="ROP26" s="648"/>
      <c r="ROQ26" s="648"/>
      <c r="ROR26" s="648"/>
      <c r="ROS26" s="648"/>
      <c r="ROT26" s="648"/>
      <c r="ROU26" s="648"/>
      <c r="ROV26" s="648"/>
      <c r="ROW26" s="648"/>
      <c r="ROX26" s="648"/>
      <c r="ROY26" s="648"/>
      <c r="ROZ26" s="648"/>
      <c r="RPA26" s="648"/>
      <c r="RPB26" s="648"/>
      <c r="RPC26" s="648"/>
      <c r="RPD26" s="648"/>
      <c r="RPE26" s="648"/>
      <c r="RPF26" s="648"/>
      <c r="RPG26" s="648"/>
      <c r="RPH26" s="648"/>
      <c r="RPI26" s="648"/>
      <c r="RPJ26" s="648"/>
      <c r="RPK26" s="648"/>
      <c r="RPL26" s="648"/>
      <c r="RPM26" s="648"/>
      <c r="RPN26" s="648"/>
      <c r="RPO26" s="648"/>
      <c r="RPP26" s="648"/>
      <c r="RPQ26" s="648"/>
      <c r="RPR26" s="648"/>
      <c r="RPS26" s="648"/>
      <c r="RPT26" s="648"/>
      <c r="RPU26" s="648"/>
      <c r="RPV26" s="648"/>
      <c r="RPW26" s="648"/>
      <c r="RPX26" s="648"/>
      <c r="RPY26" s="648"/>
      <c r="RPZ26" s="648"/>
      <c r="RQA26" s="648"/>
      <c r="RQB26" s="648"/>
      <c r="RQC26" s="648"/>
      <c r="RQD26" s="648"/>
      <c r="RQE26" s="648"/>
      <c r="RQF26" s="648"/>
      <c r="RQG26" s="648"/>
      <c r="RQH26" s="648"/>
      <c r="RQI26" s="648"/>
      <c r="RQJ26" s="648"/>
      <c r="RQK26" s="648"/>
      <c r="RQL26" s="648"/>
      <c r="RQM26" s="648"/>
      <c r="RQN26" s="648"/>
      <c r="RQO26" s="648"/>
      <c r="RQP26" s="648"/>
      <c r="RQQ26" s="648"/>
      <c r="RQR26" s="648"/>
      <c r="RQS26" s="648"/>
      <c r="RQT26" s="648"/>
      <c r="RQU26" s="648"/>
      <c r="RQV26" s="648"/>
      <c r="RQW26" s="648"/>
      <c r="RQX26" s="648"/>
      <c r="RQY26" s="648"/>
      <c r="RQZ26" s="648"/>
      <c r="RRA26" s="648"/>
      <c r="RRB26" s="648"/>
      <c r="RRC26" s="648"/>
      <c r="RRD26" s="648"/>
      <c r="RRE26" s="648"/>
      <c r="RRF26" s="648"/>
      <c r="RRG26" s="648"/>
      <c r="RRH26" s="648"/>
      <c r="RRI26" s="648"/>
      <c r="RRJ26" s="648"/>
      <c r="RRK26" s="648"/>
      <c r="RRL26" s="648"/>
      <c r="RRM26" s="648"/>
      <c r="RRN26" s="648"/>
      <c r="RRO26" s="648"/>
      <c r="RRP26" s="648"/>
      <c r="RRQ26" s="648"/>
      <c r="RRR26" s="648"/>
      <c r="RRS26" s="648"/>
      <c r="RRT26" s="648"/>
      <c r="RRU26" s="648"/>
      <c r="RRV26" s="648"/>
      <c r="RRW26" s="648"/>
      <c r="RRX26" s="648"/>
      <c r="RRY26" s="648"/>
      <c r="RRZ26" s="648"/>
      <c r="RSA26" s="648"/>
      <c r="RSB26" s="648"/>
      <c r="RSC26" s="648"/>
      <c r="RSD26" s="648"/>
      <c r="RSE26" s="648"/>
      <c r="RSF26" s="648"/>
      <c r="RSG26" s="648"/>
      <c r="RSH26" s="648"/>
      <c r="RSI26" s="648"/>
      <c r="RSJ26" s="648"/>
      <c r="RSK26" s="648"/>
      <c r="RSL26" s="648"/>
      <c r="RSM26" s="648"/>
      <c r="RSN26" s="648"/>
      <c r="RSO26" s="648"/>
      <c r="RSP26" s="648"/>
      <c r="RSQ26" s="648"/>
      <c r="RSR26" s="648"/>
      <c r="RSS26" s="648"/>
      <c r="RST26" s="648"/>
      <c r="RSU26" s="648"/>
      <c r="RSV26" s="648"/>
      <c r="RSW26" s="648"/>
      <c r="RSX26" s="648"/>
      <c r="RSY26" s="648"/>
      <c r="RSZ26" s="648"/>
      <c r="RTA26" s="648"/>
      <c r="RTB26" s="648"/>
      <c r="RTC26" s="648"/>
      <c r="RTD26" s="648"/>
      <c r="RTE26" s="648"/>
      <c r="RTF26" s="648"/>
      <c r="RTG26" s="648"/>
      <c r="RTH26" s="648"/>
      <c r="RTI26" s="648"/>
      <c r="RTJ26" s="648"/>
      <c r="RTK26" s="648"/>
      <c r="RTL26" s="648"/>
      <c r="RTM26" s="648"/>
      <c r="RTN26" s="648"/>
      <c r="RTO26" s="648"/>
      <c r="RTP26" s="648"/>
      <c r="RTQ26" s="648"/>
      <c r="RTR26" s="648"/>
      <c r="RTS26" s="648"/>
      <c r="RTT26" s="648"/>
      <c r="RTU26" s="648"/>
      <c r="RTV26" s="648"/>
      <c r="RTW26" s="648"/>
      <c r="RTX26" s="648"/>
      <c r="RTY26" s="648"/>
      <c r="RTZ26" s="648"/>
      <c r="RUA26" s="648"/>
      <c r="RUB26" s="648"/>
      <c r="RUC26" s="648"/>
      <c r="RUD26" s="648"/>
      <c r="RUE26" s="648"/>
      <c r="RUF26" s="648"/>
      <c r="RUG26" s="648"/>
      <c r="RUH26" s="648"/>
      <c r="RUI26" s="648"/>
      <c r="RUJ26" s="648"/>
      <c r="RUK26" s="648"/>
      <c r="RUL26" s="648"/>
      <c r="RUM26" s="648"/>
      <c r="RUN26" s="648"/>
      <c r="RUO26" s="648"/>
      <c r="RUP26" s="648"/>
      <c r="RUQ26" s="648"/>
      <c r="RUR26" s="648"/>
      <c r="RUS26" s="648"/>
      <c r="RUT26" s="648"/>
      <c r="RUU26" s="648"/>
      <c r="RUV26" s="648"/>
      <c r="RUW26" s="648"/>
      <c r="RUX26" s="648"/>
      <c r="RUY26" s="648"/>
      <c r="RUZ26" s="648"/>
      <c r="RVA26" s="648"/>
      <c r="RVB26" s="648"/>
      <c r="RVC26" s="648"/>
      <c r="RVD26" s="648"/>
      <c r="RVE26" s="648"/>
      <c r="RVF26" s="648"/>
      <c r="RVG26" s="648"/>
      <c r="RVH26" s="648"/>
      <c r="RVI26" s="648"/>
      <c r="RVJ26" s="648"/>
      <c r="RVK26" s="648"/>
      <c r="RVL26" s="648"/>
      <c r="RVM26" s="648"/>
      <c r="RVN26" s="648"/>
      <c r="RVO26" s="648"/>
      <c r="RVP26" s="648"/>
      <c r="RVQ26" s="648"/>
      <c r="RVR26" s="648"/>
      <c r="RVS26" s="648"/>
      <c r="RVT26" s="648"/>
      <c r="RVU26" s="648"/>
      <c r="RVV26" s="648"/>
      <c r="RVW26" s="648"/>
      <c r="RVX26" s="648"/>
      <c r="RVY26" s="648"/>
      <c r="RVZ26" s="648"/>
      <c r="RWA26" s="648"/>
      <c r="RWB26" s="648"/>
      <c r="RWC26" s="648"/>
      <c r="RWD26" s="648"/>
      <c r="RWE26" s="648"/>
      <c r="RWF26" s="648"/>
      <c r="RWG26" s="648"/>
      <c r="RWH26" s="648"/>
      <c r="RWI26" s="648"/>
      <c r="RWJ26" s="648"/>
      <c r="RWK26" s="648"/>
      <c r="RWL26" s="648"/>
      <c r="RWM26" s="648"/>
      <c r="RWN26" s="648"/>
      <c r="RWO26" s="648"/>
      <c r="RWP26" s="648"/>
      <c r="RWQ26" s="648"/>
      <c r="RWR26" s="648"/>
      <c r="RWS26" s="648"/>
      <c r="RWT26" s="648"/>
      <c r="RWU26" s="648"/>
      <c r="RWV26" s="648"/>
      <c r="RWW26" s="648"/>
      <c r="RWX26" s="648"/>
      <c r="RWY26" s="648"/>
      <c r="RWZ26" s="648"/>
      <c r="RXA26" s="648"/>
      <c r="RXB26" s="648"/>
      <c r="RXC26" s="648"/>
      <c r="RXD26" s="648"/>
      <c r="RXE26" s="648"/>
      <c r="RXF26" s="648"/>
      <c r="RXG26" s="648"/>
      <c r="RXH26" s="648"/>
      <c r="RXI26" s="648"/>
      <c r="RXJ26" s="648"/>
      <c r="RXK26" s="648"/>
      <c r="RXL26" s="648"/>
      <c r="RXM26" s="648"/>
      <c r="RXN26" s="648"/>
      <c r="RXO26" s="648"/>
      <c r="RXP26" s="648"/>
      <c r="RXQ26" s="648"/>
      <c r="RXR26" s="648"/>
      <c r="RXS26" s="648"/>
      <c r="RXT26" s="648"/>
      <c r="RXU26" s="648"/>
      <c r="RXV26" s="648"/>
      <c r="RXW26" s="648"/>
      <c r="RXX26" s="648"/>
      <c r="RXY26" s="648"/>
      <c r="RXZ26" s="648"/>
      <c r="RYA26" s="648"/>
      <c r="RYB26" s="648"/>
      <c r="RYC26" s="648"/>
      <c r="RYD26" s="648"/>
      <c r="RYE26" s="648"/>
      <c r="RYF26" s="648"/>
      <c r="RYG26" s="648"/>
      <c r="RYH26" s="648"/>
      <c r="RYI26" s="648"/>
      <c r="RYJ26" s="648"/>
      <c r="RYK26" s="648"/>
      <c r="RYL26" s="648"/>
      <c r="RYM26" s="648"/>
      <c r="RYN26" s="648"/>
      <c r="RYO26" s="648"/>
      <c r="RYP26" s="648"/>
      <c r="RYQ26" s="648"/>
      <c r="RYR26" s="648"/>
      <c r="RYS26" s="648"/>
      <c r="RYT26" s="648"/>
      <c r="RYU26" s="648"/>
      <c r="RYV26" s="648"/>
      <c r="RYW26" s="648"/>
      <c r="RYX26" s="648"/>
      <c r="RYY26" s="648"/>
      <c r="RYZ26" s="648"/>
      <c r="RZA26" s="648"/>
      <c r="RZB26" s="648"/>
      <c r="RZC26" s="648"/>
      <c r="RZD26" s="648"/>
      <c r="RZE26" s="648"/>
      <c r="RZF26" s="648"/>
      <c r="RZG26" s="648"/>
      <c r="RZH26" s="648"/>
      <c r="RZI26" s="648"/>
      <c r="RZJ26" s="648"/>
      <c r="RZK26" s="648"/>
      <c r="RZL26" s="648"/>
      <c r="RZM26" s="648"/>
      <c r="RZN26" s="648"/>
      <c r="RZO26" s="648"/>
      <c r="RZP26" s="648"/>
      <c r="RZQ26" s="648"/>
      <c r="RZR26" s="648"/>
      <c r="RZS26" s="648"/>
      <c r="RZT26" s="648"/>
      <c r="RZU26" s="648"/>
      <c r="RZV26" s="648"/>
      <c r="RZW26" s="648"/>
      <c r="RZX26" s="648"/>
      <c r="RZY26" s="648"/>
      <c r="RZZ26" s="648"/>
      <c r="SAA26" s="648"/>
      <c r="SAB26" s="648"/>
      <c r="SAC26" s="648"/>
      <c r="SAD26" s="648"/>
      <c r="SAE26" s="648"/>
      <c r="SAF26" s="648"/>
      <c r="SAG26" s="648"/>
      <c r="SAH26" s="648"/>
      <c r="SAI26" s="648"/>
      <c r="SAJ26" s="648"/>
      <c r="SAK26" s="648"/>
      <c r="SAL26" s="648"/>
      <c r="SAM26" s="648"/>
      <c r="SAN26" s="648"/>
      <c r="SAO26" s="648"/>
      <c r="SAP26" s="648"/>
      <c r="SAQ26" s="648"/>
      <c r="SAR26" s="648"/>
      <c r="SAS26" s="648"/>
      <c r="SAT26" s="648"/>
      <c r="SAU26" s="648"/>
      <c r="SAV26" s="648"/>
      <c r="SAW26" s="648"/>
      <c r="SAX26" s="648"/>
      <c r="SAY26" s="648"/>
      <c r="SAZ26" s="648"/>
      <c r="SBA26" s="648"/>
      <c r="SBB26" s="648"/>
      <c r="SBC26" s="648"/>
      <c r="SBD26" s="648"/>
      <c r="SBE26" s="648"/>
      <c r="SBF26" s="648"/>
      <c r="SBG26" s="648"/>
      <c r="SBH26" s="648"/>
      <c r="SBI26" s="648"/>
      <c r="SBJ26" s="648"/>
      <c r="SBK26" s="648"/>
      <c r="SBL26" s="648"/>
      <c r="SBM26" s="648"/>
      <c r="SBN26" s="648"/>
      <c r="SBO26" s="648"/>
      <c r="SBP26" s="648"/>
      <c r="SBQ26" s="648"/>
      <c r="SBR26" s="648"/>
      <c r="SBS26" s="648"/>
      <c r="SBT26" s="648"/>
      <c r="SBU26" s="648"/>
      <c r="SBV26" s="648"/>
      <c r="SBW26" s="648"/>
      <c r="SBX26" s="648"/>
      <c r="SBY26" s="648"/>
      <c r="SBZ26" s="648"/>
      <c r="SCA26" s="648"/>
      <c r="SCB26" s="648"/>
      <c r="SCC26" s="648"/>
      <c r="SCD26" s="648"/>
      <c r="SCE26" s="648"/>
      <c r="SCF26" s="648"/>
      <c r="SCG26" s="648"/>
      <c r="SCH26" s="648"/>
      <c r="SCI26" s="648"/>
      <c r="SCJ26" s="648"/>
      <c r="SCK26" s="648"/>
      <c r="SCL26" s="648"/>
      <c r="SCM26" s="648"/>
      <c r="SCN26" s="648"/>
      <c r="SCO26" s="648"/>
      <c r="SCP26" s="648"/>
      <c r="SCQ26" s="648"/>
      <c r="SCR26" s="648"/>
      <c r="SCS26" s="648"/>
      <c r="SCT26" s="648"/>
      <c r="SCU26" s="648"/>
      <c r="SCV26" s="648"/>
      <c r="SCW26" s="648"/>
      <c r="SCX26" s="648"/>
      <c r="SCY26" s="648"/>
      <c r="SCZ26" s="648"/>
      <c r="SDA26" s="648"/>
      <c r="SDB26" s="648"/>
      <c r="SDC26" s="648"/>
      <c r="SDD26" s="648"/>
      <c r="SDE26" s="648"/>
      <c r="SDF26" s="648"/>
      <c r="SDG26" s="648"/>
      <c r="SDH26" s="648"/>
      <c r="SDI26" s="648"/>
      <c r="SDJ26" s="648"/>
      <c r="SDK26" s="648"/>
      <c r="SDL26" s="648"/>
      <c r="SDM26" s="648"/>
      <c r="SDN26" s="648"/>
      <c r="SDO26" s="648"/>
      <c r="SDP26" s="648"/>
      <c r="SDQ26" s="648"/>
      <c r="SDR26" s="648"/>
      <c r="SDS26" s="648"/>
      <c r="SDT26" s="648"/>
      <c r="SDU26" s="648"/>
      <c r="SDV26" s="648"/>
      <c r="SDW26" s="648"/>
      <c r="SDX26" s="648"/>
      <c r="SDY26" s="648"/>
      <c r="SDZ26" s="648"/>
      <c r="SEA26" s="648"/>
      <c r="SEB26" s="648"/>
      <c r="SEC26" s="648"/>
      <c r="SED26" s="648"/>
      <c r="SEE26" s="648"/>
      <c r="SEF26" s="648"/>
      <c r="SEG26" s="648"/>
      <c r="SEH26" s="648"/>
      <c r="SEI26" s="648"/>
      <c r="SEJ26" s="648"/>
      <c r="SEK26" s="648"/>
      <c r="SEL26" s="648"/>
      <c r="SEM26" s="648"/>
      <c r="SEN26" s="648"/>
      <c r="SEO26" s="648"/>
      <c r="SEP26" s="648"/>
      <c r="SEQ26" s="648"/>
      <c r="SER26" s="648"/>
      <c r="SES26" s="648"/>
      <c r="SET26" s="648"/>
      <c r="SEU26" s="648"/>
      <c r="SEV26" s="648"/>
      <c r="SEW26" s="648"/>
      <c r="SEX26" s="648"/>
      <c r="SEY26" s="648"/>
      <c r="SEZ26" s="648"/>
      <c r="SFA26" s="648"/>
      <c r="SFB26" s="648"/>
      <c r="SFC26" s="648"/>
      <c r="SFD26" s="648"/>
      <c r="SFE26" s="648"/>
      <c r="SFF26" s="648"/>
      <c r="SFG26" s="648"/>
      <c r="SFH26" s="648"/>
      <c r="SFI26" s="648"/>
      <c r="SFJ26" s="648"/>
      <c r="SFK26" s="648"/>
      <c r="SFL26" s="648"/>
      <c r="SFM26" s="648"/>
      <c r="SFN26" s="648"/>
      <c r="SFO26" s="648"/>
      <c r="SFP26" s="648"/>
      <c r="SFQ26" s="648"/>
      <c r="SFR26" s="648"/>
      <c r="SFS26" s="648"/>
      <c r="SFT26" s="648"/>
      <c r="SFU26" s="648"/>
      <c r="SFV26" s="648"/>
      <c r="SFW26" s="648"/>
      <c r="SFX26" s="648"/>
      <c r="SFY26" s="648"/>
      <c r="SFZ26" s="648"/>
      <c r="SGA26" s="648"/>
      <c r="SGB26" s="648"/>
      <c r="SGC26" s="648"/>
      <c r="SGD26" s="648"/>
      <c r="SGE26" s="648"/>
      <c r="SGF26" s="648"/>
      <c r="SGG26" s="648"/>
      <c r="SGH26" s="648"/>
      <c r="SGI26" s="648"/>
      <c r="SGJ26" s="648"/>
      <c r="SGK26" s="648"/>
      <c r="SGL26" s="648"/>
      <c r="SGM26" s="648"/>
      <c r="SGN26" s="648"/>
      <c r="SGO26" s="648"/>
      <c r="SGP26" s="648"/>
      <c r="SGQ26" s="648"/>
      <c r="SGR26" s="648"/>
      <c r="SGS26" s="648"/>
      <c r="SGT26" s="648"/>
      <c r="SGU26" s="648"/>
      <c r="SGV26" s="648"/>
      <c r="SGW26" s="648"/>
      <c r="SGX26" s="648"/>
      <c r="SGY26" s="648"/>
      <c r="SGZ26" s="648"/>
      <c r="SHA26" s="648"/>
      <c r="SHB26" s="648"/>
      <c r="SHC26" s="648"/>
      <c r="SHD26" s="648"/>
      <c r="SHE26" s="648"/>
      <c r="SHF26" s="648"/>
      <c r="SHG26" s="648"/>
      <c r="SHH26" s="648"/>
      <c r="SHI26" s="648"/>
      <c r="SHJ26" s="648"/>
      <c r="SHK26" s="648"/>
      <c r="SHL26" s="648"/>
      <c r="SHM26" s="648"/>
      <c r="SHN26" s="648"/>
      <c r="SHO26" s="648"/>
      <c r="SHP26" s="648"/>
      <c r="SHQ26" s="648"/>
      <c r="SHR26" s="648"/>
      <c r="SHS26" s="648"/>
      <c r="SHT26" s="648"/>
      <c r="SHU26" s="648"/>
      <c r="SHV26" s="648"/>
      <c r="SHW26" s="648"/>
      <c r="SHX26" s="648"/>
      <c r="SHY26" s="648"/>
      <c r="SHZ26" s="648"/>
      <c r="SIA26" s="648"/>
      <c r="SIB26" s="648"/>
      <c r="SIC26" s="648"/>
      <c r="SID26" s="648"/>
      <c r="SIE26" s="648"/>
      <c r="SIF26" s="648"/>
      <c r="SIG26" s="648"/>
      <c r="SIH26" s="648"/>
      <c r="SII26" s="648"/>
      <c r="SIJ26" s="648"/>
      <c r="SIK26" s="648"/>
      <c r="SIL26" s="648"/>
      <c r="SIM26" s="648"/>
      <c r="SIN26" s="648"/>
      <c r="SIO26" s="648"/>
      <c r="SIP26" s="648"/>
      <c r="SIQ26" s="648"/>
      <c r="SIR26" s="648"/>
      <c r="SIS26" s="648"/>
      <c r="SIT26" s="648"/>
      <c r="SIU26" s="648"/>
      <c r="SIV26" s="648"/>
      <c r="SIW26" s="648"/>
      <c r="SIX26" s="648"/>
      <c r="SIY26" s="648"/>
      <c r="SIZ26" s="648"/>
      <c r="SJA26" s="648"/>
      <c r="SJB26" s="648"/>
      <c r="SJC26" s="648"/>
      <c r="SJD26" s="648"/>
      <c r="SJE26" s="648"/>
      <c r="SJF26" s="648"/>
      <c r="SJG26" s="648"/>
      <c r="SJH26" s="648"/>
      <c r="SJI26" s="648"/>
      <c r="SJJ26" s="648"/>
      <c r="SJK26" s="648"/>
      <c r="SJL26" s="648"/>
      <c r="SJM26" s="648"/>
      <c r="SJN26" s="648"/>
      <c r="SJO26" s="648"/>
      <c r="SJP26" s="648"/>
      <c r="SJQ26" s="648"/>
      <c r="SJR26" s="648"/>
      <c r="SJS26" s="648"/>
      <c r="SJT26" s="648"/>
      <c r="SJU26" s="648"/>
      <c r="SJV26" s="648"/>
      <c r="SJW26" s="648"/>
      <c r="SJX26" s="648"/>
      <c r="SJY26" s="648"/>
      <c r="SJZ26" s="648"/>
      <c r="SKA26" s="648"/>
      <c r="SKB26" s="648"/>
      <c r="SKC26" s="648"/>
      <c r="SKD26" s="648"/>
      <c r="SKE26" s="648"/>
      <c r="SKF26" s="648"/>
      <c r="SKG26" s="648"/>
      <c r="SKH26" s="648"/>
      <c r="SKI26" s="648"/>
      <c r="SKJ26" s="648"/>
      <c r="SKK26" s="648"/>
      <c r="SKL26" s="648"/>
      <c r="SKM26" s="648"/>
      <c r="SKN26" s="648"/>
      <c r="SKO26" s="648"/>
      <c r="SKP26" s="648"/>
      <c r="SKQ26" s="648"/>
      <c r="SKR26" s="648"/>
      <c r="SKS26" s="648"/>
      <c r="SKT26" s="648"/>
      <c r="SKU26" s="648"/>
      <c r="SKV26" s="648"/>
      <c r="SKW26" s="648"/>
      <c r="SKX26" s="648"/>
      <c r="SKY26" s="648"/>
      <c r="SKZ26" s="648"/>
      <c r="SLA26" s="648"/>
      <c r="SLB26" s="648"/>
      <c r="SLC26" s="648"/>
      <c r="SLD26" s="648"/>
      <c r="SLE26" s="648"/>
      <c r="SLF26" s="648"/>
      <c r="SLG26" s="648"/>
      <c r="SLH26" s="648"/>
      <c r="SLI26" s="648"/>
      <c r="SLJ26" s="648"/>
      <c r="SLK26" s="648"/>
      <c r="SLL26" s="648"/>
      <c r="SLM26" s="648"/>
      <c r="SLN26" s="648"/>
      <c r="SLO26" s="648"/>
      <c r="SLP26" s="648"/>
      <c r="SLQ26" s="648"/>
      <c r="SLR26" s="648"/>
      <c r="SLS26" s="648"/>
      <c r="SLT26" s="648"/>
      <c r="SLU26" s="648"/>
      <c r="SLV26" s="648"/>
      <c r="SLW26" s="648"/>
      <c r="SLX26" s="648"/>
      <c r="SLY26" s="648"/>
      <c r="SLZ26" s="648"/>
      <c r="SMA26" s="648"/>
      <c r="SMB26" s="648"/>
      <c r="SMC26" s="648"/>
      <c r="SMD26" s="648"/>
      <c r="SME26" s="648"/>
      <c r="SMF26" s="648"/>
      <c r="SMG26" s="648"/>
      <c r="SMH26" s="648"/>
      <c r="SMI26" s="648"/>
      <c r="SMJ26" s="648"/>
      <c r="SMK26" s="648"/>
      <c r="SML26" s="648"/>
      <c r="SMM26" s="648"/>
      <c r="SMN26" s="648"/>
      <c r="SMO26" s="648"/>
      <c r="SMP26" s="648"/>
      <c r="SMQ26" s="648"/>
      <c r="SMR26" s="648"/>
      <c r="SMS26" s="648"/>
      <c r="SMT26" s="648"/>
      <c r="SMU26" s="648"/>
      <c r="SMV26" s="648"/>
      <c r="SMW26" s="648"/>
      <c r="SMX26" s="648"/>
      <c r="SMY26" s="648"/>
      <c r="SMZ26" s="648"/>
      <c r="SNA26" s="648"/>
      <c r="SNB26" s="648"/>
      <c r="SNC26" s="648"/>
      <c r="SND26" s="648"/>
      <c r="SNE26" s="648"/>
      <c r="SNF26" s="648"/>
      <c r="SNG26" s="648"/>
      <c r="SNH26" s="648"/>
      <c r="SNI26" s="648"/>
      <c r="SNJ26" s="648"/>
      <c r="SNK26" s="648"/>
      <c r="SNL26" s="648"/>
      <c r="SNM26" s="648"/>
      <c r="SNN26" s="648"/>
      <c r="SNO26" s="648"/>
      <c r="SNP26" s="648"/>
      <c r="SNQ26" s="648"/>
      <c r="SNR26" s="648"/>
      <c r="SNS26" s="648"/>
      <c r="SNT26" s="648"/>
      <c r="SNU26" s="648"/>
      <c r="SNV26" s="648"/>
      <c r="SNW26" s="648"/>
      <c r="SNX26" s="648"/>
      <c r="SNY26" s="648"/>
      <c r="SNZ26" s="648"/>
      <c r="SOA26" s="648"/>
      <c r="SOB26" s="648"/>
      <c r="SOC26" s="648"/>
      <c r="SOD26" s="648"/>
      <c r="SOE26" s="648"/>
      <c r="SOF26" s="648"/>
      <c r="SOG26" s="648"/>
      <c r="SOH26" s="648"/>
      <c r="SOI26" s="648"/>
      <c r="SOJ26" s="648"/>
      <c r="SOK26" s="648"/>
      <c r="SOL26" s="648"/>
      <c r="SOM26" s="648"/>
      <c r="SON26" s="648"/>
      <c r="SOO26" s="648"/>
      <c r="SOP26" s="648"/>
      <c r="SOQ26" s="648"/>
      <c r="SOR26" s="648"/>
      <c r="SOS26" s="648"/>
      <c r="SOT26" s="648"/>
      <c r="SOU26" s="648"/>
      <c r="SOV26" s="648"/>
      <c r="SOW26" s="648"/>
      <c r="SOX26" s="648"/>
      <c r="SOY26" s="648"/>
      <c r="SOZ26" s="648"/>
      <c r="SPA26" s="648"/>
      <c r="SPB26" s="648"/>
      <c r="SPC26" s="648"/>
      <c r="SPD26" s="648"/>
      <c r="SPE26" s="648"/>
      <c r="SPF26" s="648"/>
      <c r="SPG26" s="648"/>
      <c r="SPH26" s="648"/>
      <c r="SPI26" s="648"/>
      <c r="SPJ26" s="648"/>
      <c r="SPK26" s="648"/>
      <c r="SPL26" s="648"/>
      <c r="SPM26" s="648"/>
      <c r="SPN26" s="648"/>
      <c r="SPO26" s="648"/>
      <c r="SPP26" s="648"/>
      <c r="SPQ26" s="648"/>
      <c r="SPR26" s="648"/>
      <c r="SPS26" s="648"/>
      <c r="SPT26" s="648"/>
      <c r="SPU26" s="648"/>
      <c r="SPV26" s="648"/>
      <c r="SPW26" s="648"/>
      <c r="SPX26" s="648"/>
      <c r="SPY26" s="648"/>
      <c r="SPZ26" s="648"/>
      <c r="SQA26" s="648"/>
      <c r="SQB26" s="648"/>
      <c r="SQC26" s="648"/>
      <c r="SQD26" s="648"/>
      <c r="SQE26" s="648"/>
      <c r="SQF26" s="648"/>
      <c r="SQG26" s="648"/>
      <c r="SQH26" s="648"/>
      <c r="SQI26" s="648"/>
      <c r="SQJ26" s="648"/>
      <c r="SQK26" s="648"/>
      <c r="SQL26" s="648"/>
      <c r="SQM26" s="648"/>
      <c r="SQN26" s="648"/>
      <c r="SQO26" s="648"/>
      <c r="SQP26" s="648"/>
      <c r="SQQ26" s="648"/>
      <c r="SQR26" s="648"/>
      <c r="SQS26" s="648"/>
      <c r="SQT26" s="648"/>
      <c r="SQU26" s="648"/>
      <c r="SQV26" s="648"/>
      <c r="SQW26" s="648"/>
      <c r="SQX26" s="648"/>
      <c r="SQY26" s="648"/>
      <c r="SQZ26" s="648"/>
      <c r="SRA26" s="648"/>
      <c r="SRB26" s="648"/>
      <c r="SRC26" s="648"/>
      <c r="SRD26" s="648"/>
      <c r="SRE26" s="648"/>
      <c r="SRF26" s="648"/>
      <c r="SRG26" s="648"/>
      <c r="SRH26" s="648"/>
      <c r="SRI26" s="648"/>
      <c r="SRJ26" s="648"/>
      <c r="SRK26" s="648"/>
      <c r="SRL26" s="648"/>
      <c r="SRM26" s="648"/>
      <c r="SRN26" s="648"/>
      <c r="SRO26" s="648"/>
      <c r="SRP26" s="648"/>
      <c r="SRQ26" s="648"/>
      <c r="SRR26" s="648"/>
      <c r="SRS26" s="648"/>
      <c r="SRT26" s="648"/>
      <c r="SRU26" s="648"/>
      <c r="SRV26" s="648"/>
      <c r="SRW26" s="648"/>
      <c r="SRX26" s="648"/>
      <c r="SRY26" s="648"/>
      <c r="SRZ26" s="648"/>
      <c r="SSA26" s="648"/>
      <c r="SSB26" s="648"/>
      <c r="SSC26" s="648"/>
      <c r="SSD26" s="648"/>
      <c r="SSE26" s="648"/>
      <c r="SSF26" s="648"/>
      <c r="SSG26" s="648"/>
      <c r="SSH26" s="648"/>
      <c r="SSI26" s="648"/>
      <c r="SSJ26" s="648"/>
      <c r="SSK26" s="648"/>
      <c r="SSL26" s="648"/>
      <c r="SSM26" s="648"/>
      <c r="SSN26" s="648"/>
      <c r="SSO26" s="648"/>
      <c r="SSP26" s="648"/>
      <c r="SSQ26" s="648"/>
      <c r="SSR26" s="648"/>
      <c r="SSS26" s="648"/>
      <c r="SST26" s="648"/>
      <c r="SSU26" s="648"/>
      <c r="SSV26" s="648"/>
      <c r="SSW26" s="648"/>
      <c r="SSX26" s="648"/>
      <c r="SSY26" s="648"/>
      <c r="SSZ26" s="648"/>
      <c r="STA26" s="648"/>
      <c r="STB26" s="648"/>
      <c r="STC26" s="648"/>
      <c r="STD26" s="648"/>
      <c r="STE26" s="648"/>
      <c r="STF26" s="648"/>
      <c r="STG26" s="648"/>
      <c r="STH26" s="648"/>
      <c r="STI26" s="648"/>
      <c r="STJ26" s="648"/>
      <c r="STK26" s="648"/>
      <c r="STL26" s="648"/>
      <c r="STM26" s="648"/>
      <c r="STN26" s="648"/>
      <c r="STO26" s="648"/>
      <c r="STP26" s="648"/>
      <c r="STQ26" s="648"/>
      <c r="STR26" s="648"/>
      <c r="STS26" s="648"/>
      <c r="STT26" s="648"/>
      <c r="STU26" s="648"/>
      <c r="STV26" s="648"/>
      <c r="STW26" s="648"/>
      <c r="STX26" s="648"/>
      <c r="STY26" s="648"/>
      <c r="STZ26" s="648"/>
      <c r="SUA26" s="648"/>
      <c r="SUB26" s="648"/>
      <c r="SUC26" s="648"/>
      <c r="SUD26" s="648"/>
      <c r="SUE26" s="648"/>
      <c r="SUF26" s="648"/>
      <c r="SUG26" s="648"/>
      <c r="SUH26" s="648"/>
      <c r="SUI26" s="648"/>
      <c r="SUJ26" s="648"/>
      <c r="SUK26" s="648"/>
      <c r="SUL26" s="648"/>
      <c r="SUM26" s="648"/>
      <c r="SUN26" s="648"/>
      <c r="SUO26" s="648"/>
      <c r="SUP26" s="648"/>
      <c r="SUQ26" s="648"/>
      <c r="SUR26" s="648"/>
      <c r="SUS26" s="648"/>
      <c r="SUT26" s="648"/>
      <c r="SUU26" s="648"/>
      <c r="SUV26" s="648"/>
      <c r="SUW26" s="648"/>
      <c r="SUX26" s="648"/>
      <c r="SUY26" s="648"/>
      <c r="SUZ26" s="648"/>
      <c r="SVA26" s="648"/>
      <c r="SVB26" s="648"/>
      <c r="SVC26" s="648"/>
      <c r="SVD26" s="648"/>
      <c r="SVE26" s="648"/>
      <c r="SVF26" s="648"/>
      <c r="SVG26" s="648"/>
      <c r="SVH26" s="648"/>
      <c r="SVI26" s="648"/>
      <c r="SVJ26" s="648"/>
      <c r="SVK26" s="648"/>
      <c r="SVL26" s="648"/>
      <c r="SVM26" s="648"/>
      <c r="SVN26" s="648"/>
      <c r="SVO26" s="648"/>
      <c r="SVP26" s="648"/>
      <c r="SVQ26" s="648"/>
      <c r="SVR26" s="648"/>
      <c r="SVS26" s="648"/>
      <c r="SVT26" s="648"/>
      <c r="SVU26" s="648"/>
      <c r="SVV26" s="648"/>
      <c r="SVW26" s="648"/>
      <c r="SVX26" s="648"/>
      <c r="SVY26" s="648"/>
      <c r="SVZ26" s="648"/>
      <c r="SWA26" s="648"/>
      <c r="SWB26" s="648"/>
      <c r="SWC26" s="648"/>
      <c r="SWD26" s="648"/>
      <c r="SWE26" s="648"/>
      <c r="SWF26" s="648"/>
      <c r="SWG26" s="648"/>
      <c r="SWH26" s="648"/>
      <c r="SWI26" s="648"/>
      <c r="SWJ26" s="648"/>
      <c r="SWK26" s="648"/>
      <c r="SWL26" s="648"/>
      <c r="SWM26" s="648"/>
      <c r="SWN26" s="648"/>
      <c r="SWO26" s="648"/>
      <c r="SWP26" s="648"/>
      <c r="SWQ26" s="648"/>
      <c r="SWR26" s="648"/>
      <c r="SWS26" s="648"/>
      <c r="SWT26" s="648"/>
      <c r="SWU26" s="648"/>
      <c r="SWV26" s="648"/>
      <c r="SWW26" s="648"/>
      <c r="SWX26" s="648"/>
      <c r="SWY26" s="648"/>
      <c r="SWZ26" s="648"/>
      <c r="SXA26" s="648"/>
      <c r="SXB26" s="648"/>
      <c r="SXC26" s="648"/>
      <c r="SXD26" s="648"/>
      <c r="SXE26" s="648"/>
      <c r="SXF26" s="648"/>
      <c r="SXG26" s="648"/>
      <c r="SXH26" s="648"/>
      <c r="SXI26" s="648"/>
      <c r="SXJ26" s="648"/>
      <c r="SXK26" s="648"/>
      <c r="SXL26" s="648"/>
      <c r="SXM26" s="648"/>
      <c r="SXN26" s="648"/>
      <c r="SXO26" s="648"/>
      <c r="SXP26" s="648"/>
      <c r="SXQ26" s="648"/>
      <c r="SXR26" s="648"/>
      <c r="SXS26" s="648"/>
      <c r="SXT26" s="648"/>
      <c r="SXU26" s="648"/>
      <c r="SXV26" s="648"/>
      <c r="SXW26" s="648"/>
      <c r="SXX26" s="648"/>
      <c r="SXY26" s="648"/>
      <c r="SXZ26" s="648"/>
      <c r="SYA26" s="648"/>
      <c r="SYB26" s="648"/>
      <c r="SYC26" s="648"/>
      <c r="SYD26" s="648"/>
      <c r="SYE26" s="648"/>
      <c r="SYF26" s="648"/>
      <c r="SYG26" s="648"/>
      <c r="SYH26" s="648"/>
      <c r="SYI26" s="648"/>
      <c r="SYJ26" s="648"/>
      <c r="SYK26" s="648"/>
      <c r="SYL26" s="648"/>
      <c r="SYM26" s="648"/>
      <c r="SYN26" s="648"/>
      <c r="SYO26" s="648"/>
      <c r="SYP26" s="648"/>
      <c r="SYQ26" s="648"/>
      <c r="SYR26" s="648"/>
      <c r="SYS26" s="648"/>
      <c r="SYT26" s="648"/>
      <c r="SYU26" s="648"/>
      <c r="SYV26" s="648"/>
      <c r="SYW26" s="648"/>
      <c r="SYX26" s="648"/>
      <c r="SYY26" s="648"/>
      <c r="SYZ26" s="648"/>
      <c r="SZA26" s="648"/>
      <c r="SZB26" s="648"/>
      <c r="SZC26" s="648"/>
      <c r="SZD26" s="648"/>
      <c r="SZE26" s="648"/>
      <c r="SZF26" s="648"/>
      <c r="SZG26" s="648"/>
      <c r="SZH26" s="648"/>
      <c r="SZI26" s="648"/>
      <c r="SZJ26" s="648"/>
      <c r="SZK26" s="648"/>
      <c r="SZL26" s="648"/>
      <c r="SZM26" s="648"/>
      <c r="SZN26" s="648"/>
      <c r="SZO26" s="648"/>
      <c r="SZP26" s="648"/>
      <c r="SZQ26" s="648"/>
      <c r="SZR26" s="648"/>
      <c r="SZS26" s="648"/>
      <c r="SZT26" s="648"/>
      <c r="SZU26" s="648"/>
      <c r="SZV26" s="648"/>
      <c r="SZW26" s="648"/>
      <c r="SZX26" s="648"/>
      <c r="SZY26" s="648"/>
      <c r="SZZ26" s="648"/>
      <c r="TAA26" s="648"/>
      <c r="TAB26" s="648"/>
      <c r="TAC26" s="648"/>
      <c r="TAD26" s="648"/>
      <c r="TAE26" s="648"/>
      <c r="TAF26" s="648"/>
      <c r="TAG26" s="648"/>
      <c r="TAH26" s="648"/>
      <c r="TAI26" s="648"/>
      <c r="TAJ26" s="648"/>
      <c r="TAK26" s="648"/>
      <c r="TAL26" s="648"/>
      <c r="TAM26" s="648"/>
      <c r="TAN26" s="648"/>
      <c r="TAO26" s="648"/>
      <c r="TAP26" s="648"/>
      <c r="TAQ26" s="648"/>
      <c r="TAR26" s="648"/>
      <c r="TAS26" s="648"/>
      <c r="TAT26" s="648"/>
      <c r="TAU26" s="648"/>
      <c r="TAV26" s="648"/>
      <c r="TAW26" s="648"/>
      <c r="TAX26" s="648"/>
      <c r="TAY26" s="648"/>
      <c r="TAZ26" s="648"/>
      <c r="TBA26" s="648"/>
      <c r="TBB26" s="648"/>
      <c r="TBC26" s="648"/>
      <c r="TBD26" s="648"/>
      <c r="TBE26" s="648"/>
      <c r="TBF26" s="648"/>
      <c r="TBG26" s="648"/>
      <c r="TBH26" s="648"/>
      <c r="TBI26" s="648"/>
      <c r="TBJ26" s="648"/>
      <c r="TBK26" s="648"/>
      <c r="TBL26" s="648"/>
      <c r="TBM26" s="648"/>
      <c r="TBN26" s="648"/>
      <c r="TBO26" s="648"/>
      <c r="TBP26" s="648"/>
      <c r="TBQ26" s="648"/>
      <c r="TBR26" s="648"/>
      <c r="TBS26" s="648"/>
      <c r="TBT26" s="648"/>
      <c r="TBU26" s="648"/>
      <c r="TBV26" s="648"/>
      <c r="TBW26" s="648"/>
      <c r="TBX26" s="648"/>
      <c r="TBY26" s="648"/>
      <c r="TBZ26" s="648"/>
      <c r="TCA26" s="648"/>
      <c r="TCB26" s="648"/>
      <c r="TCC26" s="648"/>
      <c r="TCD26" s="648"/>
      <c r="TCE26" s="648"/>
      <c r="TCF26" s="648"/>
      <c r="TCG26" s="648"/>
      <c r="TCH26" s="648"/>
      <c r="TCI26" s="648"/>
      <c r="TCJ26" s="648"/>
      <c r="TCK26" s="648"/>
      <c r="TCL26" s="648"/>
      <c r="TCM26" s="648"/>
      <c r="TCN26" s="648"/>
      <c r="TCO26" s="648"/>
      <c r="TCP26" s="648"/>
      <c r="TCQ26" s="648"/>
      <c r="TCR26" s="648"/>
      <c r="TCS26" s="648"/>
      <c r="TCT26" s="648"/>
      <c r="TCU26" s="648"/>
      <c r="TCV26" s="648"/>
      <c r="TCW26" s="648"/>
      <c r="TCX26" s="648"/>
      <c r="TCY26" s="648"/>
      <c r="TCZ26" s="648"/>
      <c r="TDA26" s="648"/>
      <c r="TDB26" s="648"/>
      <c r="TDC26" s="648"/>
      <c r="TDD26" s="648"/>
      <c r="TDE26" s="648"/>
      <c r="TDF26" s="648"/>
      <c r="TDG26" s="648"/>
      <c r="TDH26" s="648"/>
      <c r="TDI26" s="648"/>
      <c r="TDJ26" s="648"/>
      <c r="TDK26" s="648"/>
      <c r="TDL26" s="648"/>
      <c r="TDM26" s="648"/>
      <c r="TDN26" s="648"/>
      <c r="TDO26" s="648"/>
      <c r="TDP26" s="648"/>
      <c r="TDQ26" s="648"/>
      <c r="TDR26" s="648"/>
      <c r="TDS26" s="648"/>
      <c r="TDT26" s="648"/>
      <c r="TDU26" s="648"/>
      <c r="TDV26" s="648"/>
      <c r="TDW26" s="648"/>
      <c r="TDX26" s="648"/>
      <c r="TDY26" s="648"/>
      <c r="TDZ26" s="648"/>
      <c r="TEA26" s="648"/>
      <c r="TEB26" s="648"/>
      <c r="TEC26" s="648"/>
      <c r="TED26" s="648"/>
      <c r="TEE26" s="648"/>
      <c r="TEF26" s="648"/>
      <c r="TEG26" s="648"/>
      <c r="TEH26" s="648"/>
      <c r="TEI26" s="648"/>
      <c r="TEJ26" s="648"/>
      <c r="TEK26" s="648"/>
      <c r="TEL26" s="648"/>
      <c r="TEM26" s="648"/>
      <c r="TEN26" s="648"/>
      <c r="TEO26" s="648"/>
      <c r="TEP26" s="648"/>
      <c r="TEQ26" s="648"/>
      <c r="TER26" s="648"/>
      <c r="TES26" s="648"/>
      <c r="TET26" s="648"/>
      <c r="TEU26" s="648"/>
      <c r="TEV26" s="648"/>
      <c r="TEW26" s="648"/>
      <c r="TEX26" s="648"/>
      <c r="TEY26" s="648"/>
      <c r="TEZ26" s="648"/>
      <c r="TFA26" s="648"/>
      <c r="TFB26" s="648"/>
      <c r="TFC26" s="648"/>
      <c r="TFD26" s="648"/>
      <c r="TFE26" s="648"/>
      <c r="TFF26" s="648"/>
      <c r="TFG26" s="648"/>
      <c r="TFH26" s="648"/>
      <c r="TFI26" s="648"/>
      <c r="TFJ26" s="648"/>
      <c r="TFK26" s="648"/>
      <c r="TFL26" s="648"/>
      <c r="TFM26" s="648"/>
      <c r="TFN26" s="648"/>
      <c r="TFO26" s="648"/>
      <c r="TFP26" s="648"/>
      <c r="TFQ26" s="648"/>
      <c r="TFR26" s="648"/>
      <c r="TFS26" s="648"/>
      <c r="TFT26" s="648"/>
      <c r="TFU26" s="648"/>
      <c r="TFV26" s="648"/>
      <c r="TFW26" s="648"/>
      <c r="TFX26" s="648"/>
      <c r="TFY26" s="648"/>
      <c r="TFZ26" s="648"/>
      <c r="TGA26" s="648"/>
      <c r="TGB26" s="648"/>
      <c r="TGC26" s="648"/>
      <c r="TGD26" s="648"/>
      <c r="TGE26" s="648"/>
      <c r="TGF26" s="648"/>
      <c r="TGG26" s="648"/>
      <c r="TGH26" s="648"/>
      <c r="TGI26" s="648"/>
      <c r="TGJ26" s="648"/>
      <c r="TGK26" s="648"/>
      <c r="TGL26" s="648"/>
      <c r="TGM26" s="648"/>
      <c r="TGN26" s="648"/>
      <c r="TGO26" s="648"/>
      <c r="TGP26" s="648"/>
      <c r="TGQ26" s="648"/>
      <c r="TGR26" s="648"/>
      <c r="TGS26" s="648"/>
      <c r="TGT26" s="648"/>
      <c r="TGU26" s="648"/>
      <c r="TGV26" s="648"/>
      <c r="TGW26" s="648"/>
      <c r="TGX26" s="648"/>
      <c r="TGY26" s="648"/>
      <c r="TGZ26" s="648"/>
      <c r="THA26" s="648"/>
      <c r="THB26" s="648"/>
      <c r="THC26" s="648"/>
      <c r="THD26" s="648"/>
      <c r="THE26" s="648"/>
      <c r="THF26" s="648"/>
      <c r="THG26" s="648"/>
      <c r="THH26" s="648"/>
      <c r="THI26" s="648"/>
      <c r="THJ26" s="648"/>
      <c r="THK26" s="648"/>
      <c r="THL26" s="648"/>
      <c r="THM26" s="648"/>
      <c r="THN26" s="648"/>
      <c r="THO26" s="648"/>
      <c r="THP26" s="648"/>
      <c r="THQ26" s="648"/>
      <c r="THR26" s="648"/>
      <c r="THS26" s="648"/>
      <c r="THT26" s="648"/>
      <c r="THU26" s="648"/>
      <c r="THV26" s="648"/>
      <c r="THW26" s="648"/>
      <c r="THX26" s="648"/>
      <c r="THY26" s="648"/>
      <c r="THZ26" s="648"/>
      <c r="TIA26" s="648"/>
      <c r="TIB26" s="648"/>
      <c r="TIC26" s="648"/>
      <c r="TID26" s="648"/>
      <c r="TIE26" s="648"/>
      <c r="TIF26" s="648"/>
      <c r="TIG26" s="648"/>
      <c r="TIH26" s="648"/>
      <c r="TII26" s="648"/>
      <c r="TIJ26" s="648"/>
      <c r="TIK26" s="648"/>
      <c r="TIL26" s="648"/>
      <c r="TIM26" s="648"/>
      <c r="TIN26" s="648"/>
      <c r="TIO26" s="648"/>
      <c r="TIP26" s="648"/>
      <c r="TIQ26" s="648"/>
      <c r="TIR26" s="648"/>
      <c r="TIS26" s="648"/>
      <c r="TIT26" s="648"/>
      <c r="TIU26" s="648"/>
      <c r="TIV26" s="648"/>
      <c r="TIW26" s="648"/>
      <c r="TIX26" s="648"/>
      <c r="TIY26" s="648"/>
      <c r="TIZ26" s="648"/>
      <c r="TJA26" s="648"/>
      <c r="TJB26" s="648"/>
      <c r="TJC26" s="648"/>
      <c r="TJD26" s="648"/>
      <c r="TJE26" s="648"/>
      <c r="TJF26" s="648"/>
      <c r="TJG26" s="648"/>
      <c r="TJH26" s="648"/>
      <c r="TJI26" s="648"/>
      <c r="TJJ26" s="648"/>
      <c r="TJK26" s="648"/>
      <c r="TJL26" s="648"/>
      <c r="TJM26" s="648"/>
      <c r="TJN26" s="648"/>
      <c r="TJO26" s="648"/>
      <c r="TJP26" s="648"/>
      <c r="TJQ26" s="648"/>
      <c r="TJR26" s="648"/>
      <c r="TJS26" s="648"/>
      <c r="TJT26" s="648"/>
      <c r="TJU26" s="648"/>
      <c r="TJV26" s="648"/>
      <c r="TJW26" s="648"/>
      <c r="TJX26" s="648"/>
      <c r="TJY26" s="648"/>
      <c r="TJZ26" s="648"/>
      <c r="TKA26" s="648"/>
      <c r="TKB26" s="648"/>
      <c r="TKC26" s="648"/>
      <c r="TKD26" s="648"/>
      <c r="TKE26" s="648"/>
      <c r="TKF26" s="648"/>
      <c r="TKG26" s="648"/>
      <c r="TKH26" s="648"/>
      <c r="TKI26" s="648"/>
      <c r="TKJ26" s="648"/>
      <c r="TKK26" s="648"/>
      <c r="TKL26" s="648"/>
      <c r="TKM26" s="648"/>
      <c r="TKN26" s="648"/>
      <c r="TKO26" s="648"/>
      <c r="TKP26" s="648"/>
      <c r="TKQ26" s="648"/>
      <c r="TKR26" s="648"/>
      <c r="TKS26" s="648"/>
      <c r="TKT26" s="648"/>
      <c r="TKU26" s="648"/>
      <c r="TKV26" s="648"/>
      <c r="TKW26" s="648"/>
      <c r="TKX26" s="648"/>
      <c r="TKY26" s="648"/>
      <c r="TKZ26" s="648"/>
      <c r="TLA26" s="648"/>
      <c r="TLB26" s="648"/>
      <c r="TLC26" s="648"/>
      <c r="TLD26" s="648"/>
      <c r="TLE26" s="648"/>
      <c r="TLF26" s="648"/>
      <c r="TLG26" s="648"/>
      <c r="TLH26" s="648"/>
      <c r="TLI26" s="648"/>
      <c r="TLJ26" s="648"/>
      <c r="TLK26" s="648"/>
      <c r="TLL26" s="648"/>
      <c r="TLM26" s="648"/>
      <c r="TLN26" s="648"/>
      <c r="TLO26" s="648"/>
      <c r="TLP26" s="648"/>
      <c r="TLQ26" s="648"/>
      <c r="TLR26" s="648"/>
      <c r="TLS26" s="648"/>
      <c r="TLT26" s="648"/>
      <c r="TLU26" s="648"/>
      <c r="TLV26" s="648"/>
      <c r="TLW26" s="648"/>
      <c r="TLX26" s="648"/>
      <c r="TLY26" s="648"/>
      <c r="TLZ26" s="648"/>
      <c r="TMA26" s="648"/>
      <c r="TMB26" s="648"/>
      <c r="TMC26" s="648"/>
      <c r="TMD26" s="648"/>
      <c r="TME26" s="648"/>
      <c r="TMF26" s="648"/>
      <c r="TMG26" s="648"/>
      <c r="TMH26" s="648"/>
      <c r="TMI26" s="648"/>
      <c r="TMJ26" s="648"/>
      <c r="TMK26" s="648"/>
      <c r="TML26" s="648"/>
      <c r="TMM26" s="648"/>
      <c r="TMN26" s="648"/>
      <c r="TMO26" s="648"/>
      <c r="TMP26" s="648"/>
      <c r="TMQ26" s="648"/>
      <c r="TMR26" s="648"/>
      <c r="TMS26" s="648"/>
      <c r="TMT26" s="648"/>
      <c r="TMU26" s="648"/>
      <c r="TMV26" s="648"/>
      <c r="TMW26" s="648"/>
      <c r="TMX26" s="648"/>
      <c r="TMY26" s="648"/>
      <c r="TMZ26" s="648"/>
      <c r="TNA26" s="648"/>
      <c r="TNB26" s="648"/>
      <c r="TNC26" s="648"/>
      <c r="TND26" s="648"/>
      <c r="TNE26" s="648"/>
      <c r="TNF26" s="648"/>
      <c r="TNG26" s="648"/>
      <c r="TNH26" s="648"/>
      <c r="TNI26" s="648"/>
      <c r="TNJ26" s="648"/>
      <c r="TNK26" s="648"/>
      <c r="TNL26" s="648"/>
      <c r="TNM26" s="648"/>
      <c r="TNN26" s="648"/>
      <c r="TNO26" s="648"/>
      <c r="TNP26" s="648"/>
      <c r="TNQ26" s="648"/>
      <c r="TNR26" s="648"/>
      <c r="TNS26" s="648"/>
      <c r="TNT26" s="648"/>
      <c r="TNU26" s="648"/>
      <c r="TNV26" s="648"/>
      <c r="TNW26" s="648"/>
      <c r="TNX26" s="648"/>
      <c r="TNY26" s="648"/>
      <c r="TNZ26" s="648"/>
      <c r="TOA26" s="648"/>
      <c r="TOB26" s="648"/>
      <c r="TOC26" s="648"/>
      <c r="TOD26" s="648"/>
      <c r="TOE26" s="648"/>
      <c r="TOF26" s="648"/>
      <c r="TOG26" s="648"/>
      <c r="TOH26" s="648"/>
      <c r="TOI26" s="648"/>
      <c r="TOJ26" s="648"/>
      <c r="TOK26" s="648"/>
      <c r="TOL26" s="648"/>
      <c r="TOM26" s="648"/>
      <c r="TON26" s="648"/>
      <c r="TOO26" s="648"/>
      <c r="TOP26" s="648"/>
      <c r="TOQ26" s="648"/>
      <c r="TOR26" s="648"/>
      <c r="TOS26" s="648"/>
      <c r="TOT26" s="648"/>
      <c r="TOU26" s="648"/>
      <c r="TOV26" s="648"/>
      <c r="TOW26" s="648"/>
      <c r="TOX26" s="648"/>
      <c r="TOY26" s="648"/>
      <c r="TOZ26" s="648"/>
      <c r="TPA26" s="648"/>
      <c r="TPB26" s="648"/>
      <c r="TPC26" s="648"/>
      <c r="TPD26" s="648"/>
      <c r="TPE26" s="648"/>
      <c r="TPF26" s="648"/>
      <c r="TPG26" s="648"/>
      <c r="TPH26" s="648"/>
      <c r="TPI26" s="648"/>
      <c r="TPJ26" s="648"/>
      <c r="TPK26" s="648"/>
      <c r="TPL26" s="648"/>
      <c r="TPM26" s="648"/>
      <c r="TPN26" s="648"/>
      <c r="TPO26" s="648"/>
      <c r="TPP26" s="648"/>
      <c r="TPQ26" s="648"/>
      <c r="TPR26" s="648"/>
      <c r="TPS26" s="648"/>
      <c r="TPT26" s="648"/>
      <c r="TPU26" s="648"/>
      <c r="TPV26" s="648"/>
      <c r="TPW26" s="648"/>
      <c r="TPX26" s="648"/>
      <c r="TPY26" s="648"/>
      <c r="TPZ26" s="648"/>
      <c r="TQA26" s="648"/>
      <c r="TQB26" s="648"/>
      <c r="TQC26" s="648"/>
      <c r="TQD26" s="648"/>
      <c r="TQE26" s="648"/>
      <c r="TQF26" s="648"/>
      <c r="TQG26" s="648"/>
      <c r="TQH26" s="648"/>
      <c r="TQI26" s="648"/>
      <c r="TQJ26" s="648"/>
      <c r="TQK26" s="648"/>
      <c r="TQL26" s="648"/>
      <c r="TQM26" s="648"/>
      <c r="TQN26" s="648"/>
      <c r="TQO26" s="648"/>
      <c r="TQP26" s="648"/>
      <c r="TQQ26" s="648"/>
      <c r="TQR26" s="648"/>
      <c r="TQS26" s="648"/>
      <c r="TQT26" s="648"/>
      <c r="TQU26" s="648"/>
      <c r="TQV26" s="648"/>
      <c r="TQW26" s="648"/>
      <c r="TQX26" s="648"/>
      <c r="TQY26" s="648"/>
      <c r="TQZ26" s="648"/>
      <c r="TRA26" s="648"/>
      <c r="TRB26" s="648"/>
      <c r="TRC26" s="648"/>
      <c r="TRD26" s="648"/>
      <c r="TRE26" s="648"/>
      <c r="TRF26" s="648"/>
      <c r="TRG26" s="648"/>
      <c r="TRH26" s="648"/>
      <c r="TRI26" s="648"/>
      <c r="TRJ26" s="648"/>
      <c r="TRK26" s="648"/>
      <c r="TRL26" s="648"/>
      <c r="TRM26" s="648"/>
      <c r="TRN26" s="648"/>
      <c r="TRO26" s="648"/>
      <c r="TRP26" s="648"/>
      <c r="TRQ26" s="648"/>
      <c r="TRR26" s="648"/>
      <c r="TRS26" s="648"/>
      <c r="TRT26" s="648"/>
      <c r="TRU26" s="648"/>
      <c r="TRV26" s="648"/>
      <c r="TRW26" s="648"/>
      <c r="TRX26" s="648"/>
      <c r="TRY26" s="648"/>
      <c r="TRZ26" s="648"/>
      <c r="TSA26" s="648"/>
      <c r="TSB26" s="648"/>
      <c r="TSC26" s="648"/>
      <c r="TSD26" s="648"/>
      <c r="TSE26" s="648"/>
      <c r="TSF26" s="648"/>
      <c r="TSG26" s="648"/>
      <c r="TSH26" s="648"/>
      <c r="TSI26" s="648"/>
      <c r="TSJ26" s="648"/>
      <c r="TSK26" s="648"/>
      <c r="TSL26" s="648"/>
      <c r="TSM26" s="648"/>
      <c r="TSN26" s="648"/>
      <c r="TSO26" s="648"/>
      <c r="TSP26" s="648"/>
      <c r="TSQ26" s="648"/>
      <c r="TSR26" s="648"/>
      <c r="TSS26" s="648"/>
      <c r="TST26" s="648"/>
      <c r="TSU26" s="648"/>
      <c r="TSV26" s="648"/>
      <c r="TSW26" s="648"/>
      <c r="TSX26" s="648"/>
      <c r="TSY26" s="648"/>
      <c r="TSZ26" s="648"/>
      <c r="TTA26" s="648"/>
      <c r="TTB26" s="648"/>
      <c r="TTC26" s="648"/>
      <c r="TTD26" s="648"/>
      <c r="TTE26" s="648"/>
      <c r="TTF26" s="648"/>
      <c r="TTG26" s="648"/>
      <c r="TTH26" s="648"/>
      <c r="TTI26" s="648"/>
      <c r="TTJ26" s="648"/>
      <c r="TTK26" s="648"/>
      <c r="TTL26" s="648"/>
      <c r="TTM26" s="648"/>
      <c r="TTN26" s="648"/>
      <c r="TTO26" s="648"/>
      <c r="TTP26" s="648"/>
      <c r="TTQ26" s="648"/>
      <c r="TTR26" s="648"/>
      <c r="TTS26" s="648"/>
      <c r="TTT26" s="648"/>
      <c r="TTU26" s="648"/>
      <c r="TTV26" s="648"/>
      <c r="TTW26" s="648"/>
      <c r="TTX26" s="648"/>
      <c r="TTY26" s="648"/>
      <c r="TTZ26" s="648"/>
      <c r="TUA26" s="648"/>
      <c r="TUB26" s="648"/>
      <c r="TUC26" s="648"/>
      <c r="TUD26" s="648"/>
      <c r="TUE26" s="648"/>
      <c r="TUF26" s="648"/>
      <c r="TUG26" s="648"/>
      <c r="TUH26" s="648"/>
      <c r="TUI26" s="648"/>
      <c r="TUJ26" s="648"/>
      <c r="TUK26" s="648"/>
      <c r="TUL26" s="648"/>
      <c r="TUM26" s="648"/>
      <c r="TUN26" s="648"/>
      <c r="TUO26" s="648"/>
      <c r="TUP26" s="648"/>
      <c r="TUQ26" s="648"/>
      <c r="TUR26" s="648"/>
      <c r="TUS26" s="648"/>
      <c r="TUT26" s="648"/>
      <c r="TUU26" s="648"/>
      <c r="TUV26" s="648"/>
      <c r="TUW26" s="648"/>
      <c r="TUX26" s="648"/>
      <c r="TUY26" s="648"/>
      <c r="TUZ26" s="648"/>
      <c r="TVA26" s="648"/>
      <c r="TVB26" s="648"/>
      <c r="TVC26" s="648"/>
      <c r="TVD26" s="648"/>
      <c r="TVE26" s="648"/>
      <c r="TVF26" s="648"/>
      <c r="TVG26" s="648"/>
      <c r="TVH26" s="648"/>
      <c r="TVI26" s="648"/>
      <c r="TVJ26" s="648"/>
      <c r="TVK26" s="648"/>
      <c r="TVL26" s="648"/>
      <c r="TVM26" s="648"/>
      <c r="TVN26" s="648"/>
      <c r="TVO26" s="648"/>
      <c r="TVP26" s="648"/>
      <c r="TVQ26" s="648"/>
      <c r="TVR26" s="648"/>
      <c r="TVS26" s="648"/>
      <c r="TVT26" s="648"/>
      <c r="TVU26" s="648"/>
      <c r="TVV26" s="648"/>
      <c r="TVW26" s="648"/>
      <c r="TVX26" s="648"/>
      <c r="TVY26" s="648"/>
      <c r="TVZ26" s="648"/>
      <c r="TWA26" s="648"/>
      <c r="TWB26" s="648"/>
      <c r="TWC26" s="648"/>
      <c r="TWD26" s="648"/>
      <c r="TWE26" s="648"/>
      <c r="TWF26" s="648"/>
      <c r="TWG26" s="648"/>
      <c r="TWH26" s="648"/>
      <c r="TWI26" s="648"/>
      <c r="TWJ26" s="648"/>
      <c r="TWK26" s="648"/>
      <c r="TWL26" s="648"/>
      <c r="TWM26" s="648"/>
      <c r="TWN26" s="648"/>
      <c r="TWO26" s="648"/>
      <c r="TWP26" s="648"/>
      <c r="TWQ26" s="648"/>
      <c r="TWR26" s="648"/>
      <c r="TWS26" s="648"/>
      <c r="TWT26" s="648"/>
      <c r="TWU26" s="648"/>
      <c r="TWV26" s="648"/>
      <c r="TWW26" s="648"/>
      <c r="TWX26" s="648"/>
      <c r="TWY26" s="648"/>
      <c r="TWZ26" s="648"/>
      <c r="TXA26" s="648"/>
      <c r="TXB26" s="648"/>
      <c r="TXC26" s="648"/>
      <c r="TXD26" s="648"/>
      <c r="TXE26" s="648"/>
      <c r="TXF26" s="648"/>
      <c r="TXG26" s="648"/>
      <c r="TXH26" s="648"/>
      <c r="TXI26" s="648"/>
      <c r="TXJ26" s="648"/>
      <c r="TXK26" s="648"/>
      <c r="TXL26" s="648"/>
      <c r="TXM26" s="648"/>
      <c r="TXN26" s="648"/>
      <c r="TXO26" s="648"/>
      <c r="TXP26" s="648"/>
      <c r="TXQ26" s="648"/>
      <c r="TXR26" s="648"/>
      <c r="TXS26" s="648"/>
      <c r="TXT26" s="648"/>
      <c r="TXU26" s="648"/>
      <c r="TXV26" s="648"/>
      <c r="TXW26" s="648"/>
      <c r="TXX26" s="648"/>
      <c r="TXY26" s="648"/>
      <c r="TXZ26" s="648"/>
      <c r="TYA26" s="648"/>
      <c r="TYB26" s="648"/>
      <c r="TYC26" s="648"/>
      <c r="TYD26" s="648"/>
      <c r="TYE26" s="648"/>
      <c r="TYF26" s="648"/>
      <c r="TYG26" s="648"/>
      <c r="TYH26" s="648"/>
      <c r="TYI26" s="648"/>
      <c r="TYJ26" s="648"/>
      <c r="TYK26" s="648"/>
      <c r="TYL26" s="648"/>
      <c r="TYM26" s="648"/>
      <c r="TYN26" s="648"/>
      <c r="TYO26" s="648"/>
      <c r="TYP26" s="648"/>
      <c r="TYQ26" s="648"/>
      <c r="TYR26" s="648"/>
      <c r="TYS26" s="648"/>
      <c r="TYT26" s="648"/>
      <c r="TYU26" s="648"/>
      <c r="TYV26" s="648"/>
      <c r="TYW26" s="648"/>
      <c r="TYX26" s="648"/>
      <c r="TYY26" s="648"/>
      <c r="TYZ26" s="648"/>
      <c r="TZA26" s="648"/>
      <c r="TZB26" s="648"/>
      <c r="TZC26" s="648"/>
      <c r="TZD26" s="648"/>
      <c r="TZE26" s="648"/>
      <c r="TZF26" s="648"/>
      <c r="TZG26" s="648"/>
      <c r="TZH26" s="648"/>
      <c r="TZI26" s="648"/>
      <c r="TZJ26" s="648"/>
      <c r="TZK26" s="648"/>
      <c r="TZL26" s="648"/>
      <c r="TZM26" s="648"/>
      <c r="TZN26" s="648"/>
      <c r="TZO26" s="648"/>
      <c r="TZP26" s="648"/>
      <c r="TZQ26" s="648"/>
      <c r="TZR26" s="648"/>
      <c r="TZS26" s="648"/>
      <c r="TZT26" s="648"/>
      <c r="TZU26" s="648"/>
      <c r="TZV26" s="648"/>
      <c r="TZW26" s="648"/>
      <c r="TZX26" s="648"/>
      <c r="TZY26" s="648"/>
      <c r="TZZ26" s="648"/>
      <c r="UAA26" s="648"/>
      <c r="UAB26" s="648"/>
      <c r="UAC26" s="648"/>
      <c r="UAD26" s="648"/>
      <c r="UAE26" s="648"/>
      <c r="UAF26" s="648"/>
      <c r="UAG26" s="648"/>
      <c r="UAH26" s="648"/>
      <c r="UAI26" s="648"/>
      <c r="UAJ26" s="648"/>
      <c r="UAK26" s="648"/>
      <c r="UAL26" s="648"/>
      <c r="UAM26" s="648"/>
      <c r="UAN26" s="648"/>
      <c r="UAO26" s="648"/>
      <c r="UAP26" s="648"/>
      <c r="UAQ26" s="648"/>
      <c r="UAR26" s="648"/>
      <c r="UAS26" s="648"/>
      <c r="UAT26" s="648"/>
      <c r="UAU26" s="648"/>
      <c r="UAV26" s="648"/>
      <c r="UAW26" s="648"/>
      <c r="UAX26" s="648"/>
      <c r="UAY26" s="648"/>
      <c r="UAZ26" s="648"/>
      <c r="UBA26" s="648"/>
      <c r="UBB26" s="648"/>
      <c r="UBC26" s="648"/>
      <c r="UBD26" s="648"/>
      <c r="UBE26" s="648"/>
      <c r="UBF26" s="648"/>
      <c r="UBG26" s="648"/>
      <c r="UBH26" s="648"/>
      <c r="UBI26" s="648"/>
      <c r="UBJ26" s="648"/>
      <c r="UBK26" s="648"/>
      <c r="UBL26" s="648"/>
      <c r="UBM26" s="648"/>
      <c r="UBN26" s="648"/>
      <c r="UBO26" s="648"/>
      <c r="UBP26" s="648"/>
      <c r="UBQ26" s="648"/>
      <c r="UBR26" s="648"/>
      <c r="UBS26" s="648"/>
      <c r="UBT26" s="648"/>
      <c r="UBU26" s="648"/>
      <c r="UBV26" s="648"/>
      <c r="UBW26" s="648"/>
      <c r="UBX26" s="648"/>
      <c r="UBY26" s="648"/>
      <c r="UBZ26" s="648"/>
      <c r="UCA26" s="648"/>
      <c r="UCB26" s="648"/>
      <c r="UCC26" s="648"/>
      <c r="UCD26" s="648"/>
      <c r="UCE26" s="648"/>
      <c r="UCF26" s="648"/>
      <c r="UCG26" s="648"/>
      <c r="UCH26" s="648"/>
      <c r="UCI26" s="648"/>
      <c r="UCJ26" s="648"/>
      <c r="UCK26" s="648"/>
      <c r="UCL26" s="648"/>
      <c r="UCM26" s="648"/>
      <c r="UCN26" s="648"/>
      <c r="UCO26" s="648"/>
      <c r="UCP26" s="648"/>
      <c r="UCQ26" s="648"/>
      <c r="UCR26" s="648"/>
      <c r="UCS26" s="648"/>
      <c r="UCT26" s="648"/>
      <c r="UCU26" s="648"/>
      <c r="UCV26" s="648"/>
      <c r="UCW26" s="648"/>
      <c r="UCX26" s="648"/>
      <c r="UCY26" s="648"/>
      <c r="UCZ26" s="648"/>
      <c r="UDA26" s="648"/>
      <c r="UDB26" s="648"/>
      <c r="UDC26" s="648"/>
      <c r="UDD26" s="648"/>
      <c r="UDE26" s="648"/>
      <c r="UDF26" s="648"/>
      <c r="UDG26" s="648"/>
      <c r="UDH26" s="648"/>
      <c r="UDI26" s="648"/>
      <c r="UDJ26" s="648"/>
      <c r="UDK26" s="648"/>
      <c r="UDL26" s="648"/>
      <c r="UDM26" s="648"/>
      <c r="UDN26" s="648"/>
      <c r="UDO26" s="648"/>
      <c r="UDP26" s="648"/>
      <c r="UDQ26" s="648"/>
      <c r="UDR26" s="648"/>
      <c r="UDS26" s="648"/>
      <c r="UDT26" s="648"/>
      <c r="UDU26" s="648"/>
      <c r="UDV26" s="648"/>
      <c r="UDW26" s="648"/>
      <c r="UDX26" s="648"/>
      <c r="UDY26" s="648"/>
      <c r="UDZ26" s="648"/>
      <c r="UEA26" s="648"/>
      <c r="UEB26" s="648"/>
      <c r="UEC26" s="648"/>
      <c r="UED26" s="648"/>
      <c r="UEE26" s="648"/>
      <c r="UEF26" s="648"/>
      <c r="UEG26" s="648"/>
      <c r="UEH26" s="648"/>
      <c r="UEI26" s="648"/>
      <c r="UEJ26" s="648"/>
      <c r="UEK26" s="648"/>
      <c r="UEL26" s="648"/>
      <c r="UEM26" s="648"/>
      <c r="UEN26" s="648"/>
      <c r="UEO26" s="648"/>
      <c r="UEP26" s="648"/>
      <c r="UEQ26" s="648"/>
      <c r="UER26" s="648"/>
      <c r="UES26" s="648"/>
      <c r="UET26" s="648"/>
      <c r="UEU26" s="648"/>
      <c r="UEV26" s="648"/>
      <c r="UEW26" s="648"/>
      <c r="UEX26" s="648"/>
      <c r="UEY26" s="648"/>
      <c r="UEZ26" s="648"/>
      <c r="UFA26" s="648"/>
      <c r="UFB26" s="648"/>
      <c r="UFC26" s="648"/>
      <c r="UFD26" s="648"/>
      <c r="UFE26" s="648"/>
      <c r="UFF26" s="648"/>
      <c r="UFG26" s="648"/>
      <c r="UFH26" s="648"/>
      <c r="UFI26" s="648"/>
      <c r="UFJ26" s="648"/>
      <c r="UFK26" s="648"/>
      <c r="UFL26" s="648"/>
      <c r="UFM26" s="648"/>
      <c r="UFN26" s="648"/>
      <c r="UFO26" s="648"/>
      <c r="UFP26" s="648"/>
      <c r="UFQ26" s="648"/>
      <c r="UFR26" s="648"/>
      <c r="UFS26" s="648"/>
      <c r="UFT26" s="648"/>
      <c r="UFU26" s="648"/>
      <c r="UFV26" s="648"/>
      <c r="UFW26" s="648"/>
      <c r="UFX26" s="648"/>
      <c r="UFY26" s="648"/>
      <c r="UFZ26" s="648"/>
      <c r="UGA26" s="648"/>
      <c r="UGB26" s="648"/>
      <c r="UGC26" s="648"/>
      <c r="UGD26" s="648"/>
      <c r="UGE26" s="648"/>
      <c r="UGF26" s="648"/>
      <c r="UGG26" s="648"/>
      <c r="UGH26" s="648"/>
      <c r="UGI26" s="648"/>
      <c r="UGJ26" s="648"/>
      <c r="UGK26" s="648"/>
      <c r="UGL26" s="648"/>
      <c r="UGM26" s="648"/>
      <c r="UGN26" s="648"/>
      <c r="UGO26" s="648"/>
      <c r="UGP26" s="648"/>
      <c r="UGQ26" s="648"/>
      <c r="UGR26" s="648"/>
      <c r="UGS26" s="648"/>
      <c r="UGT26" s="648"/>
      <c r="UGU26" s="648"/>
      <c r="UGV26" s="648"/>
      <c r="UGW26" s="648"/>
      <c r="UGX26" s="648"/>
      <c r="UGY26" s="648"/>
      <c r="UGZ26" s="648"/>
      <c r="UHA26" s="648"/>
      <c r="UHB26" s="648"/>
      <c r="UHC26" s="648"/>
      <c r="UHD26" s="648"/>
      <c r="UHE26" s="648"/>
      <c r="UHF26" s="648"/>
      <c r="UHG26" s="648"/>
      <c r="UHH26" s="648"/>
      <c r="UHI26" s="648"/>
      <c r="UHJ26" s="648"/>
      <c r="UHK26" s="648"/>
      <c r="UHL26" s="648"/>
      <c r="UHM26" s="648"/>
      <c r="UHN26" s="648"/>
      <c r="UHO26" s="648"/>
      <c r="UHP26" s="648"/>
      <c r="UHQ26" s="648"/>
      <c r="UHR26" s="648"/>
      <c r="UHS26" s="648"/>
      <c r="UHT26" s="648"/>
      <c r="UHU26" s="648"/>
      <c r="UHV26" s="648"/>
      <c r="UHW26" s="648"/>
      <c r="UHX26" s="648"/>
      <c r="UHY26" s="648"/>
      <c r="UHZ26" s="648"/>
      <c r="UIA26" s="648"/>
      <c r="UIB26" s="648"/>
      <c r="UIC26" s="648"/>
      <c r="UID26" s="648"/>
      <c r="UIE26" s="648"/>
      <c r="UIF26" s="648"/>
      <c r="UIG26" s="648"/>
      <c r="UIH26" s="648"/>
      <c r="UII26" s="648"/>
      <c r="UIJ26" s="648"/>
      <c r="UIK26" s="648"/>
      <c r="UIL26" s="648"/>
      <c r="UIM26" s="648"/>
      <c r="UIN26" s="648"/>
      <c r="UIO26" s="648"/>
      <c r="UIP26" s="648"/>
      <c r="UIQ26" s="648"/>
      <c r="UIR26" s="648"/>
      <c r="UIS26" s="648"/>
      <c r="UIT26" s="648"/>
      <c r="UIU26" s="648"/>
      <c r="UIV26" s="648"/>
      <c r="UIW26" s="648"/>
      <c r="UIX26" s="648"/>
      <c r="UIY26" s="648"/>
      <c r="UIZ26" s="648"/>
      <c r="UJA26" s="648"/>
      <c r="UJB26" s="648"/>
      <c r="UJC26" s="648"/>
      <c r="UJD26" s="648"/>
      <c r="UJE26" s="648"/>
      <c r="UJF26" s="648"/>
      <c r="UJG26" s="648"/>
      <c r="UJH26" s="648"/>
      <c r="UJI26" s="648"/>
      <c r="UJJ26" s="648"/>
      <c r="UJK26" s="648"/>
      <c r="UJL26" s="648"/>
      <c r="UJM26" s="648"/>
      <c r="UJN26" s="648"/>
      <c r="UJO26" s="648"/>
      <c r="UJP26" s="648"/>
      <c r="UJQ26" s="648"/>
      <c r="UJR26" s="648"/>
      <c r="UJS26" s="648"/>
      <c r="UJT26" s="648"/>
      <c r="UJU26" s="648"/>
      <c r="UJV26" s="648"/>
      <c r="UJW26" s="648"/>
      <c r="UJX26" s="648"/>
      <c r="UJY26" s="648"/>
      <c r="UJZ26" s="648"/>
      <c r="UKA26" s="648"/>
      <c r="UKB26" s="648"/>
      <c r="UKC26" s="648"/>
      <c r="UKD26" s="648"/>
      <c r="UKE26" s="648"/>
      <c r="UKF26" s="648"/>
      <c r="UKG26" s="648"/>
      <c r="UKH26" s="648"/>
      <c r="UKI26" s="648"/>
      <c r="UKJ26" s="648"/>
      <c r="UKK26" s="648"/>
      <c r="UKL26" s="648"/>
      <c r="UKM26" s="648"/>
      <c r="UKN26" s="648"/>
      <c r="UKO26" s="648"/>
      <c r="UKP26" s="648"/>
      <c r="UKQ26" s="648"/>
      <c r="UKR26" s="648"/>
      <c r="UKS26" s="648"/>
      <c r="UKT26" s="648"/>
      <c r="UKU26" s="648"/>
      <c r="UKV26" s="648"/>
      <c r="UKW26" s="648"/>
      <c r="UKX26" s="648"/>
      <c r="UKY26" s="648"/>
      <c r="UKZ26" s="648"/>
      <c r="ULA26" s="648"/>
      <c r="ULB26" s="648"/>
      <c r="ULC26" s="648"/>
      <c r="ULD26" s="648"/>
      <c r="ULE26" s="648"/>
      <c r="ULF26" s="648"/>
      <c r="ULG26" s="648"/>
      <c r="ULH26" s="648"/>
      <c r="ULI26" s="648"/>
      <c r="ULJ26" s="648"/>
      <c r="ULK26" s="648"/>
      <c r="ULL26" s="648"/>
      <c r="ULM26" s="648"/>
      <c r="ULN26" s="648"/>
      <c r="ULO26" s="648"/>
      <c r="ULP26" s="648"/>
      <c r="ULQ26" s="648"/>
      <c r="ULR26" s="648"/>
      <c r="ULS26" s="648"/>
      <c r="ULT26" s="648"/>
      <c r="ULU26" s="648"/>
      <c r="ULV26" s="648"/>
      <c r="ULW26" s="648"/>
      <c r="ULX26" s="648"/>
      <c r="ULY26" s="648"/>
      <c r="ULZ26" s="648"/>
      <c r="UMA26" s="648"/>
      <c r="UMB26" s="648"/>
      <c r="UMC26" s="648"/>
      <c r="UMD26" s="648"/>
      <c r="UME26" s="648"/>
      <c r="UMF26" s="648"/>
      <c r="UMG26" s="648"/>
      <c r="UMH26" s="648"/>
      <c r="UMI26" s="648"/>
      <c r="UMJ26" s="648"/>
      <c r="UMK26" s="648"/>
      <c r="UML26" s="648"/>
      <c r="UMM26" s="648"/>
      <c r="UMN26" s="648"/>
      <c r="UMO26" s="648"/>
      <c r="UMP26" s="648"/>
      <c r="UMQ26" s="648"/>
      <c r="UMR26" s="648"/>
      <c r="UMS26" s="648"/>
      <c r="UMT26" s="648"/>
      <c r="UMU26" s="648"/>
      <c r="UMV26" s="648"/>
      <c r="UMW26" s="648"/>
      <c r="UMX26" s="648"/>
      <c r="UMY26" s="648"/>
      <c r="UMZ26" s="648"/>
      <c r="UNA26" s="648"/>
      <c r="UNB26" s="648"/>
      <c r="UNC26" s="648"/>
      <c r="UND26" s="648"/>
      <c r="UNE26" s="648"/>
      <c r="UNF26" s="648"/>
      <c r="UNG26" s="648"/>
      <c r="UNH26" s="648"/>
      <c r="UNI26" s="648"/>
      <c r="UNJ26" s="648"/>
      <c r="UNK26" s="648"/>
      <c r="UNL26" s="648"/>
      <c r="UNM26" s="648"/>
      <c r="UNN26" s="648"/>
      <c r="UNO26" s="648"/>
      <c r="UNP26" s="648"/>
      <c r="UNQ26" s="648"/>
      <c r="UNR26" s="648"/>
      <c r="UNS26" s="648"/>
      <c r="UNT26" s="648"/>
      <c r="UNU26" s="648"/>
      <c r="UNV26" s="648"/>
      <c r="UNW26" s="648"/>
      <c r="UNX26" s="648"/>
      <c r="UNY26" s="648"/>
      <c r="UNZ26" s="648"/>
      <c r="UOA26" s="648"/>
      <c r="UOB26" s="648"/>
      <c r="UOC26" s="648"/>
      <c r="UOD26" s="648"/>
      <c r="UOE26" s="648"/>
      <c r="UOF26" s="648"/>
      <c r="UOG26" s="648"/>
      <c r="UOH26" s="648"/>
      <c r="UOI26" s="648"/>
      <c r="UOJ26" s="648"/>
      <c r="UOK26" s="648"/>
      <c r="UOL26" s="648"/>
      <c r="UOM26" s="648"/>
      <c r="UON26" s="648"/>
      <c r="UOO26" s="648"/>
      <c r="UOP26" s="648"/>
      <c r="UOQ26" s="648"/>
      <c r="UOR26" s="648"/>
      <c r="UOS26" s="648"/>
      <c r="UOT26" s="648"/>
      <c r="UOU26" s="648"/>
      <c r="UOV26" s="648"/>
      <c r="UOW26" s="648"/>
      <c r="UOX26" s="648"/>
      <c r="UOY26" s="648"/>
      <c r="UOZ26" s="648"/>
      <c r="UPA26" s="648"/>
      <c r="UPB26" s="648"/>
      <c r="UPC26" s="648"/>
      <c r="UPD26" s="648"/>
      <c r="UPE26" s="648"/>
      <c r="UPF26" s="648"/>
      <c r="UPG26" s="648"/>
      <c r="UPH26" s="648"/>
      <c r="UPI26" s="648"/>
      <c r="UPJ26" s="648"/>
      <c r="UPK26" s="648"/>
      <c r="UPL26" s="648"/>
      <c r="UPM26" s="648"/>
      <c r="UPN26" s="648"/>
      <c r="UPO26" s="648"/>
      <c r="UPP26" s="648"/>
      <c r="UPQ26" s="648"/>
      <c r="UPR26" s="648"/>
      <c r="UPS26" s="648"/>
      <c r="UPT26" s="648"/>
      <c r="UPU26" s="648"/>
      <c r="UPV26" s="648"/>
      <c r="UPW26" s="648"/>
      <c r="UPX26" s="648"/>
      <c r="UPY26" s="648"/>
      <c r="UPZ26" s="648"/>
      <c r="UQA26" s="648"/>
      <c r="UQB26" s="648"/>
      <c r="UQC26" s="648"/>
      <c r="UQD26" s="648"/>
      <c r="UQE26" s="648"/>
      <c r="UQF26" s="648"/>
      <c r="UQG26" s="648"/>
      <c r="UQH26" s="648"/>
      <c r="UQI26" s="648"/>
      <c r="UQJ26" s="648"/>
      <c r="UQK26" s="648"/>
      <c r="UQL26" s="648"/>
      <c r="UQM26" s="648"/>
      <c r="UQN26" s="648"/>
      <c r="UQO26" s="648"/>
      <c r="UQP26" s="648"/>
      <c r="UQQ26" s="648"/>
      <c r="UQR26" s="648"/>
      <c r="UQS26" s="648"/>
      <c r="UQT26" s="648"/>
      <c r="UQU26" s="648"/>
      <c r="UQV26" s="648"/>
      <c r="UQW26" s="648"/>
      <c r="UQX26" s="648"/>
      <c r="UQY26" s="648"/>
      <c r="UQZ26" s="648"/>
      <c r="URA26" s="648"/>
      <c r="URB26" s="648"/>
      <c r="URC26" s="648"/>
      <c r="URD26" s="648"/>
      <c r="URE26" s="648"/>
      <c r="URF26" s="648"/>
      <c r="URG26" s="648"/>
      <c r="URH26" s="648"/>
      <c r="URI26" s="648"/>
      <c r="URJ26" s="648"/>
      <c r="URK26" s="648"/>
      <c r="URL26" s="648"/>
      <c r="URM26" s="648"/>
      <c r="URN26" s="648"/>
      <c r="URO26" s="648"/>
      <c r="URP26" s="648"/>
      <c r="URQ26" s="648"/>
      <c r="URR26" s="648"/>
      <c r="URS26" s="648"/>
      <c r="URT26" s="648"/>
      <c r="URU26" s="648"/>
      <c r="URV26" s="648"/>
      <c r="URW26" s="648"/>
      <c r="URX26" s="648"/>
      <c r="URY26" s="648"/>
      <c r="URZ26" s="648"/>
      <c r="USA26" s="648"/>
      <c r="USB26" s="648"/>
      <c r="USC26" s="648"/>
      <c r="USD26" s="648"/>
      <c r="USE26" s="648"/>
      <c r="USF26" s="648"/>
      <c r="USG26" s="648"/>
      <c r="USH26" s="648"/>
      <c r="USI26" s="648"/>
      <c r="USJ26" s="648"/>
      <c r="USK26" s="648"/>
      <c r="USL26" s="648"/>
      <c r="USM26" s="648"/>
      <c r="USN26" s="648"/>
      <c r="USO26" s="648"/>
      <c r="USP26" s="648"/>
      <c r="USQ26" s="648"/>
      <c r="USR26" s="648"/>
      <c r="USS26" s="648"/>
      <c r="UST26" s="648"/>
      <c r="USU26" s="648"/>
      <c r="USV26" s="648"/>
      <c r="USW26" s="648"/>
      <c r="USX26" s="648"/>
      <c r="USY26" s="648"/>
      <c r="USZ26" s="648"/>
      <c r="UTA26" s="648"/>
      <c r="UTB26" s="648"/>
      <c r="UTC26" s="648"/>
      <c r="UTD26" s="648"/>
      <c r="UTE26" s="648"/>
      <c r="UTF26" s="648"/>
      <c r="UTG26" s="648"/>
      <c r="UTH26" s="648"/>
      <c r="UTI26" s="648"/>
      <c r="UTJ26" s="648"/>
      <c r="UTK26" s="648"/>
      <c r="UTL26" s="648"/>
      <c r="UTM26" s="648"/>
      <c r="UTN26" s="648"/>
      <c r="UTO26" s="648"/>
      <c r="UTP26" s="648"/>
      <c r="UTQ26" s="648"/>
      <c r="UTR26" s="648"/>
      <c r="UTS26" s="648"/>
      <c r="UTT26" s="648"/>
      <c r="UTU26" s="648"/>
      <c r="UTV26" s="648"/>
      <c r="UTW26" s="648"/>
      <c r="UTX26" s="648"/>
      <c r="UTY26" s="648"/>
      <c r="UTZ26" s="648"/>
      <c r="UUA26" s="648"/>
      <c r="UUB26" s="648"/>
      <c r="UUC26" s="648"/>
      <c r="UUD26" s="648"/>
      <c r="UUE26" s="648"/>
      <c r="UUF26" s="648"/>
      <c r="UUG26" s="648"/>
      <c r="UUH26" s="648"/>
      <c r="UUI26" s="648"/>
      <c r="UUJ26" s="648"/>
      <c r="UUK26" s="648"/>
      <c r="UUL26" s="648"/>
      <c r="UUM26" s="648"/>
      <c r="UUN26" s="648"/>
      <c r="UUO26" s="648"/>
      <c r="UUP26" s="648"/>
      <c r="UUQ26" s="648"/>
      <c r="UUR26" s="648"/>
      <c r="UUS26" s="648"/>
      <c r="UUT26" s="648"/>
      <c r="UUU26" s="648"/>
      <c r="UUV26" s="648"/>
      <c r="UUW26" s="648"/>
      <c r="UUX26" s="648"/>
      <c r="UUY26" s="648"/>
      <c r="UUZ26" s="648"/>
      <c r="UVA26" s="648"/>
      <c r="UVB26" s="648"/>
      <c r="UVC26" s="648"/>
      <c r="UVD26" s="648"/>
      <c r="UVE26" s="648"/>
      <c r="UVF26" s="648"/>
      <c r="UVG26" s="648"/>
      <c r="UVH26" s="648"/>
      <c r="UVI26" s="648"/>
      <c r="UVJ26" s="648"/>
      <c r="UVK26" s="648"/>
      <c r="UVL26" s="648"/>
      <c r="UVM26" s="648"/>
      <c r="UVN26" s="648"/>
      <c r="UVO26" s="648"/>
      <c r="UVP26" s="648"/>
      <c r="UVQ26" s="648"/>
      <c r="UVR26" s="648"/>
      <c r="UVS26" s="648"/>
      <c r="UVT26" s="648"/>
      <c r="UVU26" s="648"/>
      <c r="UVV26" s="648"/>
      <c r="UVW26" s="648"/>
      <c r="UVX26" s="648"/>
      <c r="UVY26" s="648"/>
      <c r="UVZ26" s="648"/>
      <c r="UWA26" s="648"/>
      <c r="UWB26" s="648"/>
      <c r="UWC26" s="648"/>
      <c r="UWD26" s="648"/>
      <c r="UWE26" s="648"/>
      <c r="UWF26" s="648"/>
      <c r="UWG26" s="648"/>
      <c r="UWH26" s="648"/>
      <c r="UWI26" s="648"/>
      <c r="UWJ26" s="648"/>
      <c r="UWK26" s="648"/>
      <c r="UWL26" s="648"/>
      <c r="UWM26" s="648"/>
      <c r="UWN26" s="648"/>
      <c r="UWO26" s="648"/>
      <c r="UWP26" s="648"/>
      <c r="UWQ26" s="648"/>
      <c r="UWR26" s="648"/>
      <c r="UWS26" s="648"/>
      <c r="UWT26" s="648"/>
      <c r="UWU26" s="648"/>
      <c r="UWV26" s="648"/>
      <c r="UWW26" s="648"/>
      <c r="UWX26" s="648"/>
      <c r="UWY26" s="648"/>
      <c r="UWZ26" s="648"/>
      <c r="UXA26" s="648"/>
      <c r="UXB26" s="648"/>
      <c r="UXC26" s="648"/>
      <c r="UXD26" s="648"/>
      <c r="UXE26" s="648"/>
      <c r="UXF26" s="648"/>
      <c r="UXG26" s="648"/>
      <c r="UXH26" s="648"/>
      <c r="UXI26" s="648"/>
      <c r="UXJ26" s="648"/>
      <c r="UXK26" s="648"/>
      <c r="UXL26" s="648"/>
      <c r="UXM26" s="648"/>
      <c r="UXN26" s="648"/>
      <c r="UXO26" s="648"/>
      <c r="UXP26" s="648"/>
      <c r="UXQ26" s="648"/>
      <c r="UXR26" s="648"/>
      <c r="UXS26" s="648"/>
      <c r="UXT26" s="648"/>
      <c r="UXU26" s="648"/>
      <c r="UXV26" s="648"/>
      <c r="UXW26" s="648"/>
      <c r="UXX26" s="648"/>
      <c r="UXY26" s="648"/>
      <c r="UXZ26" s="648"/>
      <c r="UYA26" s="648"/>
      <c r="UYB26" s="648"/>
      <c r="UYC26" s="648"/>
      <c r="UYD26" s="648"/>
      <c r="UYE26" s="648"/>
      <c r="UYF26" s="648"/>
      <c r="UYG26" s="648"/>
      <c r="UYH26" s="648"/>
      <c r="UYI26" s="648"/>
      <c r="UYJ26" s="648"/>
      <c r="UYK26" s="648"/>
      <c r="UYL26" s="648"/>
      <c r="UYM26" s="648"/>
      <c r="UYN26" s="648"/>
      <c r="UYO26" s="648"/>
      <c r="UYP26" s="648"/>
      <c r="UYQ26" s="648"/>
      <c r="UYR26" s="648"/>
      <c r="UYS26" s="648"/>
      <c r="UYT26" s="648"/>
      <c r="UYU26" s="648"/>
      <c r="UYV26" s="648"/>
      <c r="UYW26" s="648"/>
      <c r="UYX26" s="648"/>
      <c r="UYY26" s="648"/>
      <c r="UYZ26" s="648"/>
      <c r="UZA26" s="648"/>
      <c r="UZB26" s="648"/>
      <c r="UZC26" s="648"/>
      <c r="UZD26" s="648"/>
      <c r="UZE26" s="648"/>
      <c r="UZF26" s="648"/>
      <c r="UZG26" s="648"/>
      <c r="UZH26" s="648"/>
      <c r="UZI26" s="648"/>
      <c r="UZJ26" s="648"/>
      <c r="UZK26" s="648"/>
      <c r="UZL26" s="648"/>
      <c r="UZM26" s="648"/>
      <c r="UZN26" s="648"/>
      <c r="UZO26" s="648"/>
      <c r="UZP26" s="648"/>
      <c r="UZQ26" s="648"/>
      <c r="UZR26" s="648"/>
      <c r="UZS26" s="648"/>
      <c r="UZT26" s="648"/>
      <c r="UZU26" s="648"/>
      <c r="UZV26" s="648"/>
      <c r="UZW26" s="648"/>
      <c r="UZX26" s="648"/>
      <c r="UZY26" s="648"/>
      <c r="UZZ26" s="648"/>
      <c r="VAA26" s="648"/>
      <c r="VAB26" s="648"/>
      <c r="VAC26" s="648"/>
      <c r="VAD26" s="648"/>
      <c r="VAE26" s="648"/>
      <c r="VAF26" s="648"/>
      <c r="VAG26" s="648"/>
      <c r="VAH26" s="648"/>
      <c r="VAI26" s="648"/>
      <c r="VAJ26" s="648"/>
      <c r="VAK26" s="648"/>
      <c r="VAL26" s="648"/>
      <c r="VAM26" s="648"/>
      <c r="VAN26" s="648"/>
      <c r="VAO26" s="648"/>
      <c r="VAP26" s="648"/>
      <c r="VAQ26" s="648"/>
      <c r="VAR26" s="648"/>
      <c r="VAS26" s="648"/>
      <c r="VAT26" s="648"/>
      <c r="VAU26" s="648"/>
      <c r="VAV26" s="648"/>
      <c r="VAW26" s="648"/>
      <c r="VAX26" s="648"/>
      <c r="VAY26" s="648"/>
      <c r="VAZ26" s="648"/>
      <c r="VBA26" s="648"/>
      <c r="VBB26" s="648"/>
      <c r="VBC26" s="648"/>
      <c r="VBD26" s="648"/>
      <c r="VBE26" s="648"/>
      <c r="VBF26" s="648"/>
      <c r="VBG26" s="648"/>
      <c r="VBH26" s="648"/>
      <c r="VBI26" s="648"/>
      <c r="VBJ26" s="648"/>
      <c r="VBK26" s="648"/>
      <c r="VBL26" s="648"/>
      <c r="VBM26" s="648"/>
      <c r="VBN26" s="648"/>
      <c r="VBO26" s="648"/>
      <c r="VBP26" s="648"/>
      <c r="VBQ26" s="648"/>
      <c r="VBR26" s="648"/>
      <c r="VBS26" s="648"/>
      <c r="VBT26" s="648"/>
      <c r="VBU26" s="648"/>
      <c r="VBV26" s="648"/>
      <c r="VBW26" s="648"/>
      <c r="VBX26" s="648"/>
      <c r="VBY26" s="648"/>
      <c r="VBZ26" s="648"/>
      <c r="VCA26" s="648"/>
      <c r="VCB26" s="648"/>
      <c r="VCC26" s="648"/>
      <c r="VCD26" s="648"/>
      <c r="VCE26" s="648"/>
      <c r="VCF26" s="648"/>
      <c r="VCG26" s="648"/>
      <c r="VCH26" s="648"/>
      <c r="VCI26" s="648"/>
      <c r="VCJ26" s="648"/>
      <c r="VCK26" s="648"/>
      <c r="VCL26" s="648"/>
      <c r="VCM26" s="648"/>
      <c r="VCN26" s="648"/>
      <c r="VCO26" s="648"/>
      <c r="VCP26" s="648"/>
      <c r="VCQ26" s="648"/>
      <c r="VCR26" s="648"/>
      <c r="VCS26" s="648"/>
      <c r="VCT26" s="648"/>
      <c r="VCU26" s="648"/>
      <c r="VCV26" s="648"/>
      <c r="VCW26" s="648"/>
      <c r="VCX26" s="648"/>
      <c r="VCY26" s="648"/>
      <c r="VCZ26" s="648"/>
      <c r="VDA26" s="648"/>
      <c r="VDB26" s="648"/>
      <c r="VDC26" s="648"/>
      <c r="VDD26" s="648"/>
      <c r="VDE26" s="648"/>
      <c r="VDF26" s="648"/>
      <c r="VDG26" s="648"/>
      <c r="VDH26" s="648"/>
      <c r="VDI26" s="648"/>
      <c r="VDJ26" s="648"/>
      <c r="VDK26" s="648"/>
      <c r="VDL26" s="648"/>
      <c r="VDM26" s="648"/>
      <c r="VDN26" s="648"/>
      <c r="VDO26" s="648"/>
      <c r="VDP26" s="648"/>
      <c r="VDQ26" s="648"/>
      <c r="VDR26" s="648"/>
      <c r="VDS26" s="648"/>
      <c r="VDT26" s="648"/>
      <c r="VDU26" s="648"/>
      <c r="VDV26" s="648"/>
      <c r="VDW26" s="648"/>
      <c r="VDX26" s="648"/>
      <c r="VDY26" s="648"/>
      <c r="VDZ26" s="648"/>
      <c r="VEA26" s="648"/>
      <c r="VEB26" s="648"/>
      <c r="VEC26" s="648"/>
      <c r="VED26" s="648"/>
      <c r="VEE26" s="648"/>
      <c r="VEF26" s="648"/>
      <c r="VEG26" s="648"/>
      <c r="VEH26" s="648"/>
      <c r="VEI26" s="648"/>
      <c r="VEJ26" s="648"/>
      <c r="VEK26" s="648"/>
      <c r="VEL26" s="648"/>
      <c r="VEM26" s="648"/>
      <c r="VEN26" s="648"/>
      <c r="VEO26" s="648"/>
      <c r="VEP26" s="648"/>
      <c r="VEQ26" s="648"/>
      <c r="VER26" s="648"/>
      <c r="VES26" s="648"/>
      <c r="VET26" s="648"/>
      <c r="VEU26" s="648"/>
      <c r="VEV26" s="648"/>
      <c r="VEW26" s="648"/>
      <c r="VEX26" s="648"/>
      <c r="VEY26" s="648"/>
      <c r="VEZ26" s="648"/>
      <c r="VFA26" s="648"/>
      <c r="VFB26" s="648"/>
      <c r="VFC26" s="648"/>
      <c r="VFD26" s="648"/>
      <c r="VFE26" s="648"/>
      <c r="VFF26" s="648"/>
      <c r="VFG26" s="648"/>
      <c r="VFH26" s="648"/>
      <c r="VFI26" s="648"/>
      <c r="VFJ26" s="648"/>
      <c r="VFK26" s="648"/>
      <c r="VFL26" s="648"/>
      <c r="VFM26" s="648"/>
      <c r="VFN26" s="648"/>
      <c r="VFO26" s="648"/>
      <c r="VFP26" s="648"/>
      <c r="VFQ26" s="648"/>
      <c r="VFR26" s="648"/>
      <c r="VFS26" s="648"/>
      <c r="VFT26" s="648"/>
      <c r="VFU26" s="648"/>
      <c r="VFV26" s="648"/>
      <c r="VFW26" s="648"/>
      <c r="VFX26" s="648"/>
      <c r="VFY26" s="648"/>
      <c r="VFZ26" s="648"/>
      <c r="VGA26" s="648"/>
      <c r="VGB26" s="648"/>
      <c r="VGC26" s="648"/>
      <c r="VGD26" s="648"/>
      <c r="VGE26" s="648"/>
      <c r="VGF26" s="648"/>
      <c r="VGG26" s="648"/>
      <c r="VGH26" s="648"/>
      <c r="VGI26" s="648"/>
      <c r="VGJ26" s="648"/>
      <c r="VGK26" s="648"/>
      <c r="VGL26" s="648"/>
      <c r="VGM26" s="648"/>
      <c r="VGN26" s="648"/>
      <c r="VGO26" s="648"/>
      <c r="VGP26" s="648"/>
      <c r="VGQ26" s="648"/>
      <c r="VGR26" s="648"/>
      <c r="VGS26" s="648"/>
      <c r="VGT26" s="648"/>
      <c r="VGU26" s="648"/>
      <c r="VGV26" s="648"/>
      <c r="VGW26" s="648"/>
      <c r="VGX26" s="648"/>
      <c r="VGY26" s="648"/>
      <c r="VGZ26" s="648"/>
      <c r="VHA26" s="648"/>
      <c r="VHB26" s="648"/>
      <c r="VHC26" s="648"/>
      <c r="VHD26" s="648"/>
      <c r="VHE26" s="648"/>
      <c r="VHF26" s="648"/>
      <c r="VHG26" s="648"/>
      <c r="VHH26" s="648"/>
      <c r="VHI26" s="648"/>
      <c r="VHJ26" s="648"/>
      <c r="VHK26" s="648"/>
      <c r="VHL26" s="648"/>
      <c r="VHM26" s="648"/>
      <c r="VHN26" s="648"/>
      <c r="VHO26" s="648"/>
      <c r="VHP26" s="648"/>
      <c r="VHQ26" s="648"/>
      <c r="VHR26" s="648"/>
      <c r="VHS26" s="648"/>
      <c r="VHT26" s="648"/>
      <c r="VHU26" s="648"/>
      <c r="VHV26" s="648"/>
      <c r="VHW26" s="648"/>
      <c r="VHX26" s="648"/>
      <c r="VHY26" s="648"/>
      <c r="VHZ26" s="648"/>
      <c r="VIA26" s="648"/>
      <c r="VIB26" s="648"/>
      <c r="VIC26" s="648"/>
      <c r="VID26" s="648"/>
      <c r="VIE26" s="648"/>
      <c r="VIF26" s="648"/>
      <c r="VIG26" s="648"/>
      <c r="VIH26" s="648"/>
      <c r="VII26" s="648"/>
      <c r="VIJ26" s="648"/>
      <c r="VIK26" s="648"/>
      <c r="VIL26" s="648"/>
      <c r="VIM26" s="648"/>
      <c r="VIN26" s="648"/>
      <c r="VIO26" s="648"/>
      <c r="VIP26" s="648"/>
      <c r="VIQ26" s="648"/>
      <c r="VIR26" s="648"/>
      <c r="VIS26" s="648"/>
      <c r="VIT26" s="648"/>
      <c r="VIU26" s="648"/>
      <c r="VIV26" s="648"/>
      <c r="VIW26" s="648"/>
      <c r="VIX26" s="648"/>
      <c r="VIY26" s="648"/>
      <c r="VIZ26" s="648"/>
      <c r="VJA26" s="648"/>
      <c r="VJB26" s="648"/>
      <c r="VJC26" s="648"/>
      <c r="VJD26" s="648"/>
      <c r="VJE26" s="648"/>
      <c r="VJF26" s="648"/>
      <c r="VJG26" s="648"/>
      <c r="VJH26" s="648"/>
      <c r="VJI26" s="648"/>
      <c r="VJJ26" s="648"/>
      <c r="VJK26" s="648"/>
      <c r="VJL26" s="648"/>
      <c r="VJM26" s="648"/>
      <c r="VJN26" s="648"/>
      <c r="VJO26" s="648"/>
      <c r="VJP26" s="648"/>
      <c r="VJQ26" s="648"/>
      <c r="VJR26" s="648"/>
      <c r="VJS26" s="648"/>
      <c r="VJT26" s="648"/>
      <c r="VJU26" s="648"/>
      <c r="VJV26" s="648"/>
      <c r="VJW26" s="648"/>
      <c r="VJX26" s="648"/>
      <c r="VJY26" s="648"/>
      <c r="VJZ26" s="648"/>
      <c r="VKA26" s="648"/>
      <c r="VKB26" s="648"/>
      <c r="VKC26" s="648"/>
      <c r="VKD26" s="648"/>
      <c r="VKE26" s="648"/>
      <c r="VKF26" s="648"/>
      <c r="VKG26" s="648"/>
      <c r="VKH26" s="648"/>
      <c r="VKI26" s="648"/>
      <c r="VKJ26" s="648"/>
      <c r="VKK26" s="648"/>
      <c r="VKL26" s="648"/>
      <c r="VKM26" s="648"/>
      <c r="VKN26" s="648"/>
      <c r="VKO26" s="648"/>
      <c r="VKP26" s="648"/>
      <c r="VKQ26" s="648"/>
      <c r="VKR26" s="648"/>
      <c r="VKS26" s="648"/>
      <c r="VKT26" s="648"/>
      <c r="VKU26" s="648"/>
      <c r="VKV26" s="648"/>
      <c r="VKW26" s="648"/>
      <c r="VKX26" s="648"/>
      <c r="VKY26" s="648"/>
      <c r="VKZ26" s="648"/>
      <c r="VLA26" s="648"/>
      <c r="VLB26" s="648"/>
      <c r="VLC26" s="648"/>
      <c r="VLD26" s="648"/>
      <c r="VLE26" s="648"/>
      <c r="VLF26" s="648"/>
      <c r="VLG26" s="648"/>
      <c r="VLH26" s="648"/>
      <c r="VLI26" s="648"/>
      <c r="VLJ26" s="648"/>
      <c r="VLK26" s="648"/>
      <c r="VLL26" s="648"/>
      <c r="VLM26" s="648"/>
      <c r="VLN26" s="648"/>
      <c r="VLO26" s="648"/>
      <c r="VLP26" s="648"/>
      <c r="VLQ26" s="648"/>
      <c r="VLR26" s="648"/>
      <c r="VLS26" s="648"/>
      <c r="VLT26" s="648"/>
      <c r="VLU26" s="648"/>
      <c r="VLV26" s="648"/>
      <c r="VLW26" s="648"/>
      <c r="VLX26" s="648"/>
      <c r="VLY26" s="648"/>
      <c r="VLZ26" s="648"/>
      <c r="VMA26" s="648"/>
      <c r="VMB26" s="648"/>
      <c r="VMC26" s="648"/>
      <c r="VMD26" s="648"/>
      <c r="VME26" s="648"/>
      <c r="VMF26" s="648"/>
      <c r="VMG26" s="648"/>
      <c r="VMH26" s="648"/>
      <c r="VMI26" s="648"/>
      <c r="VMJ26" s="648"/>
      <c r="VMK26" s="648"/>
      <c r="VML26" s="648"/>
      <c r="VMM26" s="648"/>
      <c r="VMN26" s="648"/>
      <c r="VMO26" s="648"/>
      <c r="VMP26" s="648"/>
      <c r="VMQ26" s="648"/>
      <c r="VMR26" s="648"/>
      <c r="VMS26" s="648"/>
      <c r="VMT26" s="648"/>
      <c r="VMU26" s="648"/>
      <c r="VMV26" s="648"/>
      <c r="VMW26" s="648"/>
      <c r="VMX26" s="648"/>
      <c r="VMY26" s="648"/>
      <c r="VMZ26" s="648"/>
      <c r="VNA26" s="648"/>
      <c r="VNB26" s="648"/>
      <c r="VNC26" s="648"/>
      <c r="VND26" s="648"/>
      <c r="VNE26" s="648"/>
      <c r="VNF26" s="648"/>
      <c r="VNG26" s="648"/>
      <c r="VNH26" s="648"/>
      <c r="VNI26" s="648"/>
      <c r="VNJ26" s="648"/>
      <c r="VNK26" s="648"/>
      <c r="VNL26" s="648"/>
      <c r="VNM26" s="648"/>
      <c r="VNN26" s="648"/>
      <c r="VNO26" s="648"/>
      <c r="VNP26" s="648"/>
      <c r="VNQ26" s="648"/>
      <c r="VNR26" s="648"/>
      <c r="VNS26" s="648"/>
      <c r="VNT26" s="648"/>
      <c r="VNU26" s="648"/>
      <c r="VNV26" s="648"/>
      <c r="VNW26" s="648"/>
      <c r="VNX26" s="648"/>
      <c r="VNY26" s="648"/>
      <c r="VNZ26" s="648"/>
      <c r="VOA26" s="648"/>
      <c r="VOB26" s="648"/>
      <c r="VOC26" s="648"/>
      <c r="VOD26" s="648"/>
      <c r="VOE26" s="648"/>
      <c r="VOF26" s="648"/>
      <c r="VOG26" s="648"/>
      <c r="VOH26" s="648"/>
      <c r="VOI26" s="648"/>
      <c r="VOJ26" s="648"/>
      <c r="VOK26" s="648"/>
      <c r="VOL26" s="648"/>
      <c r="VOM26" s="648"/>
      <c r="VON26" s="648"/>
      <c r="VOO26" s="648"/>
      <c r="VOP26" s="648"/>
      <c r="VOQ26" s="648"/>
      <c r="VOR26" s="648"/>
      <c r="VOS26" s="648"/>
      <c r="VOT26" s="648"/>
      <c r="VOU26" s="648"/>
      <c r="VOV26" s="648"/>
      <c r="VOW26" s="648"/>
      <c r="VOX26" s="648"/>
      <c r="VOY26" s="648"/>
      <c r="VOZ26" s="648"/>
      <c r="VPA26" s="648"/>
      <c r="VPB26" s="648"/>
      <c r="VPC26" s="648"/>
      <c r="VPD26" s="648"/>
      <c r="VPE26" s="648"/>
      <c r="VPF26" s="648"/>
      <c r="VPG26" s="648"/>
      <c r="VPH26" s="648"/>
      <c r="VPI26" s="648"/>
      <c r="VPJ26" s="648"/>
      <c r="VPK26" s="648"/>
      <c r="VPL26" s="648"/>
      <c r="VPM26" s="648"/>
      <c r="VPN26" s="648"/>
      <c r="VPO26" s="648"/>
      <c r="VPP26" s="648"/>
      <c r="VPQ26" s="648"/>
      <c r="VPR26" s="648"/>
      <c r="VPS26" s="648"/>
      <c r="VPT26" s="648"/>
      <c r="VPU26" s="648"/>
      <c r="VPV26" s="648"/>
      <c r="VPW26" s="648"/>
      <c r="VPX26" s="648"/>
      <c r="VPY26" s="648"/>
      <c r="VPZ26" s="648"/>
      <c r="VQA26" s="648"/>
      <c r="VQB26" s="648"/>
      <c r="VQC26" s="648"/>
      <c r="VQD26" s="648"/>
      <c r="VQE26" s="648"/>
      <c r="VQF26" s="648"/>
      <c r="VQG26" s="648"/>
      <c r="VQH26" s="648"/>
      <c r="VQI26" s="648"/>
      <c r="VQJ26" s="648"/>
      <c r="VQK26" s="648"/>
      <c r="VQL26" s="648"/>
      <c r="VQM26" s="648"/>
      <c r="VQN26" s="648"/>
      <c r="VQO26" s="648"/>
      <c r="VQP26" s="648"/>
      <c r="VQQ26" s="648"/>
      <c r="VQR26" s="648"/>
      <c r="VQS26" s="648"/>
      <c r="VQT26" s="648"/>
      <c r="VQU26" s="648"/>
      <c r="VQV26" s="648"/>
      <c r="VQW26" s="648"/>
      <c r="VQX26" s="648"/>
      <c r="VQY26" s="648"/>
      <c r="VQZ26" s="648"/>
      <c r="VRA26" s="648"/>
      <c r="VRB26" s="648"/>
      <c r="VRC26" s="648"/>
      <c r="VRD26" s="648"/>
      <c r="VRE26" s="648"/>
      <c r="VRF26" s="648"/>
      <c r="VRG26" s="648"/>
      <c r="VRH26" s="648"/>
      <c r="VRI26" s="648"/>
      <c r="VRJ26" s="648"/>
      <c r="VRK26" s="648"/>
      <c r="VRL26" s="648"/>
      <c r="VRM26" s="648"/>
      <c r="VRN26" s="648"/>
      <c r="VRO26" s="648"/>
      <c r="VRP26" s="648"/>
      <c r="VRQ26" s="648"/>
      <c r="VRR26" s="648"/>
      <c r="VRS26" s="648"/>
      <c r="VRT26" s="648"/>
      <c r="VRU26" s="648"/>
      <c r="VRV26" s="648"/>
      <c r="VRW26" s="648"/>
      <c r="VRX26" s="648"/>
      <c r="VRY26" s="648"/>
      <c r="VRZ26" s="648"/>
      <c r="VSA26" s="648"/>
      <c r="VSB26" s="648"/>
      <c r="VSC26" s="648"/>
      <c r="VSD26" s="648"/>
      <c r="VSE26" s="648"/>
      <c r="VSF26" s="648"/>
      <c r="VSG26" s="648"/>
      <c r="VSH26" s="648"/>
      <c r="VSI26" s="648"/>
      <c r="VSJ26" s="648"/>
      <c r="VSK26" s="648"/>
      <c r="VSL26" s="648"/>
      <c r="VSM26" s="648"/>
      <c r="VSN26" s="648"/>
      <c r="VSO26" s="648"/>
      <c r="VSP26" s="648"/>
      <c r="VSQ26" s="648"/>
      <c r="VSR26" s="648"/>
      <c r="VSS26" s="648"/>
      <c r="VST26" s="648"/>
      <c r="VSU26" s="648"/>
      <c r="VSV26" s="648"/>
      <c r="VSW26" s="648"/>
      <c r="VSX26" s="648"/>
      <c r="VSY26" s="648"/>
      <c r="VSZ26" s="648"/>
      <c r="VTA26" s="648"/>
      <c r="VTB26" s="648"/>
      <c r="VTC26" s="648"/>
      <c r="VTD26" s="648"/>
      <c r="VTE26" s="648"/>
      <c r="VTF26" s="648"/>
      <c r="VTG26" s="648"/>
      <c r="VTH26" s="648"/>
      <c r="VTI26" s="648"/>
      <c r="VTJ26" s="648"/>
      <c r="VTK26" s="648"/>
      <c r="VTL26" s="648"/>
      <c r="VTM26" s="648"/>
      <c r="VTN26" s="648"/>
      <c r="VTO26" s="648"/>
      <c r="VTP26" s="648"/>
      <c r="VTQ26" s="648"/>
      <c r="VTR26" s="648"/>
      <c r="VTS26" s="648"/>
      <c r="VTT26" s="648"/>
      <c r="VTU26" s="648"/>
      <c r="VTV26" s="648"/>
      <c r="VTW26" s="648"/>
      <c r="VTX26" s="648"/>
      <c r="VTY26" s="648"/>
      <c r="VTZ26" s="648"/>
      <c r="VUA26" s="648"/>
      <c r="VUB26" s="648"/>
      <c r="VUC26" s="648"/>
      <c r="VUD26" s="648"/>
      <c r="VUE26" s="648"/>
      <c r="VUF26" s="648"/>
      <c r="VUG26" s="648"/>
      <c r="VUH26" s="648"/>
      <c r="VUI26" s="648"/>
      <c r="VUJ26" s="648"/>
      <c r="VUK26" s="648"/>
      <c r="VUL26" s="648"/>
      <c r="VUM26" s="648"/>
      <c r="VUN26" s="648"/>
      <c r="VUO26" s="648"/>
      <c r="VUP26" s="648"/>
      <c r="VUQ26" s="648"/>
      <c r="VUR26" s="648"/>
      <c r="VUS26" s="648"/>
      <c r="VUT26" s="648"/>
      <c r="VUU26" s="648"/>
      <c r="VUV26" s="648"/>
      <c r="VUW26" s="648"/>
      <c r="VUX26" s="648"/>
      <c r="VUY26" s="648"/>
      <c r="VUZ26" s="648"/>
      <c r="VVA26" s="648"/>
      <c r="VVB26" s="648"/>
      <c r="VVC26" s="648"/>
      <c r="VVD26" s="648"/>
      <c r="VVE26" s="648"/>
      <c r="VVF26" s="648"/>
      <c r="VVG26" s="648"/>
      <c r="VVH26" s="648"/>
      <c r="VVI26" s="648"/>
      <c r="VVJ26" s="648"/>
      <c r="VVK26" s="648"/>
      <c r="VVL26" s="648"/>
      <c r="VVM26" s="648"/>
      <c r="VVN26" s="648"/>
      <c r="VVO26" s="648"/>
      <c r="VVP26" s="648"/>
      <c r="VVQ26" s="648"/>
      <c r="VVR26" s="648"/>
      <c r="VVS26" s="648"/>
      <c r="VVT26" s="648"/>
      <c r="VVU26" s="648"/>
      <c r="VVV26" s="648"/>
      <c r="VVW26" s="648"/>
      <c r="VVX26" s="648"/>
      <c r="VVY26" s="648"/>
      <c r="VVZ26" s="648"/>
      <c r="VWA26" s="648"/>
      <c r="VWB26" s="648"/>
      <c r="VWC26" s="648"/>
      <c r="VWD26" s="648"/>
      <c r="VWE26" s="648"/>
      <c r="VWF26" s="648"/>
      <c r="VWG26" s="648"/>
      <c r="VWH26" s="648"/>
      <c r="VWI26" s="648"/>
      <c r="VWJ26" s="648"/>
      <c r="VWK26" s="648"/>
      <c r="VWL26" s="648"/>
      <c r="VWM26" s="648"/>
      <c r="VWN26" s="648"/>
      <c r="VWO26" s="648"/>
      <c r="VWP26" s="648"/>
      <c r="VWQ26" s="648"/>
      <c r="VWR26" s="648"/>
      <c r="VWS26" s="648"/>
      <c r="VWT26" s="648"/>
      <c r="VWU26" s="648"/>
      <c r="VWV26" s="648"/>
      <c r="VWW26" s="648"/>
      <c r="VWX26" s="648"/>
      <c r="VWY26" s="648"/>
      <c r="VWZ26" s="648"/>
      <c r="VXA26" s="648"/>
      <c r="VXB26" s="648"/>
      <c r="VXC26" s="648"/>
      <c r="VXD26" s="648"/>
      <c r="VXE26" s="648"/>
      <c r="VXF26" s="648"/>
      <c r="VXG26" s="648"/>
      <c r="VXH26" s="648"/>
      <c r="VXI26" s="648"/>
      <c r="VXJ26" s="648"/>
      <c r="VXK26" s="648"/>
      <c r="VXL26" s="648"/>
      <c r="VXM26" s="648"/>
      <c r="VXN26" s="648"/>
      <c r="VXO26" s="648"/>
      <c r="VXP26" s="648"/>
      <c r="VXQ26" s="648"/>
      <c r="VXR26" s="648"/>
      <c r="VXS26" s="648"/>
      <c r="VXT26" s="648"/>
      <c r="VXU26" s="648"/>
      <c r="VXV26" s="648"/>
      <c r="VXW26" s="648"/>
      <c r="VXX26" s="648"/>
      <c r="VXY26" s="648"/>
      <c r="VXZ26" s="648"/>
      <c r="VYA26" s="648"/>
      <c r="VYB26" s="648"/>
      <c r="VYC26" s="648"/>
      <c r="VYD26" s="648"/>
      <c r="VYE26" s="648"/>
      <c r="VYF26" s="648"/>
      <c r="VYG26" s="648"/>
      <c r="VYH26" s="648"/>
      <c r="VYI26" s="648"/>
      <c r="VYJ26" s="648"/>
      <c r="VYK26" s="648"/>
      <c r="VYL26" s="648"/>
      <c r="VYM26" s="648"/>
      <c r="VYN26" s="648"/>
      <c r="VYO26" s="648"/>
      <c r="VYP26" s="648"/>
      <c r="VYQ26" s="648"/>
      <c r="VYR26" s="648"/>
      <c r="VYS26" s="648"/>
      <c r="VYT26" s="648"/>
      <c r="VYU26" s="648"/>
      <c r="VYV26" s="648"/>
      <c r="VYW26" s="648"/>
      <c r="VYX26" s="648"/>
      <c r="VYY26" s="648"/>
      <c r="VYZ26" s="648"/>
      <c r="VZA26" s="648"/>
      <c r="VZB26" s="648"/>
      <c r="VZC26" s="648"/>
      <c r="VZD26" s="648"/>
      <c r="VZE26" s="648"/>
      <c r="VZF26" s="648"/>
      <c r="VZG26" s="648"/>
      <c r="VZH26" s="648"/>
      <c r="VZI26" s="648"/>
      <c r="VZJ26" s="648"/>
      <c r="VZK26" s="648"/>
      <c r="VZL26" s="648"/>
      <c r="VZM26" s="648"/>
      <c r="VZN26" s="648"/>
      <c r="VZO26" s="648"/>
      <c r="VZP26" s="648"/>
      <c r="VZQ26" s="648"/>
      <c r="VZR26" s="648"/>
      <c r="VZS26" s="648"/>
      <c r="VZT26" s="648"/>
      <c r="VZU26" s="648"/>
      <c r="VZV26" s="648"/>
      <c r="VZW26" s="648"/>
      <c r="VZX26" s="648"/>
      <c r="VZY26" s="648"/>
      <c r="VZZ26" s="648"/>
      <c r="WAA26" s="648"/>
      <c r="WAB26" s="648"/>
      <c r="WAC26" s="648"/>
      <c r="WAD26" s="648"/>
      <c r="WAE26" s="648"/>
      <c r="WAF26" s="648"/>
      <c r="WAG26" s="648"/>
      <c r="WAH26" s="648"/>
      <c r="WAI26" s="648"/>
      <c r="WAJ26" s="648"/>
      <c r="WAK26" s="648"/>
      <c r="WAL26" s="648"/>
      <c r="WAM26" s="648"/>
      <c r="WAN26" s="648"/>
      <c r="WAO26" s="648"/>
      <c r="WAP26" s="648"/>
      <c r="WAQ26" s="648"/>
      <c r="WAR26" s="648"/>
      <c r="WAS26" s="648"/>
      <c r="WAT26" s="648"/>
      <c r="WAU26" s="648"/>
      <c r="WAV26" s="648"/>
      <c r="WAW26" s="648"/>
      <c r="WAX26" s="648"/>
      <c r="WAY26" s="648"/>
      <c r="WAZ26" s="648"/>
      <c r="WBA26" s="648"/>
      <c r="WBB26" s="648"/>
      <c r="WBC26" s="648"/>
      <c r="WBD26" s="648"/>
      <c r="WBE26" s="648"/>
      <c r="WBF26" s="648"/>
      <c r="WBG26" s="648"/>
      <c r="WBH26" s="648"/>
      <c r="WBI26" s="648"/>
      <c r="WBJ26" s="648"/>
      <c r="WBK26" s="648"/>
      <c r="WBL26" s="648"/>
      <c r="WBM26" s="648"/>
      <c r="WBN26" s="648"/>
      <c r="WBO26" s="648"/>
      <c r="WBP26" s="648"/>
      <c r="WBQ26" s="648"/>
      <c r="WBR26" s="648"/>
      <c r="WBS26" s="648"/>
      <c r="WBT26" s="648"/>
      <c r="WBU26" s="648"/>
      <c r="WBV26" s="648"/>
      <c r="WBW26" s="648"/>
      <c r="WBX26" s="648"/>
      <c r="WBY26" s="648"/>
      <c r="WBZ26" s="648"/>
      <c r="WCA26" s="648"/>
      <c r="WCB26" s="648"/>
      <c r="WCC26" s="648"/>
      <c r="WCD26" s="648"/>
      <c r="WCE26" s="648"/>
      <c r="WCF26" s="648"/>
      <c r="WCG26" s="648"/>
      <c r="WCH26" s="648"/>
      <c r="WCI26" s="648"/>
      <c r="WCJ26" s="648"/>
      <c r="WCK26" s="648"/>
      <c r="WCL26" s="648"/>
      <c r="WCM26" s="648"/>
      <c r="WCN26" s="648"/>
      <c r="WCO26" s="648"/>
      <c r="WCP26" s="648"/>
      <c r="WCQ26" s="648"/>
      <c r="WCR26" s="648"/>
      <c r="WCS26" s="648"/>
      <c r="WCT26" s="648"/>
      <c r="WCU26" s="648"/>
      <c r="WCV26" s="648"/>
      <c r="WCW26" s="648"/>
      <c r="WCX26" s="648"/>
      <c r="WCY26" s="648"/>
      <c r="WCZ26" s="648"/>
      <c r="WDA26" s="648"/>
      <c r="WDB26" s="648"/>
      <c r="WDC26" s="648"/>
      <c r="WDD26" s="648"/>
      <c r="WDE26" s="648"/>
      <c r="WDF26" s="648"/>
      <c r="WDG26" s="648"/>
      <c r="WDH26" s="648"/>
      <c r="WDI26" s="648"/>
      <c r="WDJ26" s="648"/>
      <c r="WDK26" s="648"/>
      <c r="WDL26" s="648"/>
      <c r="WDM26" s="648"/>
      <c r="WDN26" s="648"/>
      <c r="WDO26" s="648"/>
      <c r="WDP26" s="648"/>
      <c r="WDQ26" s="648"/>
      <c r="WDR26" s="648"/>
      <c r="WDS26" s="648"/>
      <c r="WDT26" s="648"/>
      <c r="WDU26" s="648"/>
      <c r="WDV26" s="648"/>
      <c r="WDW26" s="648"/>
      <c r="WDX26" s="648"/>
      <c r="WDY26" s="648"/>
      <c r="WDZ26" s="648"/>
      <c r="WEA26" s="648"/>
      <c r="WEB26" s="648"/>
      <c r="WEC26" s="648"/>
      <c r="WED26" s="648"/>
      <c r="WEE26" s="648"/>
      <c r="WEF26" s="648"/>
      <c r="WEG26" s="648"/>
      <c r="WEH26" s="648"/>
      <c r="WEI26" s="648"/>
      <c r="WEJ26" s="648"/>
      <c r="WEK26" s="648"/>
      <c r="WEL26" s="648"/>
      <c r="WEM26" s="648"/>
      <c r="WEN26" s="648"/>
      <c r="WEO26" s="648"/>
      <c r="WEP26" s="648"/>
      <c r="WEQ26" s="648"/>
      <c r="WER26" s="648"/>
      <c r="WES26" s="648"/>
      <c r="WET26" s="648"/>
      <c r="WEU26" s="648"/>
      <c r="WEV26" s="648"/>
      <c r="WEW26" s="648"/>
      <c r="WEX26" s="648"/>
      <c r="WEY26" s="648"/>
      <c r="WEZ26" s="648"/>
      <c r="WFA26" s="648"/>
      <c r="WFB26" s="648"/>
      <c r="WFC26" s="648"/>
      <c r="WFD26" s="648"/>
      <c r="WFE26" s="648"/>
      <c r="WFF26" s="648"/>
      <c r="WFG26" s="648"/>
      <c r="WFH26" s="648"/>
      <c r="WFI26" s="648"/>
      <c r="WFJ26" s="648"/>
      <c r="WFK26" s="648"/>
      <c r="WFL26" s="648"/>
      <c r="WFM26" s="648"/>
      <c r="WFN26" s="648"/>
      <c r="WFO26" s="648"/>
      <c r="WFP26" s="648"/>
      <c r="WFQ26" s="648"/>
      <c r="WFR26" s="648"/>
      <c r="WFS26" s="648"/>
      <c r="WFT26" s="648"/>
      <c r="WFU26" s="648"/>
      <c r="WFV26" s="648"/>
      <c r="WFW26" s="648"/>
      <c r="WFX26" s="648"/>
      <c r="WFY26" s="648"/>
      <c r="WFZ26" s="648"/>
      <c r="WGA26" s="648"/>
      <c r="WGB26" s="648"/>
      <c r="WGC26" s="648"/>
      <c r="WGD26" s="648"/>
      <c r="WGE26" s="648"/>
      <c r="WGF26" s="648"/>
      <c r="WGG26" s="648"/>
      <c r="WGH26" s="648"/>
      <c r="WGI26" s="648"/>
      <c r="WGJ26" s="648"/>
      <c r="WGK26" s="648"/>
      <c r="WGL26" s="648"/>
      <c r="WGM26" s="648"/>
      <c r="WGN26" s="648"/>
      <c r="WGO26" s="648"/>
      <c r="WGP26" s="648"/>
      <c r="WGQ26" s="648"/>
      <c r="WGR26" s="648"/>
      <c r="WGS26" s="648"/>
      <c r="WGT26" s="648"/>
      <c r="WGU26" s="648"/>
      <c r="WGV26" s="648"/>
      <c r="WGW26" s="648"/>
      <c r="WGX26" s="648"/>
      <c r="WGY26" s="648"/>
      <c r="WGZ26" s="648"/>
      <c r="WHA26" s="648"/>
      <c r="WHB26" s="648"/>
      <c r="WHC26" s="648"/>
      <c r="WHD26" s="648"/>
      <c r="WHE26" s="648"/>
      <c r="WHF26" s="648"/>
      <c r="WHG26" s="648"/>
      <c r="WHH26" s="648"/>
      <c r="WHI26" s="648"/>
      <c r="WHJ26" s="648"/>
      <c r="WHK26" s="648"/>
      <c r="WHL26" s="648"/>
      <c r="WHM26" s="648"/>
      <c r="WHN26" s="648"/>
      <c r="WHO26" s="648"/>
      <c r="WHP26" s="648"/>
      <c r="WHQ26" s="648"/>
      <c r="WHR26" s="648"/>
      <c r="WHS26" s="648"/>
      <c r="WHT26" s="648"/>
      <c r="WHU26" s="648"/>
      <c r="WHV26" s="648"/>
      <c r="WHW26" s="648"/>
      <c r="WHX26" s="648"/>
      <c r="WHY26" s="648"/>
      <c r="WHZ26" s="648"/>
      <c r="WIA26" s="648"/>
      <c r="WIB26" s="648"/>
      <c r="WIC26" s="648"/>
      <c r="WID26" s="648"/>
      <c r="WIE26" s="648"/>
      <c r="WIF26" s="648"/>
      <c r="WIG26" s="648"/>
      <c r="WIH26" s="648"/>
      <c r="WII26" s="648"/>
      <c r="WIJ26" s="648"/>
      <c r="WIK26" s="648"/>
      <c r="WIL26" s="648"/>
      <c r="WIM26" s="648"/>
      <c r="WIN26" s="648"/>
      <c r="WIO26" s="648"/>
      <c r="WIP26" s="648"/>
      <c r="WIQ26" s="648"/>
      <c r="WIR26" s="648"/>
      <c r="WIS26" s="648"/>
      <c r="WIT26" s="648"/>
      <c r="WIU26" s="648"/>
      <c r="WIV26" s="648"/>
      <c r="WIW26" s="648"/>
      <c r="WIX26" s="648"/>
      <c r="WIY26" s="648"/>
      <c r="WIZ26" s="648"/>
      <c r="WJA26" s="648"/>
      <c r="WJB26" s="648"/>
      <c r="WJC26" s="648"/>
      <c r="WJD26" s="648"/>
      <c r="WJE26" s="648"/>
      <c r="WJF26" s="648"/>
      <c r="WJG26" s="648"/>
      <c r="WJH26" s="648"/>
      <c r="WJI26" s="648"/>
      <c r="WJJ26" s="648"/>
      <c r="WJK26" s="648"/>
      <c r="WJL26" s="648"/>
      <c r="WJM26" s="648"/>
      <c r="WJN26" s="648"/>
      <c r="WJO26" s="648"/>
      <c r="WJP26" s="648"/>
      <c r="WJQ26" s="648"/>
      <c r="WJR26" s="648"/>
      <c r="WJS26" s="648"/>
      <c r="WJT26" s="648"/>
      <c r="WJU26" s="648"/>
      <c r="WJV26" s="648"/>
      <c r="WJW26" s="648"/>
      <c r="WJX26" s="648"/>
      <c r="WJY26" s="648"/>
      <c r="WJZ26" s="648"/>
      <c r="WKA26" s="648"/>
      <c r="WKB26" s="648"/>
      <c r="WKC26" s="648"/>
      <c r="WKD26" s="648"/>
      <c r="WKE26" s="648"/>
      <c r="WKF26" s="648"/>
      <c r="WKG26" s="648"/>
      <c r="WKH26" s="648"/>
      <c r="WKI26" s="648"/>
      <c r="WKJ26" s="648"/>
      <c r="WKK26" s="648"/>
      <c r="WKL26" s="648"/>
      <c r="WKM26" s="648"/>
      <c r="WKN26" s="648"/>
      <c r="WKO26" s="648"/>
      <c r="WKP26" s="648"/>
      <c r="WKQ26" s="648"/>
      <c r="WKR26" s="648"/>
      <c r="WKS26" s="648"/>
      <c r="WKT26" s="648"/>
      <c r="WKU26" s="648"/>
      <c r="WKV26" s="648"/>
      <c r="WKW26" s="648"/>
      <c r="WKX26" s="648"/>
      <c r="WKY26" s="648"/>
      <c r="WKZ26" s="648"/>
      <c r="WLA26" s="648"/>
      <c r="WLB26" s="648"/>
      <c r="WLC26" s="648"/>
      <c r="WLD26" s="648"/>
      <c r="WLE26" s="648"/>
      <c r="WLF26" s="648"/>
      <c r="WLG26" s="648"/>
      <c r="WLH26" s="648"/>
      <c r="WLI26" s="648"/>
      <c r="WLJ26" s="648"/>
      <c r="WLK26" s="648"/>
      <c r="WLL26" s="648"/>
      <c r="WLM26" s="648"/>
      <c r="WLN26" s="648"/>
      <c r="WLO26" s="648"/>
      <c r="WLP26" s="648"/>
      <c r="WLQ26" s="648"/>
      <c r="WLR26" s="648"/>
      <c r="WLS26" s="648"/>
      <c r="WLT26" s="648"/>
      <c r="WLU26" s="648"/>
      <c r="WLV26" s="648"/>
      <c r="WLW26" s="648"/>
      <c r="WLX26" s="648"/>
      <c r="WLY26" s="648"/>
      <c r="WLZ26" s="648"/>
      <c r="WMA26" s="648"/>
      <c r="WMB26" s="648"/>
      <c r="WMC26" s="648"/>
      <c r="WMD26" s="648"/>
      <c r="WME26" s="648"/>
      <c r="WMF26" s="648"/>
      <c r="WMG26" s="648"/>
      <c r="WMH26" s="648"/>
      <c r="WMI26" s="648"/>
      <c r="WMJ26" s="648"/>
      <c r="WMK26" s="648"/>
      <c r="WML26" s="648"/>
      <c r="WMM26" s="648"/>
      <c r="WMN26" s="648"/>
      <c r="WMO26" s="648"/>
      <c r="WMP26" s="648"/>
      <c r="WMQ26" s="648"/>
      <c r="WMR26" s="648"/>
      <c r="WMS26" s="648"/>
      <c r="WMT26" s="648"/>
      <c r="WMU26" s="648"/>
      <c r="WMV26" s="648"/>
      <c r="WMW26" s="648"/>
      <c r="WMX26" s="648"/>
      <c r="WMY26" s="648"/>
      <c r="WMZ26" s="648"/>
      <c r="WNA26" s="648"/>
      <c r="WNB26" s="648"/>
      <c r="WNC26" s="648"/>
      <c r="WND26" s="648"/>
      <c r="WNE26" s="648"/>
      <c r="WNF26" s="648"/>
      <c r="WNG26" s="648"/>
      <c r="WNH26" s="648"/>
      <c r="WNI26" s="648"/>
      <c r="WNJ26" s="648"/>
      <c r="WNK26" s="648"/>
      <c r="WNL26" s="648"/>
      <c r="WNM26" s="648"/>
      <c r="WNN26" s="648"/>
      <c r="WNO26" s="648"/>
      <c r="WNP26" s="648"/>
      <c r="WNQ26" s="648"/>
      <c r="WNR26" s="648"/>
      <c r="WNS26" s="648"/>
      <c r="WNT26" s="648"/>
      <c r="WNU26" s="648"/>
      <c r="WNV26" s="648"/>
      <c r="WNW26" s="648"/>
      <c r="WNX26" s="648"/>
      <c r="WNY26" s="648"/>
      <c r="WNZ26" s="648"/>
      <c r="WOA26" s="648"/>
      <c r="WOB26" s="648"/>
      <c r="WOC26" s="648"/>
      <c r="WOD26" s="648"/>
      <c r="WOE26" s="648"/>
      <c r="WOF26" s="648"/>
      <c r="WOG26" s="648"/>
      <c r="WOH26" s="648"/>
      <c r="WOI26" s="648"/>
      <c r="WOJ26" s="648"/>
      <c r="WOK26" s="648"/>
      <c r="WOL26" s="648"/>
      <c r="WOM26" s="648"/>
      <c r="WON26" s="648"/>
      <c r="WOO26" s="648"/>
      <c r="WOP26" s="648"/>
      <c r="WOQ26" s="648"/>
      <c r="WOR26" s="648"/>
      <c r="WOS26" s="648"/>
      <c r="WOT26" s="648"/>
      <c r="WOU26" s="648"/>
      <c r="WOV26" s="648"/>
      <c r="WOW26" s="648"/>
      <c r="WOX26" s="648"/>
      <c r="WOY26" s="648"/>
      <c r="WOZ26" s="648"/>
      <c r="WPA26" s="648"/>
      <c r="WPB26" s="648"/>
      <c r="WPC26" s="648"/>
      <c r="WPD26" s="648"/>
      <c r="WPE26" s="648"/>
      <c r="WPF26" s="648"/>
      <c r="WPG26" s="648"/>
      <c r="WPH26" s="648"/>
      <c r="WPI26" s="648"/>
      <c r="WPJ26" s="648"/>
      <c r="WPK26" s="648"/>
      <c r="WPL26" s="648"/>
      <c r="WPM26" s="648"/>
      <c r="WPN26" s="648"/>
      <c r="WPO26" s="648"/>
      <c r="WPP26" s="648"/>
      <c r="WPQ26" s="648"/>
      <c r="WPR26" s="648"/>
      <c r="WPS26" s="648"/>
      <c r="WPT26" s="648"/>
      <c r="WPU26" s="648"/>
      <c r="WPV26" s="648"/>
      <c r="WPW26" s="648"/>
      <c r="WPX26" s="648"/>
      <c r="WPY26" s="648"/>
      <c r="WPZ26" s="648"/>
      <c r="WQA26" s="648"/>
      <c r="WQB26" s="648"/>
      <c r="WQC26" s="648"/>
      <c r="WQD26" s="648"/>
      <c r="WQE26" s="648"/>
      <c r="WQF26" s="648"/>
      <c r="WQG26" s="648"/>
      <c r="WQH26" s="648"/>
      <c r="WQI26" s="648"/>
      <c r="WQJ26" s="648"/>
      <c r="WQK26" s="648"/>
      <c r="WQL26" s="648"/>
      <c r="WQM26" s="648"/>
      <c r="WQN26" s="648"/>
      <c r="WQO26" s="648"/>
      <c r="WQP26" s="648"/>
      <c r="WQQ26" s="648"/>
      <c r="WQR26" s="648"/>
      <c r="WQS26" s="648"/>
      <c r="WQT26" s="648"/>
      <c r="WQU26" s="648"/>
      <c r="WQV26" s="648"/>
      <c r="WQW26" s="648"/>
      <c r="WQX26" s="648"/>
      <c r="WQY26" s="648"/>
      <c r="WQZ26" s="648"/>
      <c r="WRA26" s="648"/>
      <c r="WRB26" s="648"/>
      <c r="WRC26" s="648"/>
      <c r="WRD26" s="648"/>
      <c r="WRE26" s="648"/>
      <c r="WRF26" s="648"/>
      <c r="WRG26" s="648"/>
      <c r="WRH26" s="648"/>
      <c r="WRI26" s="648"/>
      <c r="WRJ26" s="648"/>
      <c r="WRK26" s="648"/>
      <c r="WRL26" s="648"/>
      <c r="WRM26" s="648"/>
      <c r="WRN26" s="648"/>
      <c r="WRO26" s="648"/>
      <c r="WRP26" s="648"/>
      <c r="WRQ26" s="648"/>
      <c r="WRR26" s="648"/>
      <c r="WRS26" s="648"/>
      <c r="WRT26" s="648"/>
      <c r="WRU26" s="648"/>
      <c r="WRV26" s="648"/>
      <c r="WRW26" s="648"/>
      <c r="WRX26" s="648"/>
      <c r="WRY26" s="648"/>
      <c r="WRZ26" s="648"/>
      <c r="WSA26" s="648"/>
      <c r="WSB26" s="648"/>
      <c r="WSC26" s="648"/>
      <c r="WSD26" s="648"/>
      <c r="WSE26" s="648"/>
      <c r="WSF26" s="648"/>
      <c r="WSG26" s="648"/>
      <c r="WSH26" s="648"/>
      <c r="WSI26" s="648"/>
      <c r="WSJ26" s="648"/>
      <c r="WSK26" s="648"/>
      <c r="WSL26" s="648"/>
      <c r="WSM26" s="648"/>
      <c r="WSN26" s="648"/>
      <c r="WSO26" s="648"/>
      <c r="WSP26" s="648"/>
      <c r="WSQ26" s="648"/>
      <c r="WSR26" s="648"/>
      <c r="WSS26" s="648"/>
      <c r="WST26" s="648"/>
      <c r="WSU26" s="648"/>
      <c r="WSV26" s="648"/>
      <c r="WSW26" s="648"/>
      <c r="WSX26" s="648"/>
      <c r="WSY26" s="648"/>
      <c r="WSZ26" s="648"/>
      <c r="WTA26" s="648"/>
      <c r="WTB26" s="648"/>
      <c r="WTC26" s="648"/>
      <c r="WTD26" s="648"/>
      <c r="WTE26" s="648"/>
      <c r="WTF26" s="648"/>
      <c r="WTG26" s="648"/>
      <c r="WTH26" s="648"/>
      <c r="WTI26" s="648"/>
      <c r="WTJ26" s="648"/>
      <c r="WTK26" s="648"/>
      <c r="WTL26" s="648"/>
      <c r="WTM26" s="648"/>
      <c r="WTN26" s="648"/>
      <c r="WTO26" s="648"/>
      <c r="WTP26" s="648"/>
      <c r="WTQ26" s="648"/>
      <c r="WTR26" s="648"/>
      <c r="WTS26" s="648"/>
      <c r="WTT26" s="648"/>
      <c r="WTU26" s="648"/>
      <c r="WTV26" s="648"/>
      <c r="WTW26" s="648"/>
      <c r="WTX26" s="648"/>
      <c r="WTY26" s="648"/>
      <c r="WTZ26" s="648"/>
      <c r="WUA26" s="648"/>
      <c r="WUB26" s="648"/>
      <c r="WUC26" s="648"/>
      <c r="WUD26" s="648"/>
      <c r="WUE26" s="648"/>
      <c r="WUF26" s="648"/>
      <c r="WUG26" s="648"/>
      <c r="WUH26" s="648"/>
      <c r="WUI26" s="648"/>
      <c r="WUJ26" s="648"/>
      <c r="WUK26" s="648"/>
      <c r="WUL26" s="648"/>
      <c r="WUM26" s="648"/>
      <c r="WUN26" s="648"/>
      <c r="WUO26" s="648"/>
      <c r="WUP26" s="648"/>
      <c r="WUQ26" s="648"/>
      <c r="WUR26" s="648"/>
      <c r="WUS26" s="648"/>
      <c r="WUT26" s="648"/>
      <c r="WUU26" s="648"/>
      <c r="WUV26" s="648"/>
      <c r="WUW26" s="648"/>
      <c r="WUX26" s="648"/>
      <c r="WUY26" s="648"/>
      <c r="WUZ26" s="648"/>
      <c r="WVA26" s="648"/>
      <c r="WVB26" s="648"/>
      <c r="WVC26" s="648"/>
      <c r="WVD26" s="648"/>
      <c r="WVE26" s="648"/>
      <c r="WVF26" s="648"/>
      <c r="WVG26" s="648"/>
      <c r="WVH26" s="648"/>
      <c r="WVI26" s="648"/>
      <c r="WVJ26" s="648"/>
      <c r="WVK26" s="648"/>
      <c r="WVL26" s="648"/>
      <c r="WVM26" s="648"/>
      <c r="WVN26" s="648"/>
      <c r="WVO26" s="648"/>
      <c r="WVP26" s="648"/>
      <c r="WVQ26" s="648"/>
      <c r="WVR26" s="648"/>
      <c r="WVS26" s="648"/>
      <c r="WVT26" s="648"/>
      <c r="WVU26" s="648"/>
      <c r="WVV26" s="648"/>
      <c r="WVW26" s="648"/>
      <c r="WVX26" s="648"/>
      <c r="WVY26" s="648"/>
      <c r="WVZ26" s="648"/>
      <c r="WWA26" s="648"/>
      <c r="WWB26" s="648"/>
      <c r="WWC26" s="648"/>
      <c r="WWD26" s="648"/>
      <c r="WWE26" s="648"/>
      <c r="WWF26" s="648"/>
      <c r="WWG26" s="648"/>
      <c r="WWH26" s="648"/>
      <c r="WWI26" s="648"/>
      <c r="WWJ26" s="648"/>
      <c r="WWK26" s="648"/>
      <c r="WWL26" s="648"/>
      <c r="WWM26" s="648"/>
      <c r="WWN26" s="648"/>
      <c r="WWO26" s="648"/>
      <c r="WWP26" s="648"/>
      <c r="WWQ26" s="648"/>
      <c r="WWR26" s="648"/>
      <c r="WWS26" s="648"/>
      <c r="WWT26" s="648"/>
      <c r="WWU26" s="648"/>
      <c r="WWV26" s="648"/>
      <c r="WWW26" s="648"/>
      <c r="WWX26" s="648"/>
      <c r="WWY26" s="648"/>
      <c r="WWZ26" s="648"/>
      <c r="WXA26" s="648"/>
      <c r="WXB26" s="648"/>
      <c r="WXC26" s="648"/>
      <c r="WXD26" s="648"/>
      <c r="WXE26" s="648"/>
      <c r="WXF26" s="648"/>
      <c r="WXG26" s="648"/>
      <c r="WXH26" s="648"/>
      <c r="WXI26" s="648"/>
      <c r="WXJ26" s="648"/>
      <c r="WXK26" s="648"/>
      <c r="WXL26" s="648"/>
      <c r="WXM26" s="648"/>
      <c r="WXN26" s="648"/>
      <c r="WXO26" s="648"/>
      <c r="WXP26" s="648"/>
      <c r="WXQ26" s="648"/>
      <c r="WXR26" s="648"/>
      <c r="WXS26" s="648"/>
      <c r="WXT26" s="648"/>
      <c r="WXU26" s="648"/>
      <c r="WXV26" s="648"/>
      <c r="WXW26" s="648"/>
      <c r="WXX26" s="648"/>
      <c r="WXY26" s="648"/>
      <c r="WXZ26" s="648"/>
      <c r="WYA26" s="648"/>
      <c r="WYB26" s="648"/>
      <c r="WYC26" s="648"/>
      <c r="WYD26" s="648"/>
      <c r="WYE26" s="648"/>
      <c r="WYF26" s="648"/>
      <c r="WYG26" s="648"/>
      <c r="WYH26" s="648"/>
      <c r="WYI26" s="648"/>
      <c r="WYJ26" s="648"/>
      <c r="WYK26" s="648"/>
      <c r="WYL26" s="648"/>
      <c r="WYM26" s="648"/>
      <c r="WYN26" s="648"/>
      <c r="WYO26" s="648"/>
      <c r="WYP26" s="648"/>
      <c r="WYQ26" s="648"/>
      <c r="WYR26" s="648"/>
      <c r="WYS26" s="648"/>
      <c r="WYT26" s="648"/>
      <c r="WYU26" s="648"/>
      <c r="WYV26" s="648"/>
      <c r="WYW26" s="648"/>
      <c r="WYX26" s="648"/>
      <c r="WYY26" s="648"/>
      <c r="WYZ26" s="648"/>
      <c r="WZA26" s="648"/>
      <c r="WZB26" s="648"/>
      <c r="WZC26" s="648"/>
      <c r="WZD26" s="648"/>
      <c r="WZE26" s="648"/>
      <c r="WZF26" s="648"/>
      <c r="WZG26" s="648"/>
      <c r="WZH26" s="648"/>
      <c r="WZI26" s="648"/>
      <c r="WZJ26" s="648"/>
      <c r="WZK26" s="648"/>
      <c r="WZL26" s="648"/>
      <c r="WZM26" s="648"/>
      <c r="WZN26" s="648"/>
      <c r="WZO26" s="648"/>
      <c r="WZP26" s="648"/>
      <c r="WZQ26" s="648"/>
      <c r="WZR26" s="648"/>
      <c r="WZS26" s="648"/>
      <c r="WZT26" s="648"/>
      <c r="WZU26" s="648"/>
      <c r="WZV26" s="648"/>
      <c r="WZW26" s="648"/>
      <c r="WZX26" s="648"/>
      <c r="WZY26" s="648"/>
      <c r="WZZ26" s="648"/>
      <c r="XAA26" s="648"/>
      <c r="XAB26" s="648"/>
      <c r="XAC26" s="648"/>
      <c r="XAD26" s="648"/>
      <c r="XAE26" s="648"/>
      <c r="XAF26" s="648"/>
      <c r="XAG26" s="648"/>
      <c r="XAH26" s="648"/>
      <c r="XAI26" s="648"/>
      <c r="XAJ26" s="648"/>
      <c r="XAK26" s="648"/>
      <c r="XAL26" s="648"/>
      <c r="XAM26" s="648"/>
      <c r="XAN26" s="648"/>
      <c r="XAO26" s="648"/>
      <c r="XAP26" s="648"/>
      <c r="XAQ26" s="648"/>
      <c r="XAR26" s="648"/>
      <c r="XAS26" s="648"/>
      <c r="XAT26" s="648"/>
      <c r="XAU26" s="648"/>
      <c r="XAV26" s="648"/>
      <c r="XAW26" s="648"/>
      <c r="XAX26" s="648"/>
      <c r="XAY26" s="648"/>
      <c r="XAZ26" s="648"/>
      <c r="XBA26" s="648"/>
      <c r="XBB26" s="648"/>
      <c r="XBC26" s="648"/>
      <c r="XBD26" s="648"/>
      <c r="XBE26" s="648"/>
      <c r="XBF26" s="648"/>
      <c r="XBG26" s="648"/>
      <c r="XBH26" s="648"/>
      <c r="XBI26" s="648"/>
      <c r="XBJ26" s="648"/>
      <c r="XBK26" s="648"/>
      <c r="XBL26" s="648"/>
      <c r="XBM26" s="648"/>
      <c r="XBN26" s="648"/>
      <c r="XBO26" s="648"/>
      <c r="XBP26" s="648"/>
      <c r="XBQ26" s="648"/>
      <c r="XBR26" s="648"/>
      <c r="XBS26" s="648"/>
      <c r="XBT26" s="648"/>
      <c r="XBU26" s="648"/>
      <c r="XBV26" s="648"/>
      <c r="XBW26" s="648"/>
      <c r="XBX26" s="648"/>
      <c r="XBY26" s="648"/>
      <c r="XBZ26" s="648"/>
      <c r="XCA26" s="648"/>
      <c r="XCB26" s="648"/>
      <c r="XCC26" s="648"/>
      <c r="XCD26" s="648"/>
      <c r="XCE26" s="648"/>
      <c r="XCF26" s="648"/>
      <c r="XCG26" s="648"/>
      <c r="XCH26" s="648"/>
      <c r="XCI26" s="648"/>
      <c r="XCJ26" s="648"/>
      <c r="XCK26" s="648"/>
      <c r="XCL26" s="648"/>
      <c r="XCM26" s="648"/>
      <c r="XCN26" s="648"/>
      <c r="XCO26" s="648"/>
      <c r="XCP26" s="648"/>
      <c r="XCQ26" s="648"/>
      <c r="XCR26" s="648"/>
      <c r="XCS26" s="648"/>
      <c r="XCT26" s="648"/>
      <c r="XCU26" s="648"/>
      <c r="XCV26" s="648"/>
      <c r="XCW26" s="648"/>
      <c r="XCX26" s="648"/>
      <c r="XCY26" s="648"/>
      <c r="XCZ26" s="648"/>
      <c r="XDA26" s="648"/>
      <c r="XDB26" s="648"/>
      <c r="XDC26" s="648"/>
      <c r="XDD26" s="648"/>
      <c r="XDE26" s="648"/>
      <c r="XDF26" s="648"/>
      <c r="XDG26" s="648"/>
      <c r="XDH26" s="648"/>
      <c r="XDI26" s="648"/>
      <c r="XDJ26" s="648"/>
      <c r="XDK26" s="648"/>
      <c r="XDL26" s="648"/>
      <c r="XDM26" s="648"/>
      <c r="XDN26" s="648"/>
      <c r="XDO26" s="648"/>
      <c r="XDP26" s="648"/>
      <c r="XDQ26" s="648"/>
      <c r="XDR26" s="648"/>
      <c r="XDS26" s="648"/>
      <c r="XDT26" s="648"/>
      <c r="XDU26" s="648"/>
      <c r="XDV26" s="648"/>
      <c r="XDW26" s="648"/>
      <c r="XDX26" s="648"/>
      <c r="XDY26" s="648"/>
      <c r="XDZ26" s="648"/>
      <c r="XEA26" s="648"/>
      <c r="XEB26" s="648"/>
      <c r="XEC26" s="648"/>
      <c r="XED26" s="648"/>
      <c r="XEE26" s="648"/>
      <c r="XEF26" s="648"/>
      <c r="XEG26" s="648"/>
      <c r="XEH26" s="648"/>
      <c r="XEI26" s="648"/>
      <c r="XEJ26" s="648"/>
      <c r="XEK26" s="648"/>
      <c r="XEL26" s="648"/>
      <c r="XEM26" s="648"/>
      <c r="XEN26" s="648"/>
      <c r="XEO26" s="648"/>
      <c r="XEP26" s="648"/>
      <c r="XEQ26" s="648"/>
      <c r="XER26" s="648"/>
      <c r="XES26" s="648"/>
      <c r="XET26" s="648"/>
      <c r="XEU26" s="648"/>
      <c r="XEV26" s="648"/>
      <c r="XEW26" s="648"/>
      <c r="XEX26" s="648"/>
      <c r="XEY26" s="648"/>
      <c r="XEZ26" s="648"/>
      <c r="XFA26" s="648"/>
      <c r="XFB26" s="648"/>
      <c r="XFC26" s="648"/>
      <c r="XFD26" s="648"/>
    </row>
    <row r="27" spans="1:16384" s="647" customFormat="1">
      <c r="A27" s="997" t="s">
        <v>284</v>
      </c>
      <c r="B27" s="997"/>
      <c r="C27" s="997"/>
      <c r="D27" s="997"/>
      <c r="E27" s="997"/>
      <c r="F27" s="997"/>
      <c r="G27" s="997"/>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8"/>
      <c r="AY27" s="648"/>
      <c r="AZ27" s="648"/>
      <c r="BA27" s="648"/>
      <c r="BB27" s="648"/>
      <c r="BC27" s="648"/>
      <c r="BD27" s="648"/>
      <c r="BE27" s="648"/>
      <c r="BF27" s="648"/>
      <c r="BG27" s="648"/>
      <c r="BH27" s="648"/>
      <c r="BI27" s="648"/>
      <c r="BJ27" s="648"/>
      <c r="BK27" s="648"/>
      <c r="BL27" s="648"/>
      <c r="BM27" s="648"/>
      <c r="BN27" s="648"/>
      <c r="BO27" s="648"/>
      <c r="BP27" s="648"/>
      <c r="BQ27" s="648"/>
      <c r="BR27" s="648"/>
      <c r="BS27" s="648"/>
      <c r="BT27" s="648"/>
      <c r="BU27" s="648"/>
      <c r="BV27" s="648"/>
      <c r="BW27" s="648"/>
      <c r="BX27" s="648"/>
      <c r="BY27" s="648"/>
      <c r="BZ27" s="648"/>
      <c r="CA27" s="648"/>
      <c r="CB27" s="648"/>
      <c r="CC27" s="648"/>
      <c r="CD27" s="648"/>
      <c r="CE27" s="648"/>
      <c r="CF27" s="648"/>
      <c r="CG27" s="648"/>
      <c r="CH27" s="648"/>
      <c r="CI27" s="648"/>
      <c r="CJ27" s="648"/>
      <c r="CK27" s="648"/>
      <c r="CL27" s="648"/>
      <c r="CM27" s="648"/>
      <c r="CN27" s="648"/>
      <c r="CO27" s="648"/>
      <c r="CP27" s="648"/>
      <c r="CQ27" s="648"/>
      <c r="CR27" s="648"/>
      <c r="CS27" s="648"/>
      <c r="CT27" s="648"/>
      <c r="CU27" s="648"/>
      <c r="CV27" s="648"/>
      <c r="CW27" s="648"/>
      <c r="CX27" s="648"/>
      <c r="CY27" s="648"/>
      <c r="CZ27" s="648"/>
      <c r="DA27" s="648"/>
      <c r="DB27" s="648"/>
      <c r="DC27" s="648"/>
      <c r="DD27" s="648"/>
      <c r="DE27" s="648"/>
      <c r="DF27" s="648"/>
      <c r="DG27" s="648"/>
      <c r="DH27" s="648"/>
      <c r="DI27" s="648"/>
      <c r="DJ27" s="648"/>
      <c r="DK27" s="648"/>
      <c r="DL27" s="648"/>
      <c r="DM27" s="648"/>
      <c r="DN27" s="648"/>
      <c r="DO27" s="648"/>
      <c r="DP27" s="648"/>
      <c r="DQ27" s="648"/>
      <c r="DR27" s="648"/>
      <c r="DS27" s="648"/>
      <c r="DT27" s="648"/>
      <c r="DU27" s="648"/>
      <c r="DV27" s="648"/>
      <c r="DW27" s="648"/>
      <c r="DX27" s="648"/>
      <c r="DY27" s="648"/>
      <c r="DZ27" s="648"/>
      <c r="EA27" s="648"/>
      <c r="EB27" s="648"/>
      <c r="EC27" s="648"/>
      <c r="ED27" s="648"/>
      <c r="EE27" s="648"/>
      <c r="EF27" s="648"/>
      <c r="EG27" s="648"/>
      <c r="EH27" s="648"/>
      <c r="EI27" s="648"/>
      <c r="EJ27" s="648"/>
      <c r="EK27" s="648"/>
      <c r="EL27" s="648"/>
      <c r="EM27" s="648"/>
      <c r="EN27" s="648"/>
      <c r="EO27" s="648"/>
      <c r="EP27" s="648"/>
      <c r="EQ27" s="648"/>
      <c r="ER27" s="648"/>
      <c r="ES27" s="648"/>
      <c r="ET27" s="648"/>
      <c r="EU27" s="648"/>
      <c r="EV27" s="648"/>
      <c r="EW27" s="648"/>
      <c r="EX27" s="648"/>
      <c r="EY27" s="648"/>
      <c r="EZ27" s="648"/>
      <c r="FA27" s="648"/>
      <c r="FB27" s="648"/>
      <c r="FC27" s="648"/>
      <c r="FD27" s="648"/>
      <c r="FE27" s="648"/>
      <c r="FF27" s="648"/>
      <c r="FG27" s="648"/>
      <c r="FH27" s="648"/>
      <c r="FI27" s="648"/>
      <c r="FJ27" s="648"/>
      <c r="FK27" s="648"/>
      <c r="FL27" s="648"/>
      <c r="FM27" s="648"/>
      <c r="FN27" s="648"/>
      <c r="FO27" s="648"/>
      <c r="FP27" s="648"/>
      <c r="FQ27" s="648"/>
      <c r="FR27" s="648"/>
      <c r="FS27" s="648"/>
      <c r="FT27" s="648"/>
      <c r="FU27" s="648"/>
      <c r="FV27" s="648"/>
      <c r="FW27" s="648"/>
      <c r="FX27" s="648"/>
      <c r="FY27" s="648"/>
      <c r="FZ27" s="648"/>
      <c r="GA27" s="648"/>
      <c r="GB27" s="648"/>
      <c r="GC27" s="648"/>
      <c r="GD27" s="648"/>
      <c r="GE27" s="648"/>
      <c r="GF27" s="648"/>
      <c r="GG27" s="648"/>
      <c r="GH27" s="648"/>
      <c r="GI27" s="648"/>
      <c r="GJ27" s="648"/>
      <c r="GK27" s="648"/>
      <c r="GL27" s="648"/>
      <c r="GM27" s="648"/>
      <c r="GN27" s="648"/>
      <c r="GO27" s="648"/>
      <c r="GP27" s="648"/>
      <c r="GQ27" s="648"/>
      <c r="GR27" s="648"/>
      <c r="GS27" s="648"/>
      <c r="GT27" s="648"/>
      <c r="GU27" s="648"/>
      <c r="GV27" s="648"/>
      <c r="GW27" s="648"/>
      <c r="GX27" s="648"/>
      <c r="GY27" s="648"/>
      <c r="GZ27" s="648"/>
      <c r="HA27" s="648"/>
      <c r="HB27" s="648"/>
      <c r="HC27" s="648"/>
      <c r="HD27" s="648"/>
      <c r="HE27" s="648"/>
      <c r="HF27" s="648"/>
      <c r="HG27" s="648"/>
      <c r="HH27" s="648"/>
      <c r="HI27" s="648"/>
      <c r="HJ27" s="648"/>
      <c r="HK27" s="648"/>
      <c r="HL27" s="648"/>
      <c r="HM27" s="648"/>
      <c r="HN27" s="648"/>
      <c r="HO27" s="648"/>
      <c r="HP27" s="648"/>
      <c r="HQ27" s="648"/>
      <c r="HR27" s="648"/>
      <c r="HS27" s="648"/>
      <c r="HT27" s="648"/>
      <c r="HU27" s="648"/>
      <c r="HV27" s="648"/>
      <c r="HW27" s="648"/>
      <c r="HX27" s="648"/>
      <c r="HY27" s="648"/>
      <c r="HZ27" s="648"/>
      <c r="IA27" s="648"/>
      <c r="IB27" s="648"/>
      <c r="IC27" s="648"/>
      <c r="ID27" s="648"/>
      <c r="IE27" s="648"/>
      <c r="IF27" s="648"/>
      <c r="IG27" s="648"/>
      <c r="IH27" s="648"/>
      <c r="II27" s="648"/>
      <c r="IJ27" s="648"/>
      <c r="IK27" s="648"/>
      <c r="IL27" s="648"/>
      <c r="IM27" s="648"/>
      <c r="IN27" s="648"/>
      <c r="IO27" s="648"/>
      <c r="IP27" s="648"/>
      <c r="IQ27" s="648"/>
      <c r="IR27" s="648"/>
      <c r="IS27" s="648"/>
      <c r="IT27" s="648"/>
      <c r="IU27" s="648"/>
      <c r="IV27" s="648"/>
      <c r="IW27" s="648"/>
      <c r="IX27" s="648"/>
      <c r="IY27" s="648"/>
      <c r="IZ27" s="648"/>
      <c r="JA27" s="648"/>
      <c r="JB27" s="648"/>
      <c r="JC27" s="648"/>
      <c r="JD27" s="648"/>
      <c r="JE27" s="648"/>
      <c r="JF27" s="648"/>
      <c r="JG27" s="648"/>
      <c r="JH27" s="648"/>
      <c r="JI27" s="648"/>
      <c r="JJ27" s="648"/>
      <c r="JK27" s="648"/>
      <c r="JL27" s="648"/>
      <c r="JM27" s="648"/>
      <c r="JN27" s="648"/>
      <c r="JO27" s="648"/>
      <c r="JP27" s="648"/>
      <c r="JQ27" s="648"/>
      <c r="JR27" s="648"/>
      <c r="JS27" s="648"/>
      <c r="JT27" s="648"/>
      <c r="JU27" s="648"/>
      <c r="JV27" s="648"/>
      <c r="JW27" s="648"/>
      <c r="JX27" s="648"/>
      <c r="JY27" s="648"/>
      <c r="JZ27" s="648"/>
      <c r="KA27" s="648"/>
      <c r="KB27" s="648"/>
      <c r="KC27" s="648"/>
      <c r="KD27" s="648"/>
      <c r="KE27" s="648"/>
      <c r="KF27" s="648"/>
      <c r="KG27" s="648"/>
      <c r="KH27" s="648"/>
      <c r="KI27" s="648"/>
      <c r="KJ27" s="648"/>
      <c r="KK27" s="648"/>
      <c r="KL27" s="648"/>
      <c r="KM27" s="648"/>
      <c r="KN27" s="648"/>
      <c r="KO27" s="648"/>
      <c r="KP27" s="648"/>
      <c r="KQ27" s="648"/>
      <c r="KR27" s="648"/>
      <c r="KS27" s="648"/>
      <c r="KT27" s="648"/>
      <c r="KU27" s="648"/>
      <c r="KV27" s="648"/>
      <c r="KW27" s="648"/>
      <c r="KX27" s="648"/>
      <c r="KY27" s="648"/>
      <c r="KZ27" s="648"/>
      <c r="LA27" s="648"/>
      <c r="LB27" s="648"/>
      <c r="LC27" s="648"/>
      <c r="LD27" s="648"/>
      <c r="LE27" s="648"/>
      <c r="LF27" s="648"/>
      <c r="LG27" s="648"/>
      <c r="LH27" s="648"/>
      <c r="LI27" s="648"/>
      <c r="LJ27" s="648"/>
      <c r="LK27" s="648"/>
      <c r="LL27" s="648"/>
      <c r="LM27" s="648"/>
      <c r="LN27" s="648"/>
      <c r="LO27" s="648"/>
      <c r="LP27" s="648"/>
      <c r="LQ27" s="648"/>
      <c r="LR27" s="648"/>
      <c r="LS27" s="648"/>
      <c r="LT27" s="648"/>
      <c r="LU27" s="648"/>
      <c r="LV27" s="648"/>
      <c r="LW27" s="648"/>
      <c r="LX27" s="648"/>
      <c r="LY27" s="648"/>
      <c r="LZ27" s="648"/>
      <c r="MA27" s="648"/>
      <c r="MB27" s="648"/>
      <c r="MC27" s="648"/>
      <c r="MD27" s="648"/>
      <c r="ME27" s="648"/>
      <c r="MF27" s="648"/>
      <c r="MG27" s="648"/>
      <c r="MH27" s="648"/>
      <c r="MI27" s="648"/>
      <c r="MJ27" s="648"/>
      <c r="MK27" s="648"/>
      <c r="ML27" s="648"/>
      <c r="MM27" s="648"/>
      <c r="MN27" s="648"/>
      <c r="MO27" s="648"/>
      <c r="MP27" s="648"/>
      <c r="MQ27" s="648"/>
      <c r="MR27" s="648"/>
      <c r="MS27" s="648"/>
      <c r="MT27" s="648"/>
      <c r="MU27" s="648"/>
      <c r="MV27" s="648"/>
      <c r="MW27" s="648"/>
      <c r="MX27" s="648"/>
      <c r="MY27" s="648"/>
      <c r="MZ27" s="648"/>
      <c r="NA27" s="648"/>
      <c r="NB27" s="648"/>
      <c r="NC27" s="648"/>
      <c r="ND27" s="648"/>
      <c r="NE27" s="648"/>
      <c r="NF27" s="648"/>
      <c r="NG27" s="648"/>
      <c r="NH27" s="648"/>
      <c r="NI27" s="648"/>
      <c r="NJ27" s="648"/>
      <c r="NK27" s="648"/>
      <c r="NL27" s="648"/>
      <c r="NM27" s="648"/>
      <c r="NN27" s="648"/>
      <c r="NO27" s="648"/>
      <c r="NP27" s="648"/>
      <c r="NQ27" s="648"/>
      <c r="NR27" s="648"/>
      <c r="NS27" s="648"/>
      <c r="NT27" s="648"/>
      <c r="NU27" s="648"/>
      <c r="NV27" s="648"/>
      <c r="NW27" s="648"/>
      <c r="NX27" s="648"/>
      <c r="NY27" s="648"/>
      <c r="NZ27" s="648"/>
      <c r="OA27" s="648"/>
      <c r="OB27" s="648"/>
      <c r="OC27" s="648"/>
      <c r="OD27" s="648"/>
      <c r="OE27" s="648"/>
      <c r="OF27" s="648"/>
      <c r="OG27" s="648"/>
      <c r="OH27" s="648"/>
      <c r="OI27" s="648"/>
      <c r="OJ27" s="648"/>
      <c r="OK27" s="648"/>
      <c r="OL27" s="648"/>
      <c r="OM27" s="648"/>
      <c r="ON27" s="648"/>
      <c r="OO27" s="648"/>
      <c r="OP27" s="648"/>
      <c r="OQ27" s="648"/>
      <c r="OR27" s="648"/>
      <c r="OS27" s="648"/>
      <c r="OT27" s="648"/>
      <c r="OU27" s="648"/>
      <c r="OV27" s="648"/>
      <c r="OW27" s="648"/>
      <c r="OX27" s="648"/>
      <c r="OY27" s="648"/>
      <c r="OZ27" s="648"/>
      <c r="PA27" s="648"/>
      <c r="PB27" s="648"/>
      <c r="PC27" s="648"/>
      <c r="PD27" s="648"/>
      <c r="PE27" s="648"/>
      <c r="PF27" s="648"/>
      <c r="PG27" s="648"/>
      <c r="PH27" s="648"/>
      <c r="PI27" s="648"/>
      <c r="PJ27" s="648"/>
      <c r="PK27" s="648"/>
      <c r="PL27" s="648"/>
      <c r="PM27" s="648"/>
      <c r="PN27" s="648"/>
      <c r="PO27" s="648"/>
      <c r="PP27" s="648"/>
      <c r="PQ27" s="648"/>
      <c r="PR27" s="648"/>
      <c r="PS27" s="648"/>
      <c r="PT27" s="648"/>
      <c r="PU27" s="648"/>
      <c r="PV27" s="648"/>
      <c r="PW27" s="648"/>
      <c r="PX27" s="648"/>
      <c r="PY27" s="648"/>
      <c r="PZ27" s="648"/>
      <c r="QA27" s="648"/>
      <c r="QB27" s="648"/>
      <c r="QC27" s="648"/>
      <c r="QD27" s="648"/>
      <c r="QE27" s="648"/>
      <c r="QF27" s="648"/>
      <c r="QG27" s="648"/>
      <c r="QH27" s="648"/>
      <c r="QI27" s="648"/>
      <c r="QJ27" s="648"/>
      <c r="QK27" s="648"/>
      <c r="QL27" s="648"/>
      <c r="QM27" s="648"/>
      <c r="QN27" s="648"/>
      <c r="QO27" s="648"/>
      <c r="QP27" s="648"/>
      <c r="QQ27" s="648"/>
      <c r="QR27" s="648"/>
      <c r="QS27" s="648"/>
      <c r="QT27" s="648"/>
      <c r="QU27" s="648"/>
      <c r="QV27" s="648"/>
      <c r="QW27" s="648"/>
      <c r="QX27" s="648"/>
      <c r="QY27" s="648"/>
      <c r="QZ27" s="648"/>
      <c r="RA27" s="648"/>
      <c r="RB27" s="648"/>
      <c r="RC27" s="648"/>
      <c r="RD27" s="648"/>
      <c r="RE27" s="648"/>
      <c r="RF27" s="648"/>
      <c r="RG27" s="648"/>
      <c r="RH27" s="648"/>
      <c r="RI27" s="648"/>
      <c r="RJ27" s="648"/>
      <c r="RK27" s="648"/>
      <c r="RL27" s="648"/>
      <c r="RM27" s="648"/>
      <c r="RN27" s="648"/>
      <c r="RO27" s="648"/>
      <c r="RP27" s="648"/>
      <c r="RQ27" s="648"/>
      <c r="RR27" s="648"/>
      <c r="RS27" s="648"/>
      <c r="RT27" s="648"/>
      <c r="RU27" s="648"/>
      <c r="RV27" s="648"/>
      <c r="RW27" s="648"/>
      <c r="RX27" s="648"/>
      <c r="RY27" s="648"/>
      <c r="RZ27" s="648"/>
      <c r="SA27" s="648"/>
      <c r="SB27" s="648"/>
      <c r="SC27" s="648"/>
      <c r="SD27" s="648"/>
      <c r="SE27" s="648"/>
      <c r="SF27" s="648"/>
      <c r="SG27" s="648"/>
      <c r="SH27" s="648"/>
      <c r="SI27" s="648"/>
      <c r="SJ27" s="648"/>
      <c r="SK27" s="648"/>
      <c r="SL27" s="648"/>
      <c r="SM27" s="648"/>
      <c r="SN27" s="648"/>
      <c r="SO27" s="648"/>
      <c r="SP27" s="648"/>
      <c r="SQ27" s="648"/>
      <c r="SR27" s="648"/>
      <c r="SS27" s="648"/>
      <c r="ST27" s="648"/>
      <c r="SU27" s="648"/>
      <c r="SV27" s="648"/>
      <c r="SW27" s="648"/>
      <c r="SX27" s="648"/>
      <c r="SY27" s="648"/>
      <c r="SZ27" s="648"/>
      <c r="TA27" s="648"/>
      <c r="TB27" s="648"/>
      <c r="TC27" s="648"/>
      <c r="TD27" s="648"/>
      <c r="TE27" s="648"/>
      <c r="TF27" s="648"/>
      <c r="TG27" s="648"/>
      <c r="TH27" s="648"/>
      <c r="TI27" s="648"/>
      <c r="TJ27" s="648"/>
      <c r="TK27" s="648"/>
      <c r="TL27" s="648"/>
      <c r="TM27" s="648"/>
      <c r="TN27" s="648"/>
      <c r="TO27" s="648"/>
      <c r="TP27" s="648"/>
      <c r="TQ27" s="648"/>
      <c r="TR27" s="648"/>
      <c r="TS27" s="648"/>
      <c r="TT27" s="648"/>
      <c r="TU27" s="648"/>
      <c r="TV27" s="648"/>
      <c r="TW27" s="648"/>
      <c r="TX27" s="648"/>
      <c r="TY27" s="648"/>
      <c r="TZ27" s="648"/>
      <c r="UA27" s="648"/>
      <c r="UB27" s="648"/>
      <c r="UC27" s="648"/>
      <c r="UD27" s="648"/>
      <c r="UE27" s="648"/>
      <c r="UF27" s="648"/>
      <c r="UG27" s="648"/>
      <c r="UH27" s="648"/>
      <c r="UI27" s="648"/>
      <c r="UJ27" s="648"/>
      <c r="UK27" s="648"/>
      <c r="UL27" s="648"/>
      <c r="UM27" s="648"/>
      <c r="UN27" s="648"/>
      <c r="UO27" s="648"/>
      <c r="UP27" s="648"/>
      <c r="UQ27" s="648"/>
      <c r="UR27" s="648"/>
      <c r="US27" s="648"/>
      <c r="UT27" s="648"/>
      <c r="UU27" s="648"/>
      <c r="UV27" s="648"/>
      <c r="UW27" s="648"/>
      <c r="UX27" s="648"/>
      <c r="UY27" s="648"/>
      <c r="UZ27" s="648"/>
      <c r="VA27" s="648"/>
      <c r="VB27" s="648"/>
      <c r="VC27" s="648"/>
      <c r="VD27" s="648"/>
      <c r="VE27" s="648"/>
      <c r="VF27" s="648"/>
      <c r="VG27" s="648"/>
      <c r="VH27" s="648"/>
      <c r="VI27" s="648"/>
      <c r="VJ27" s="648"/>
      <c r="VK27" s="648"/>
      <c r="VL27" s="648"/>
      <c r="VM27" s="648"/>
      <c r="VN27" s="648"/>
      <c r="VO27" s="648"/>
      <c r="VP27" s="648"/>
      <c r="VQ27" s="648"/>
      <c r="VR27" s="648"/>
      <c r="VS27" s="648"/>
      <c r="VT27" s="648"/>
      <c r="VU27" s="648"/>
      <c r="VV27" s="648"/>
      <c r="VW27" s="648"/>
      <c r="VX27" s="648"/>
      <c r="VY27" s="648"/>
      <c r="VZ27" s="648"/>
      <c r="WA27" s="648"/>
      <c r="WB27" s="648"/>
      <c r="WC27" s="648"/>
      <c r="WD27" s="648"/>
      <c r="WE27" s="648"/>
      <c r="WF27" s="648"/>
      <c r="WG27" s="648"/>
      <c r="WH27" s="648"/>
      <c r="WI27" s="648"/>
      <c r="WJ27" s="648"/>
      <c r="WK27" s="648"/>
      <c r="WL27" s="648"/>
      <c r="WM27" s="648"/>
      <c r="WN27" s="648"/>
      <c r="WO27" s="648"/>
      <c r="WP27" s="648"/>
      <c r="WQ27" s="648"/>
      <c r="WR27" s="648"/>
      <c r="WS27" s="648"/>
      <c r="WT27" s="648"/>
      <c r="WU27" s="648"/>
      <c r="WV27" s="648"/>
      <c r="WW27" s="648"/>
      <c r="WX27" s="648"/>
      <c r="WY27" s="648"/>
      <c r="WZ27" s="648"/>
      <c r="XA27" s="648"/>
      <c r="XB27" s="648"/>
      <c r="XC27" s="648"/>
      <c r="XD27" s="648"/>
      <c r="XE27" s="648"/>
      <c r="XF27" s="648"/>
      <c r="XG27" s="648"/>
      <c r="XH27" s="648"/>
      <c r="XI27" s="648"/>
      <c r="XJ27" s="648"/>
      <c r="XK27" s="648"/>
      <c r="XL27" s="648"/>
      <c r="XM27" s="648"/>
      <c r="XN27" s="648"/>
      <c r="XO27" s="648"/>
      <c r="XP27" s="648"/>
      <c r="XQ27" s="648"/>
      <c r="XR27" s="648"/>
      <c r="XS27" s="648"/>
      <c r="XT27" s="648"/>
      <c r="XU27" s="648"/>
      <c r="XV27" s="648"/>
      <c r="XW27" s="648"/>
      <c r="XX27" s="648"/>
      <c r="XY27" s="648"/>
      <c r="XZ27" s="648"/>
      <c r="YA27" s="648"/>
      <c r="YB27" s="648"/>
      <c r="YC27" s="648"/>
      <c r="YD27" s="648"/>
      <c r="YE27" s="648"/>
      <c r="YF27" s="648"/>
      <c r="YG27" s="648"/>
      <c r="YH27" s="648"/>
      <c r="YI27" s="648"/>
      <c r="YJ27" s="648"/>
      <c r="YK27" s="648"/>
      <c r="YL27" s="648"/>
      <c r="YM27" s="648"/>
      <c r="YN27" s="648"/>
      <c r="YO27" s="648"/>
      <c r="YP27" s="648"/>
      <c r="YQ27" s="648"/>
      <c r="YR27" s="648"/>
      <c r="YS27" s="648"/>
      <c r="YT27" s="648"/>
      <c r="YU27" s="648"/>
      <c r="YV27" s="648"/>
      <c r="YW27" s="648"/>
      <c r="YX27" s="648"/>
      <c r="YY27" s="648"/>
      <c r="YZ27" s="648"/>
      <c r="ZA27" s="648"/>
      <c r="ZB27" s="648"/>
      <c r="ZC27" s="648"/>
      <c r="ZD27" s="648"/>
      <c r="ZE27" s="648"/>
      <c r="ZF27" s="648"/>
      <c r="ZG27" s="648"/>
      <c r="ZH27" s="648"/>
      <c r="ZI27" s="648"/>
      <c r="ZJ27" s="648"/>
      <c r="ZK27" s="648"/>
      <c r="ZL27" s="648"/>
      <c r="ZM27" s="648"/>
      <c r="ZN27" s="648"/>
      <c r="ZO27" s="648"/>
      <c r="ZP27" s="648"/>
      <c r="ZQ27" s="648"/>
      <c r="ZR27" s="648"/>
      <c r="ZS27" s="648"/>
      <c r="ZT27" s="648"/>
      <c r="ZU27" s="648"/>
      <c r="ZV27" s="648"/>
      <c r="ZW27" s="648"/>
      <c r="ZX27" s="648"/>
      <c r="ZY27" s="648"/>
      <c r="ZZ27" s="648"/>
      <c r="AAA27" s="648"/>
      <c r="AAB27" s="648"/>
      <c r="AAC27" s="648"/>
      <c r="AAD27" s="648"/>
      <c r="AAE27" s="648"/>
      <c r="AAF27" s="648"/>
      <c r="AAG27" s="648"/>
      <c r="AAH27" s="648"/>
      <c r="AAI27" s="648"/>
      <c r="AAJ27" s="648"/>
      <c r="AAK27" s="648"/>
      <c r="AAL27" s="648"/>
      <c r="AAM27" s="648"/>
      <c r="AAN27" s="648"/>
      <c r="AAO27" s="648"/>
      <c r="AAP27" s="648"/>
      <c r="AAQ27" s="648"/>
      <c r="AAR27" s="648"/>
      <c r="AAS27" s="648"/>
      <c r="AAT27" s="648"/>
      <c r="AAU27" s="648"/>
      <c r="AAV27" s="648"/>
      <c r="AAW27" s="648"/>
      <c r="AAX27" s="648"/>
      <c r="AAY27" s="648"/>
      <c r="AAZ27" s="648"/>
      <c r="ABA27" s="648"/>
      <c r="ABB27" s="648"/>
      <c r="ABC27" s="648"/>
      <c r="ABD27" s="648"/>
      <c r="ABE27" s="648"/>
      <c r="ABF27" s="648"/>
      <c r="ABG27" s="648"/>
      <c r="ABH27" s="648"/>
      <c r="ABI27" s="648"/>
      <c r="ABJ27" s="648"/>
      <c r="ABK27" s="648"/>
      <c r="ABL27" s="648"/>
      <c r="ABM27" s="648"/>
      <c r="ABN27" s="648"/>
      <c r="ABO27" s="648"/>
      <c r="ABP27" s="648"/>
      <c r="ABQ27" s="648"/>
      <c r="ABR27" s="648"/>
      <c r="ABS27" s="648"/>
      <c r="ABT27" s="648"/>
      <c r="ABU27" s="648"/>
      <c r="ABV27" s="648"/>
      <c r="ABW27" s="648"/>
      <c r="ABX27" s="648"/>
      <c r="ABY27" s="648"/>
      <c r="ABZ27" s="648"/>
      <c r="ACA27" s="648"/>
      <c r="ACB27" s="648"/>
      <c r="ACC27" s="648"/>
      <c r="ACD27" s="648"/>
      <c r="ACE27" s="648"/>
      <c r="ACF27" s="648"/>
      <c r="ACG27" s="648"/>
      <c r="ACH27" s="648"/>
      <c r="ACI27" s="648"/>
      <c r="ACJ27" s="648"/>
      <c r="ACK27" s="648"/>
      <c r="ACL27" s="648"/>
      <c r="ACM27" s="648"/>
      <c r="ACN27" s="648"/>
      <c r="ACO27" s="648"/>
      <c r="ACP27" s="648"/>
      <c r="ACQ27" s="648"/>
      <c r="ACR27" s="648"/>
      <c r="ACS27" s="648"/>
      <c r="ACT27" s="648"/>
      <c r="ACU27" s="648"/>
      <c r="ACV27" s="648"/>
      <c r="ACW27" s="648"/>
      <c r="ACX27" s="648"/>
      <c r="ACY27" s="648"/>
      <c r="ACZ27" s="648"/>
      <c r="ADA27" s="648"/>
      <c r="ADB27" s="648"/>
      <c r="ADC27" s="648"/>
      <c r="ADD27" s="648"/>
      <c r="ADE27" s="648"/>
      <c r="ADF27" s="648"/>
      <c r="ADG27" s="648"/>
      <c r="ADH27" s="648"/>
      <c r="ADI27" s="648"/>
      <c r="ADJ27" s="648"/>
      <c r="ADK27" s="648"/>
      <c r="ADL27" s="648"/>
      <c r="ADM27" s="648"/>
      <c r="ADN27" s="648"/>
      <c r="ADO27" s="648"/>
      <c r="ADP27" s="648"/>
      <c r="ADQ27" s="648"/>
      <c r="ADR27" s="648"/>
      <c r="ADS27" s="648"/>
      <c r="ADT27" s="648"/>
      <c r="ADU27" s="648"/>
      <c r="ADV27" s="648"/>
      <c r="ADW27" s="648"/>
      <c r="ADX27" s="648"/>
      <c r="ADY27" s="648"/>
      <c r="ADZ27" s="648"/>
      <c r="AEA27" s="648"/>
      <c r="AEB27" s="648"/>
      <c r="AEC27" s="648"/>
      <c r="AED27" s="648"/>
      <c r="AEE27" s="648"/>
      <c r="AEF27" s="648"/>
      <c r="AEG27" s="648"/>
      <c r="AEH27" s="648"/>
      <c r="AEI27" s="648"/>
      <c r="AEJ27" s="648"/>
      <c r="AEK27" s="648"/>
      <c r="AEL27" s="648"/>
      <c r="AEM27" s="648"/>
      <c r="AEN27" s="648"/>
      <c r="AEO27" s="648"/>
      <c r="AEP27" s="648"/>
      <c r="AEQ27" s="648"/>
      <c r="AER27" s="648"/>
      <c r="AES27" s="648"/>
      <c r="AET27" s="648"/>
      <c r="AEU27" s="648"/>
      <c r="AEV27" s="648"/>
      <c r="AEW27" s="648"/>
      <c r="AEX27" s="648"/>
      <c r="AEY27" s="648"/>
      <c r="AEZ27" s="648"/>
      <c r="AFA27" s="648"/>
      <c r="AFB27" s="648"/>
      <c r="AFC27" s="648"/>
      <c r="AFD27" s="648"/>
      <c r="AFE27" s="648"/>
      <c r="AFF27" s="648"/>
      <c r="AFG27" s="648"/>
      <c r="AFH27" s="648"/>
      <c r="AFI27" s="648"/>
      <c r="AFJ27" s="648"/>
      <c r="AFK27" s="648"/>
      <c r="AFL27" s="648"/>
      <c r="AFM27" s="648"/>
      <c r="AFN27" s="648"/>
      <c r="AFO27" s="648"/>
      <c r="AFP27" s="648"/>
      <c r="AFQ27" s="648"/>
      <c r="AFR27" s="648"/>
      <c r="AFS27" s="648"/>
      <c r="AFT27" s="648"/>
      <c r="AFU27" s="648"/>
      <c r="AFV27" s="648"/>
      <c r="AFW27" s="648"/>
      <c r="AFX27" s="648"/>
      <c r="AFY27" s="648"/>
      <c r="AFZ27" s="648"/>
      <c r="AGA27" s="648"/>
      <c r="AGB27" s="648"/>
      <c r="AGC27" s="648"/>
      <c r="AGD27" s="648"/>
      <c r="AGE27" s="648"/>
      <c r="AGF27" s="648"/>
      <c r="AGG27" s="648"/>
      <c r="AGH27" s="648"/>
      <c r="AGI27" s="648"/>
      <c r="AGJ27" s="648"/>
      <c r="AGK27" s="648"/>
      <c r="AGL27" s="648"/>
      <c r="AGM27" s="648"/>
      <c r="AGN27" s="648"/>
      <c r="AGO27" s="648"/>
      <c r="AGP27" s="648"/>
      <c r="AGQ27" s="648"/>
      <c r="AGR27" s="648"/>
      <c r="AGS27" s="648"/>
      <c r="AGT27" s="648"/>
      <c r="AGU27" s="648"/>
      <c r="AGV27" s="648"/>
      <c r="AGW27" s="648"/>
      <c r="AGX27" s="648"/>
      <c r="AGY27" s="648"/>
      <c r="AGZ27" s="648"/>
      <c r="AHA27" s="648"/>
      <c r="AHB27" s="648"/>
      <c r="AHC27" s="648"/>
      <c r="AHD27" s="648"/>
      <c r="AHE27" s="648"/>
      <c r="AHF27" s="648"/>
      <c r="AHG27" s="648"/>
      <c r="AHH27" s="648"/>
      <c r="AHI27" s="648"/>
      <c r="AHJ27" s="648"/>
      <c r="AHK27" s="648"/>
      <c r="AHL27" s="648"/>
      <c r="AHM27" s="648"/>
      <c r="AHN27" s="648"/>
      <c r="AHO27" s="648"/>
      <c r="AHP27" s="648"/>
      <c r="AHQ27" s="648"/>
      <c r="AHR27" s="648"/>
      <c r="AHS27" s="648"/>
      <c r="AHT27" s="648"/>
      <c r="AHU27" s="648"/>
      <c r="AHV27" s="648"/>
      <c r="AHW27" s="648"/>
      <c r="AHX27" s="648"/>
      <c r="AHY27" s="648"/>
      <c r="AHZ27" s="648"/>
      <c r="AIA27" s="648"/>
      <c r="AIB27" s="648"/>
      <c r="AIC27" s="648"/>
      <c r="AID27" s="648"/>
      <c r="AIE27" s="648"/>
      <c r="AIF27" s="648"/>
      <c r="AIG27" s="648"/>
      <c r="AIH27" s="648"/>
      <c r="AII27" s="648"/>
      <c r="AIJ27" s="648"/>
      <c r="AIK27" s="648"/>
      <c r="AIL27" s="648"/>
      <c r="AIM27" s="648"/>
      <c r="AIN27" s="648"/>
      <c r="AIO27" s="648"/>
      <c r="AIP27" s="648"/>
      <c r="AIQ27" s="648"/>
      <c r="AIR27" s="648"/>
      <c r="AIS27" s="648"/>
      <c r="AIT27" s="648"/>
      <c r="AIU27" s="648"/>
      <c r="AIV27" s="648"/>
      <c r="AIW27" s="648"/>
      <c r="AIX27" s="648"/>
      <c r="AIY27" s="648"/>
      <c r="AIZ27" s="648"/>
      <c r="AJA27" s="648"/>
      <c r="AJB27" s="648"/>
      <c r="AJC27" s="648"/>
      <c r="AJD27" s="648"/>
      <c r="AJE27" s="648"/>
      <c r="AJF27" s="648"/>
      <c r="AJG27" s="648"/>
      <c r="AJH27" s="648"/>
      <c r="AJI27" s="648"/>
      <c r="AJJ27" s="648"/>
      <c r="AJK27" s="648"/>
      <c r="AJL27" s="648"/>
      <c r="AJM27" s="648"/>
      <c r="AJN27" s="648"/>
      <c r="AJO27" s="648"/>
      <c r="AJP27" s="648"/>
      <c r="AJQ27" s="648"/>
      <c r="AJR27" s="648"/>
      <c r="AJS27" s="648"/>
      <c r="AJT27" s="648"/>
      <c r="AJU27" s="648"/>
      <c r="AJV27" s="648"/>
      <c r="AJW27" s="648"/>
      <c r="AJX27" s="648"/>
      <c r="AJY27" s="648"/>
      <c r="AJZ27" s="648"/>
      <c r="AKA27" s="648"/>
      <c r="AKB27" s="648"/>
      <c r="AKC27" s="648"/>
      <c r="AKD27" s="648"/>
      <c r="AKE27" s="648"/>
      <c r="AKF27" s="648"/>
      <c r="AKG27" s="648"/>
      <c r="AKH27" s="648"/>
      <c r="AKI27" s="648"/>
      <c r="AKJ27" s="648"/>
      <c r="AKK27" s="648"/>
      <c r="AKL27" s="648"/>
      <c r="AKM27" s="648"/>
      <c r="AKN27" s="648"/>
      <c r="AKO27" s="648"/>
      <c r="AKP27" s="648"/>
      <c r="AKQ27" s="648"/>
      <c r="AKR27" s="648"/>
      <c r="AKS27" s="648"/>
      <c r="AKT27" s="648"/>
      <c r="AKU27" s="648"/>
      <c r="AKV27" s="648"/>
      <c r="AKW27" s="648"/>
      <c r="AKX27" s="648"/>
      <c r="AKY27" s="648"/>
      <c r="AKZ27" s="648"/>
      <c r="ALA27" s="648"/>
      <c r="ALB27" s="648"/>
      <c r="ALC27" s="648"/>
      <c r="ALD27" s="648"/>
      <c r="ALE27" s="648"/>
      <c r="ALF27" s="648"/>
      <c r="ALG27" s="648"/>
      <c r="ALH27" s="648"/>
      <c r="ALI27" s="648"/>
      <c r="ALJ27" s="648"/>
      <c r="ALK27" s="648"/>
      <c r="ALL27" s="648"/>
      <c r="ALM27" s="648"/>
      <c r="ALN27" s="648"/>
      <c r="ALO27" s="648"/>
      <c r="ALP27" s="648"/>
      <c r="ALQ27" s="648"/>
      <c r="ALR27" s="648"/>
      <c r="ALS27" s="648"/>
      <c r="ALT27" s="648"/>
      <c r="ALU27" s="648"/>
      <c r="ALV27" s="648"/>
      <c r="ALW27" s="648"/>
      <c r="ALX27" s="648"/>
      <c r="ALY27" s="648"/>
      <c r="ALZ27" s="648"/>
      <c r="AMA27" s="648"/>
      <c r="AMB27" s="648"/>
      <c r="AMC27" s="648"/>
      <c r="AMD27" s="648"/>
      <c r="AME27" s="648"/>
      <c r="AMF27" s="648"/>
      <c r="AMG27" s="648"/>
      <c r="AMH27" s="648"/>
      <c r="AMI27" s="648"/>
      <c r="AMJ27" s="648"/>
      <c r="AMK27" s="648"/>
      <c r="AML27" s="648"/>
      <c r="AMM27" s="648"/>
      <c r="AMN27" s="648"/>
      <c r="AMO27" s="648"/>
      <c r="AMP27" s="648"/>
      <c r="AMQ27" s="648"/>
      <c r="AMR27" s="648"/>
      <c r="AMS27" s="648"/>
      <c r="AMT27" s="648"/>
      <c r="AMU27" s="648"/>
      <c r="AMV27" s="648"/>
      <c r="AMW27" s="648"/>
      <c r="AMX27" s="648"/>
      <c r="AMY27" s="648"/>
      <c r="AMZ27" s="648"/>
      <c r="ANA27" s="648"/>
      <c r="ANB27" s="648"/>
      <c r="ANC27" s="648"/>
      <c r="AND27" s="648"/>
      <c r="ANE27" s="648"/>
      <c r="ANF27" s="648"/>
      <c r="ANG27" s="648"/>
      <c r="ANH27" s="648"/>
      <c r="ANI27" s="648"/>
      <c r="ANJ27" s="648"/>
      <c r="ANK27" s="648"/>
      <c r="ANL27" s="648"/>
      <c r="ANM27" s="648"/>
      <c r="ANN27" s="648"/>
      <c r="ANO27" s="648"/>
      <c r="ANP27" s="648"/>
      <c r="ANQ27" s="648"/>
      <c r="ANR27" s="648"/>
      <c r="ANS27" s="648"/>
      <c r="ANT27" s="648"/>
      <c r="ANU27" s="648"/>
      <c r="ANV27" s="648"/>
      <c r="ANW27" s="648"/>
      <c r="ANX27" s="648"/>
      <c r="ANY27" s="648"/>
      <c r="ANZ27" s="648"/>
      <c r="AOA27" s="648"/>
      <c r="AOB27" s="648"/>
      <c r="AOC27" s="648"/>
      <c r="AOD27" s="648"/>
      <c r="AOE27" s="648"/>
      <c r="AOF27" s="648"/>
      <c r="AOG27" s="648"/>
      <c r="AOH27" s="648"/>
      <c r="AOI27" s="648"/>
      <c r="AOJ27" s="648"/>
      <c r="AOK27" s="648"/>
      <c r="AOL27" s="648"/>
      <c r="AOM27" s="648"/>
      <c r="AON27" s="648"/>
      <c r="AOO27" s="648"/>
      <c r="AOP27" s="648"/>
      <c r="AOQ27" s="648"/>
      <c r="AOR27" s="648"/>
      <c r="AOS27" s="648"/>
      <c r="AOT27" s="648"/>
      <c r="AOU27" s="648"/>
      <c r="AOV27" s="648"/>
      <c r="AOW27" s="648"/>
      <c r="AOX27" s="648"/>
      <c r="AOY27" s="648"/>
      <c r="AOZ27" s="648"/>
      <c r="APA27" s="648"/>
      <c r="APB27" s="648"/>
      <c r="APC27" s="648"/>
      <c r="APD27" s="648"/>
      <c r="APE27" s="648"/>
      <c r="APF27" s="648"/>
      <c r="APG27" s="648"/>
      <c r="APH27" s="648"/>
      <c r="API27" s="648"/>
      <c r="APJ27" s="648"/>
      <c r="APK27" s="648"/>
      <c r="APL27" s="648"/>
      <c r="APM27" s="648"/>
      <c r="APN27" s="648"/>
      <c r="APO27" s="648"/>
      <c r="APP27" s="648"/>
      <c r="APQ27" s="648"/>
      <c r="APR27" s="648"/>
      <c r="APS27" s="648"/>
      <c r="APT27" s="648"/>
      <c r="APU27" s="648"/>
      <c r="APV27" s="648"/>
      <c r="APW27" s="648"/>
      <c r="APX27" s="648"/>
      <c r="APY27" s="648"/>
      <c r="APZ27" s="648"/>
      <c r="AQA27" s="648"/>
      <c r="AQB27" s="648"/>
      <c r="AQC27" s="648"/>
      <c r="AQD27" s="648"/>
      <c r="AQE27" s="648"/>
      <c r="AQF27" s="648"/>
      <c r="AQG27" s="648"/>
      <c r="AQH27" s="648"/>
      <c r="AQI27" s="648"/>
      <c r="AQJ27" s="648"/>
      <c r="AQK27" s="648"/>
      <c r="AQL27" s="648"/>
      <c r="AQM27" s="648"/>
      <c r="AQN27" s="648"/>
      <c r="AQO27" s="648"/>
      <c r="AQP27" s="648"/>
      <c r="AQQ27" s="648"/>
      <c r="AQR27" s="648"/>
      <c r="AQS27" s="648"/>
      <c r="AQT27" s="648"/>
      <c r="AQU27" s="648"/>
      <c r="AQV27" s="648"/>
      <c r="AQW27" s="648"/>
      <c r="AQX27" s="648"/>
      <c r="AQY27" s="648"/>
      <c r="AQZ27" s="648"/>
      <c r="ARA27" s="648"/>
      <c r="ARB27" s="648"/>
      <c r="ARC27" s="648"/>
      <c r="ARD27" s="648"/>
      <c r="ARE27" s="648"/>
      <c r="ARF27" s="648"/>
      <c r="ARG27" s="648"/>
      <c r="ARH27" s="648"/>
      <c r="ARI27" s="648"/>
      <c r="ARJ27" s="648"/>
      <c r="ARK27" s="648"/>
      <c r="ARL27" s="648"/>
      <c r="ARM27" s="648"/>
      <c r="ARN27" s="648"/>
      <c r="ARO27" s="648"/>
      <c r="ARP27" s="648"/>
      <c r="ARQ27" s="648"/>
      <c r="ARR27" s="648"/>
      <c r="ARS27" s="648"/>
      <c r="ART27" s="648"/>
      <c r="ARU27" s="648"/>
      <c r="ARV27" s="648"/>
      <c r="ARW27" s="648"/>
      <c r="ARX27" s="648"/>
      <c r="ARY27" s="648"/>
      <c r="ARZ27" s="648"/>
      <c r="ASA27" s="648"/>
      <c r="ASB27" s="648"/>
      <c r="ASC27" s="648"/>
      <c r="ASD27" s="648"/>
      <c r="ASE27" s="648"/>
      <c r="ASF27" s="648"/>
      <c r="ASG27" s="648"/>
      <c r="ASH27" s="648"/>
      <c r="ASI27" s="648"/>
      <c r="ASJ27" s="648"/>
      <c r="ASK27" s="648"/>
      <c r="ASL27" s="648"/>
      <c r="ASM27" s="648"/>
      <c r="ASN27" s="648"/>
      <c r="ASO27" s="648"/>
      <c r="ASP27" s="648"/>
      <c r="ASQ27" s="648"/>
      <c r="ASR27" s="648"/>
      <c r="ASS27" s="648"/>
      <c r="AST27" s="648"/>
      <c r="ASU27" s="648"/>
      <c r="ASV27" s="648"/>
      <c r="ASW27" s="648"/>
      <c r="ASX27" s="648"/>
      <c r="ASY27" s="648"/>
      <c r="ASZ27" s="648"/>
      <c r="ATA27" s="648"/>
      <c r="ATB27" s="648"/>
      <c r="ATC27" s="648"/>
      <c r="ATD27" s="648"/>
      <c r="ATE27" s="648"/>
      <c r="ATF27" s="648"/>
      <c r="ATG27" s="648"/>
      <c r="ATH27" s="648"/>
      <c r="ATI27" s="648"/>
      <c r="ATJ27" s="648"/>
      <c r="ATK27" s="648"/>
      <c r="ATL27" s="648"/>
      <c r="ATM27" s="648"/>
      <c r="ATN27" s="648"/>
      <c r="ATO27" s="648"/>
      <c r="ATP27" s="648"/>
      <c r="ATQ27" s="648"/>
      <c r="ATR27" s="648"/>
      <c r="ATS27" s="648"/>
      <c r="ATT27" s="648"/>
      <c r="ATU27" s="648"/>
      <c r="ATV27" s="648"/>
      <c r="ATW27" s="648"/>
      <c r="ATX27" s="648"/>
      <c r="ATY27" s="648"/>
      <c r="ATZ27" s="648"/>
      <c r="AUA27" s="648"/>
      <c r="AUB27" s="648"/>
      <c r="AUC27" s="648"/>
      <c r="AUD27" s="648"/>
      <c r="AUE27" s="648"/>
      <c r="AUF27" s="648"/>
      <c r="AUG27" s="648"/>
      <c r="AUH27" s="648"/>
      <c r="AUI27" s="648"/>
      <c r="AUJ27" s="648"/>
      <c r="AUK27" s="648"/>
      <c r="AUL27" s="648"/>
      <c r="AUM27" s="648"/>
      <c r="AUN27" s="648"/>
      <c r="AUO27" s="648"/>
      <c r="AUP27" s="648"/>
      <c r="AUQ27" s="648"/>
      <c r="AUR27" s="648"/>
      <c r="AUS27" s="648"/>
      <c r="AUT27" s="648"/>
      <c r="AUU27" s="648"/>
      <c r="AUV27" s="648"/>
      <c r="AUW27" s="648"/>
      <c r="AUX27" s="648"/>
      <c r="AUY27" s="648"/>
      <c r="AUZ27" s="648"/>
      <c r="AVA27" s="648"/>
      <c r="AVB27" s="648"/>
      <c r="AVC27" s="648"/>
      <c r="AVD27" s="648"/>
      <c r="AVE27" s="648"/>
      <c r="AVF27" s="648"/>
      <c r="AVG27" s="648"/>
      <c r="AVH27" s="648"/>
      <c r="AVI27" s="648"/>
      <c r="AVJ27" s="648"/>
      <c r="AVK27" s="648"/>
      <c r="AVL27" s="648"/>
      <c r="AVM27" s="648"/>
      <c r="AVN27" s="648"/>
      <c r="AVO27" s="648"/>
      <c r="AVP27" s="648"/>
      <c r="AVQ27" s="648"/>
      <c r="AVR27" s="648"/>
      <c r="AVS27" s="648"/>
      <c r="AVT27" s="648"/>
      <c r="AVU27" s="648"/>
      <c r="AVV27" s="648"/>
      <c r="AVW27" s="648"/>
      <c r="AVX27" s="648"/>
      <c r="AVY27" s="648"/>
      <c r="AVZ27" s="648"/>
      <c r="AWA27" s="648"/>
      <c r="AWB27" s="648"/>
      <c r="AWC27" s="648"/>
      <c r="AWD27" s="648"/>
      <c r="AWE27" s="648"/>
      <c r="AWF27" s="648"/>
      <c r="AWG27" s="648"/>
      <c r="AWH27" s="648"/>
      <c r="AWI27" s="648"/>
      <c r="AWJ27" s="648"/>
      <c r="AWK27" s="648"/>
      <c r="AWL27" s="648"/>
      <c r="AWM27" s="648"/>
      <c r="AWN27" s="648"/>
      <c r="AWO27" s="648"/>
      <c r="AWP27" s="648"/>
      <c r="AWQ27" s="648"/>
      <c r="AWR27" s="648"/>
      <c r="AWS27" s="648"/>
      <c r="AWT27" s="648"/>
      <c r="AWU27" s="648"/>
      <c r="AWV27" s="648"/>
      <c r="AWW27" s="648"/>
      <c r="AWX27" s="648"/>
      <c r="AWY27" s="648"/>
      <c r="AWZ27" s="648"/>
      <c r="AXA27" s="648"/>
      <c r="AXB27" s="648"/>
      <c r="AXC27" s="648"/>
      <c r="AXD27" s="648"/>
      <c r="AXE27" s="648"/>
      <c r="AXF27" s="648"/>
      <c r="AXG27" s="648"/>
      <c r="AXH27" s="648"/>
      <c r="AXI27" s="648"/>
      <c r="AXJ27" s="648"/>
      <c r="AXK27" s="648"/>
      <c r="AXL27" s="648"/>
      <c r="AXM27" s="648"/>
      <c r="AXN27" s="648"/>
      <c r="AXO27" s="648"/>
      <c r="AXP27" s="648"/>
      <c r="AXQ27" s="648"/>
      <c r="AXR27" s="648"/>
      <c r="AXS27" s="648"/>
      <c r="AXT27" s="648"/>
      <c r="AXU27" s="648"/>
      <c r="AXV27" s="648"/>
      <c r="AXW27" s="648"/>
      <c r="AXX27" s="648"/>
      <c r="AXY27" s="648"/>
      <c r="AXZ27" s="648"/>
      <c r="AYA27" s="648"/>
      <c r="AYB27" s="648"/>
      <c r="AYC27" s="648"/>
      <c r="AYD27" s="648"/>
      <c r="AYE27" s="648"/>
      <c r="AYF27" s="648"/>
      <c r="AYG27" s="648"/>
      <c r="AYH27" s="648"/>
      <c r="AYI27" s="648"/>
      <c r="AYJ27" s="648"/>
      <c r="AYK27" s="648"/>
      <c r="AYL27" s="648"/>
      <c r="AYM27" s="648"/>
      <c r="AYN27" s="648"/>
      <c r="AYO27" s="648"/>
      <c r="AYP27" s="648"/>
      <c r="AYQ27" s="648"/>
      <c r="AYR27" s="648"/>
      <c r="AYS27" s="648"/>
      <c r="AYT27" s="648"/>
      <c r="AYU27" s="648"/>
      <c r="AYV27" s="648"/>
      <c r="AYW27" s="648"/>
      <c r="AYX27" s="648"/>
      <c r="AYY27" s="648"/>
      <c r="AYZ27" s="648"/>
      <c r="AZA27" s="648"/>
      <c r="AZB27" s="648"/>
      <c r="AZC27" s="648"/>
      <c r="AZD27" s="648"/>
      <c r="AZE27" s="648"/>
      <c r="AZF27" s="648"/>
      <c r="AZG27" s="648"/>
      <c r="AZH27" s="648"/>
      <c r="AZI27" s="648"/>
      <c r="AZJ27" s="648"/>
      <c r="AZK27" s="648"/>
      <c r="AZL27" s="648"/>
      <c r="AZM27" s="648"/>
      <c r="AZN27" s="648"/>
      <c r="AZO27" s="648"/>
      <c r="AZP27" s="648"/>
      <c r="AZQ27" s="648"/>
      <c r="AZR27" s="648"/>
      <c r="AZS27" s="648"/>
      <c r="AZT27" s="648"/>
      <c r="AZU27" s="648"/>
      <c r="AZV27" s="648"/>
      <c r="AZW27" s="648"/>
      <c r="AZX27" s="648"/>
      <c r="AZY27" s="648"/>
      <c r="AZZ27" s="648"/>
      <c r="BAA27" s="648"/>
      <c r="BAB27" s="648"/>
      <c r="BAC27" s="648"/>
      <c r="BAD27" s="648"/>
      <c r="BAE27" s="648"/>
      <c r="BAF27" s="648"/>
      <c r="BAG27" s="648"/>
      <c r="BAH27" s="648"/>
      <c r="BAI27" s="648"/>
      <c r="BAJ27" s="648"/>
      <c r="BAK27" s="648"/>
      <c r="BAL27" s="648"/>
      <c r="BAM27" s="648"/>
      <c r="BAN27" s="648"/>
      <c r="BAO27" s="648"/>
      <c r="BAP27" s="648"/>
      <c r="BAQ27" s="648"/>
      <c r="BAR27" s="648"/>
      <c r="BAS27" s="648"/>
      <c r="BAT27" s="648"/>
      <c r="BAU27" s="648"/>
      <c r="BAV27" s="648"/>
      <c r="BAW27" s="648"/>
      <c r="BAX27" s="648"/>
      <c r="BAY27" s="648"/>
      <c r="BAZ27" s="648"/>
      <c r="BBA27" s="648"/>
      <c r="BBB27" s="648"/>
      <c r="BBC27" s="648"/>
      <c r="BBD27" s="648"/>
      <c r="BBE27" s="648"/>
      <c r="BBF27" s="648"/>
      <c r="BBG27" s="648"/>
      <c r="BBH27" s="648"/>
      <c r="BBI27" s="648"/>
      <c r="BBJ27" s="648"/>
      <c r="BBK27" s="648"/>
      <c r="BBL27" s="648"/>
      <c r="BBM27" s="648"/>
      <c r="BBN27" s="648"/>
      <c r="BBO27" s="648"/>
      <c r="BBP27" s="648"/>
      <c r="BBQ27" s="648"/>
      <c r="BBR27" s="648"/>
      <c r="BBS27" s="648"/>
      <c r="BBT27" s="648"/>
      <c r="BBU27" s="648"/>
      <c r="BBV27" s="648"/>
      <c r="BBW27" s="648"/>
      <c r="BBX27" s="648"/>
      <c r="BBY27" s="648"/>
      <c r="BBZ27" s="648"/>
      <c r="BCA27" s="648"/>
      <c r="BCB27" s="648"/>
      <c r="BCC27" s="648"/>
      <c r="BCD27" s="648"/>
      <c r="BCE27" s="648"/>
      <c r="BCF27" s="648"/>
      <c r="BCG27" s="648"/>
      <c r="BCH27" s="648"/>
      <c r="BCI27" s="648"/>
      <c r="BCJ27" s="648"/>
      <c r="BCK27" s="648"/>
      <c r="BCL27" s="648"/>
      <c r="BCM27" s="648"/>
      <c r="BCN27" s="648"/>
      <c r="BCO27" s="648"/>
      <c r="BCP27" s="648"/>
      <c r="BCQ27" s="648"/>
      <c r="BCR27" s="648"/>
      <c r="BCS27" s="648"/>
      <c r="BCT27" s="648"/>
      <c r="BCU27" s="648"/>
      <c r="BCV27" s="648"/>
      <c r="BCW27" s="648"/>
      <c r="BCX27" s="648"/>
      <c r="BCY27" s="648"/>
      <c r="BCZ27" s="648"/>
      <c r="BDA27" s="648"/>
      <c r="BDB27" s="648"/>
      <c r="BDC27" s="648"/>
      <c r="BDD27" s="648"/>
      <c r="BDE27" s="648"/>
      <c r="BDF27" s="648"/>
      <c r="BDG27" s="648"/>
      <c r="BDH27" s="648"/>
      <c r="BDI27" s="648"/>
      <c r="BDJ27" s="648"/>
      <c r="BDK27" s="648"/>
      <c r="BDL27" s="648"/>
      <c r="BDM27" s="648"/>
      <c r="BDN27" s="648"/>
      <c r="BDO27" s="648"/>
      <c r="BDP27" s="648"/>
      <c r="BDQ27" s="648"/>
      <c r="BDR27" s="648"/>
      <c r="BDS27" s="648"/>
      <c r="BDT27" s="648"/>
      <c r="BDU27" s="648"/>
      <c r="BDV27" s="648"/>
      <c r="BDW27" s="648"/>
      <c r="BDX27" s="648"/>
      <c r="BDY27" s="648"/>
      <c r="BDZ27" s="648"/>
      <c r="BEA27" s="648"/>
      <c r="BEB27" s="648"/>
      <c r="BEC27" s="648"/>
      <c r="BED27" s="648"/>
      <c r="BEE27" s="648"/>
      <c r="BEF27" s="648"/>
      <c r="BEG27" s="648"/>
      <c r="BEH27" s="648"/>
      <c r="BEI27" s="648"/>
      <c r="BEJ27" s="648"/>
      <c r="BEK27" s="648"/>
      <c r="BEL27" s="648"/>
      <c r="BEM27" s="648"/>
      <c r="BEN27" s="648"/>
      <c r="BEO27" s="648"/>
      <c r="BEP27" s="648"/>
      <c r="BEQ27" s="648"/>
      <c r="BER27" s="648"/>
      <c r="BES27" s="648"/>
      <c r="BET27" s="648"/>
      <c r="BEU27" s="648"/>
      <c r="BEV27" s="648"/>
      <c r="BEW27" s="648"/>
      <c r="BEX27" s="648"/>
      <c r="BEY27" s="648"/>
      <c r="BEZ27" s="648"/>
      <c r="BFA27" s="648"/>
      <c r="BFB27" s="648"/>
      <c r="BFC27" s="648"/>
      <c r="BFD27" s="648"/>
      <c r="BFE27" s="648"/>
      <c r="BFF27" s="648"/>
      <c r="BFG27" s="648"/>
      <c r="BFH27" s="648"/>
      <c r="BFI27" s="648"/>
      <c r="BFJ27" s="648"/>
      <c r="BFK27" s="648"/>
      <c r="BFL27" s="648"/>
      <c r="BFM27" s="648"/>
      <c r="BFN27" s="648"/>
      <c r="BFO27" s="648"/>
      <c r="BFP27" s="648"/>
      <c r="BFQ27" s="648"/>
      <c r="BFR27" s="648"/>
      <c r="BFS27" s="648"/>
      <c r="BFT27" s="648"/>
      <c r="BFU27" s="648"/>
      <c r="BFV27" s="648"/>
      <c r="BFW27" s="648"/>
      <c r="BFX27" s="648"/>
      <c r="BFY27" s="648"/>
      <c r="BFZ27" s="648"/>
      <c r="BGA27" s="648"/>
      <c r="BGB27" s="648"/>
      <c r="BGC27" s="648"/>
      <c r="BGD27" s="648"/>
      <c r="BGE27" s="648"/>
      <c r="BGF27" s="648"/>
      <c r="BGG27" s="648"/>
      <c r="BGH27" s="648"/>
      <c r="BGI27" s="648"/>
      <c r="BGJ27" s="648"/>
      <c r="BGK27" s="648"/>
      <c r="BGL27" s="648"/>
      <c r="BGM27" s="648"/>
      <c r="BGN27" s="648"/>
      <c r="BGO27" s="648"/>
      <c r="BGP27" s="648"/>
      <c r="BGQ27" s="648"/>
      <c r="BGR27" s="648"/>
      <c r="BGS27" s="648"/>
      <c r="BGT27" s="648"/>
      <c r="BGU27" s="648"/>
      <c r="BGV27" s="648"/>
      <c r="BGW27" s="648"/>
      <c r="BGX27" s="648"/>
      <c r="BGY27" s="648"/>
      <c r="BGZ27" s="648"/>
      <c r="BHA27" s="648"/>
      <c r="BHB27" s="648"/>
      <c r="BHC27" s="648"/>
      <c r="BHD27" s="648"/>
      <c r="BHE27" s="648"/>
      <c r="BHF27" s="648"/>
      <c r="BHG27" s="648"/>
      <c r="BHH27" s="648"/>
      <c r="BHI27" s="648"/>
      <c r="BHJ27" s="648"/>
      <c r="BHK27" s="648"/>
      <c r="BHL27" s="648"/>
      <c r="BHM27" s="648"/>
      <c r="BHN27" s="648"/>
      <c r="BHO27" s="648"/>
      <c r="BHP27" s="648"/>
      <c r="BHQ27" s="648"/>
      <c r="BHR27" s="648"/>
      <c r="BHS27" s="648"/>
      <c r="BHT27" s="648"/>
      <c r="BHU27" s="648"/>
      <c r="BHV27" s="648"/>
      <c r="BHW27" s="648"/>
      <c r="BHX27" s="648"/>
      <c r="BHY27" s="648"/>
      <c r="BHZ27" s="648"/>
      <c r="BIA27" s="648"/>
      <c r="BIB27" s="648"/>
      <c r="BIC27" s="648"/>
      <c r="BID27" s="648"/>
      <c r="BIE27" s="648"/>
      <c r="BIF27" s="648"/>
      <c r="BIG27" s="648"/>
      <c r="BIH27" s="648"/>
      <c r="BII27" s="648"/>
      <c r="BIJ27" s="648"/>
      <c r="BIK27" s="648"/>
      <c r="BIL27" s="648"/>
      <c r="BIM27" s="648"/>
      <c r="BIN27" s="648"/>
      <c r="BIO27" s="648"/>
      <c r="BIP27" s="648"/>
      <c r="BIQ27" s="648"/>
      <c r="BIR27" s="648"/>
      <c r="BIS27" s="648"/>
      <c r="BIT27" s="648"/>
      <c r="BIU27" s="648"/>
      <c r="BIV27" s="648"/>
      <c r="BIW27" s="648"/>
      <c r="BIX27" s="648"/>
      <c r="BIY27" s="648"/>
      <c r="BIZ27" s="648"/>
      <c r="BJA27" s="648"/>
      <c r="BJB27" s="648"/>
      <c r="BJC27" s="648"/>
      <c r="BJD27" s="648"/>
      <c r="BJE27" s="648"/>
      <c r="BJF27" s="648"/>
      <c r="BJG27" s="648"/>
      <c r="BJH27" s="648"/>
      <c r="BJI27" s="648"/>
      <c r="BJJ27" s="648"/>
      <c r="BJK27" s="648"/>
      <c r="BJL27" s="648"/>
      <c r="BJM27" s="648"/>
      <c r="BJN27" s="648"/>
      <c r="BJO27" s="648"/>
      <c r="BJP27" s="648"/>
      <c r="BJQ27" s="648"/>
      <c r="BJR27" s="648"/>
      <c r="BJS27" s="648"/>
      <c r="BJT27" s="648"/>
      <c r="BJU27" s="648"/>
      <c r="BJV27" s="648"/>
      <c r="BJW27" s="648"/>
      <c r="BJX27" s="648"/>
      <c r="BJY27" s="648"/>
      <c r="BJZ27" s="648"/>
      <c r="BKA27" s="648"/>
      <c r="BKB27" s="648"/>
      <c r="BKC27" s="648"/>
      <c r="BKD27" s="648"/>
      <c r="BKE27" s="648"/>
      <c r="BKF27" s="648"/>
      <c r="BKG27" s="648"/>
      <c r="BKH27" s="648"/>
      <c r="BKI27" s="648"/>
      <c r="BKJ27" s="648"/>
      <c r="BKK27" s="648"/>
      <c r="BKL27" s="648"/>
      <c r="BKM27" s="648"/>
      <c r="BKN27" s="648"/>
      <c r="BKO27" s="648"/>
      <c r="BKP27" s="648"/>
      <c r="BKQ27" s="648"/>
      <c r="BKR27" s="648"/>
      <c r="BKS27" s="648"/>
      <c r="BKT27" s="648"/>
      <c r="BKU27" s="648"/>
      <c r="BKV27" s="648"/>
      <c r="BKW27" s="648"/>
      <c r="BKX27" s="648"/>
      <c r="BKY27" s="648"/>
      <c r="BKZ27" s="648"/>
      <c r="BLA27" s="648"/>
      <c r="BLB27" s="648"/>
      <c r="BLC27" s="648"/>
      <c r="BLD27" s="648"/>
      <c r="BLE27" s="648"/>
      <c r="BLF27" s="648"/>
      <c r="BLG27" s="648"/>
      <c r="BLH27" s="648"/>
      <c r="BLI27" s="648"/>
      <c r="BLJ27" s="648"/>
      <c r="BLK27" s="648"/>
      <c r="BLL27" s="648"/>
      <c r="BLM27" s="648"/>
      <c r="BLN27" s="648"/>
      <c r="BLO27" s="648"/>
      <c r="BLP27" s="648"/>
      <c r="BLQ27" s="648"/>
      <c r="BLR27" s="648"/>
      <c r="BLS27" s="648"/>
      <c r="BLT27" s="648"/>
      <c r="BLU27" s="648"/>
      <c r="BLV27" s="648"/>
      <c r="BLW27" s="648"/>
      <c r="BLX27" s="648"/>
      <c r="BLY27" s="648"/>
      <c r="BLZ27" s="648"/>
      <c r="BMA27" s="648"/>
      <c r="BMB27" s="648"/>
      <c r="BMC27" s="648"/>
      <c r="BMD27" s="648"/>
      <c r="BME27" s="648"/>
      <c r="BMF27" s="648"/>
      <c r="BMG27" s="648"/>
      <c r="BMH27" s="648"/>
      <c r="BMI27" s="648"/>
      <c r="BMJ27" s="648"/>
      <c r="BMK27" s="648"/>
      <c r="BML27" s="648"/>
      <c r="BMM27" s="648"/>
      <c r="BMN27" s="648"/>
      <c r="BMO27" s="648"/>
      <c r="BMP27" s="648"/>
      <c r="BMQ27" s="648"/>
      <c r="BMR27" s="648"/>
      <c r="BMS27" s="648"/>
      <c r="BMT27" s="648"/>
      <c r="BMU27" s="648"/>
      <c r="BMV27" s="648"/>
      <c r="BMW27" s="648"/>
      <c r="BMX27" s="648"/>
      <c r="BMY27" s="648"/>
      <c r="BMZ27" s="648"/>
      <c r="BNA27" s="648"/>
      <c r="BNB27" s="648"/>
      <c r="BNC27" s="648"/>
      <c r="BND27" s="648"/>
      <c r="BNE27" s="648"/>
      <c r="BNF27" s="648"/>
      <c r="BNG27" s="648"/>
      <c r="BNH27" s="648"/>
      <c r="BNI27" s="648"/>
      <c r="BNJ27" s="648"/>
      <c r="BNK27" s="648"/>
      <c r="BNL27" s="648"/>
      <c r="BNM27" s="648"/>
      <c r="BNN27" s="648"/>
      <c r="BNO27" s="648"/>
      <c r="BNP27" s="648"/>
      <c r="BNQ27" s="648"/>
      <c r="BNR27" s="648"/>
      <c r="BNS27" s="648"/>
      <c r="BNT27" s="648"/>
      <c r="BNU27" s="648"/>
      <c r="BNV27" s="648"/>
      <c r="BNW27" s="648"/>
      <c r="BNX27" s="648"/>
      <c r="BNY27" s="648"/>
      <c r="BNZ27" s="648"/>
      <c r="BOA27" s="648"/>
      <c r="BOB27" s="648"/>
      <c r="BOC27" s="648"/>
      <c r="BOD27" s="648"/>
      <c r="BOE27" s="648"/>
      <c r="BOF27" s="648"/>
      <c r="BOG27" s="648"/>
      <c r="BOH27" s="648"/>
      <c r="BOI27" s="648"/>
      <c r="BOJ27" s="648"/>
      <c r="BOK27" s="648"/>
      <c r="BOL27" s="648"/>
      <c r="BOM27" s="648"/>
      <c r="BON27" s="648"/>
      <c r="BOO27" s="648"/>
      <c r="BOP27" s="648"/>
      <c r="BOQ27" s="648"/>
      <c r="BOR27" s="648"/>
      <c r="BOS27" s="648"/>
      <c r="BOT27" s="648"/>
      <c r="BOU27" s="648"/>
      <c r="BOV27" s="648"/>
      <c r="BOW27" s="648"/>
      <c r="BOX27" s="648"/>
      <c r="BOY27" s="648"/>
      <c r="BOZ27" s="648"/>
      <c r="BPA27" s="648"/>
      <c r="BPB27" s="648"/>
      <c r="BPC27" s="648"/>
      <c r="BPD27" s="648"/>
      <c r="BPE27" s="648"/>
      <c r="BPF27" s="648"/>
      <c r="BPG27" s="648"/>
      <c r="BPH27" s="648"/>
      <c r="BPI27" s="648"/>
      <c r="BPJ27" s="648"/>
      <c r="BPK27" s="648"/>
      <c r="BPL27" s="648"/>
      <c r="BPM27" s="648"/>
      <c r="BPN27" s="648"/>
      <c r="BPO27" s="648"/>
      <c r="BPP27" s="648"/>
      <c r="BPQ27" s="648"/>
      <c r="BPR27" s="648"/>
      <c r="BPS27" s="648"/>
      <c r="BPT27" s="648"/>
      <c r="BPU27" s="648"/>
      <c r="BPV27" s="648"/>
      <c r="BPW27" s="648"/>
      <c r="BPX27" s="648"/>
      <c r="BPY27" s="648"/>
      <c r="BPZ27" s="648"/>
      <c r="BQA27" s="648"/>
      <c r="BQB27" s="648"/>
      <c r="BQC27" s="648"/>
      <c r="BQD27" s="648"/>
      <c r="BQE27" s="648"/>
      <c r="BQF27" s="648"/>
      <c r="BQG27" s="648"/>
      <c r="BQH27" s="648"/>
      <c r="BQI27" s="648"/>
      <c r="BQJ27" s="648"/>
      <c r="BQK27" s="648"/>
      <c r="BQL27" s="648"/>
      <c r="BQM27" s="648"/>
      <c r="BQN27" s="648"/>
      <c r="BQO27" s="648"/>
      <c r="BQP27" s="648"/>
      <c r="BQQ27" s="648"/>
      <c r="BQR27" s="648"/>
      <c r="BQS27" s="648"/>
      <c r="BQT27" s="648"/>
      <c r="BQU27" s="648"/>
      <c r="BQV27" s="648"/>
      <c r="BQW27" s="648"/>
      <c r="BQX27" s="648"/>
      <c r="BQY27" s="648"/>
      <c r="BQZ27" s="648"/>
      <c r="BRA27" s="648"/>
      <c r="BRB27" s="648"/>
      <c r="BRC27" s="648"/>
      <c r="BRD27" s="648"/>
      <c r="BRE27" s="648"/>
      <c r="BRF27" s="648"/>
      <c r="BRG27" s="648"/>
      <c r="BRH27" s="648"/>
      <c r="BRI27" s="648"/>
      <c r="BRJ27" s="648"/>
      <c r="BRK27" s="648"/>
      <c r="BRL27" s="648"/>
      <c r="BRM27" s="648"/>
      <c r="BRN27" s="648"/>
      <c r="BRO27" s="648"/>
      <c r="BRP27" s="648"/>
      <c r="BRQ27" s="648"/>
      <c r="BRR27" s="648"/>
      <c r="BRS27" s="648"/>
      <c r="BRT27" s="648"/>
      <c r="BRU27" s="648"/>
      <c r="BRV27" s="648"/>
      <c r="BRW27" s="648"/>
      <c r="BRX27" s="648"/>
      <c r="BRY27" s="648"/>
      <c r="BRZ27" s="648"/>
      <c r="BSA27" s="648"/>
      <c r="BSB27" s="648"/>
      <c r="BSC27" s="648"/>
      <c r="BSD27" s="648"/>
      <c r="BSE27" s="648"/>
      <c r="BSF27" s="648"/>
      <c r="BSG27" s="648"/>
      <c r="BSH27" s="648"/>
      <c r="BSI27" s="648"/>
      <c r="BSJ27" s="648"/>
      <c r="BSK27" s="648"/>
      <c r="BSL27" s="648"/>
      <c r="BSM27" s="648"/>
      <c r="BSN27" s="648"/>
      <c r="BSO27" s="648"/>
      <c r="BSP27" s="648"/>
      <c r="BSQ27" s="648"/>
      <c r="BSR27" s="648"/>
      <c r="BSS27" s="648"/>
      <c r="BST27" s="648"/>
      <c r="BSU27" s="648"/>
      <c r="BSV27" s="648"/>
      <c r="BSW27" s="648"/>
      <c r="BSX27" s="648"/>
      <c r="BSY27" s="648"/>
      <c r="BSZ27" s="648"/>
      <c r="BTA27" s="648"/>
      <c r="BTB27" s="648"/>
      <c r="BTC27" s="648"/>
      <c r="BTD27" s="648"/>
      <c r="BTE27" s="648"/>
      <c r="BTF27" s="648"/>
      <c r="BTG27" s="648"/>
      <c r="BTH27" s="648"/>
      <c r="BTI27" s="648"/>
      <c r="BTJ27" s="648"/>
      <c r="BTK27" s="648"/>
      <c r="BTL27" s="648"/>
      <c r="BTM27" s="648"/>
      <c r="BTN27" s="648"/>
      <c r="BTO27" s="648"/>
      <c r="BTP27" s="648"/>
      <c r="BTQ27" s="648"/>
      <c r="BTR27" s="648"/>
      <c r="BTS27" s="648"/>
      <c r="BTT27" s="648"/>
      <c r="BTU27" s="648"/>
      <c r="BTV27" s="648"/>
      <c r="BTW27" s="648"/>
      <c r="BTX27" s="648"/>
      <c r="BTY27" s="648"/>
      <c r="BTZ27" s="648"/>
      <c r="BUA27" s="648"/>
      <c r="BUB27" s="648"/>
      <c r="BUC27" s="648"/>
      <c r="BUD27" s="648"/>
      <c r="BUE27" s="648"/>
      <c r="BUF27" s="648"/>
      <c r="BUG27" s="648"/>
      <c r="BUH27" s="648"/>
      <c r="BUI27" s="648"/>
      <c r="BUJ27" s="648"/>
      <c r="BUK27" s="648"/>
      <c r="BUL27" s="648"/>
      <c r="BUM27" s="648"/>
      <c r="BUN27" s="648"/>
      <c r="BUO27" s="648"/>
      <c r="BUP27" s="648"/>
      <c r="BUQ27" s="648"/>
      <c r="BUR27" s="648"/>
      <c r="BUS27" s="648"/>
      <c r="BUT27" s="648"/>
      <c r="BUU27" s="648"/>
      <c r="BUV27" s="648"/>
      <c r="BUW27" s="648"/>
      <c r="BUX27" s="648"/>
      <c r="BUY27" s="648"/>
      <c r="BUZ27" s="648"/>
      <c r="BVA27" s="648"/>
      <c r="BVB27" s="648"/>
      <c r="BVC27" s="648"/>
      <c r="BVD27" s="648"/>
      <c r="BVE27" s="648"/>
      <c r="BVF27" s="648"/>
      <c r="BVG27" s="648"/>
      <c r="BVH27" s="648"/>
      <c r="BVI27" s="648"/>
      <c r="BVJ27" s="648"/>
      <c r="BVK27" s="648"/>
      <c r="BVL27" s="648"/>
      <c r="BVM27" s="648"/>
      <c r="BVN27" s="648"/>
      <c r="BVO27" s="648"/>
      <c r="BVP27" s="648"/>
      <c r="BVQ27" s="648"/>
      <c r="BVR27" s="648"/>
      <c r="BVS27" s="648"/>
      <c r="BVT27" s="648"/>
      <c r="BVU27" s="648"/>
      <c r="BVV27" s="648"/>
      <c r="BVW27" s="648"/>
      <c r="BVX27" s="648"/>
      <c r="BVY27" s="648"/>
      <c r="BVZ27" s="648"/>
      <c r="BWA27" s="648"/>
      <c r="BWB27" s="648"/>
      <c r="BWC27" s="648"/>
      <c r="BWD27" s="648"/>
      <c r="BWE27" s="648"/>
      <c r="BWF27" s="648"/>
      <c r="BWG27" s="648"/>
      <c r="BWH27" s="648"/>
      <c r="BWI27" s="648"/>
      <c r="BWJ27" s="648"/>
      <c r="BWK27" s="648"/>
      <c r="BWL27" s="648"/>
      <c r="BWM27" s="648"/>
      <c r="BWN27" s="648"/>
      <c r="BWO27" s="648"/>
      <c r="BWP27" s="648"/>
      <c r="BWQ27" s="648"/>
      <c r="BWR27" s="648"/>
      <c r="BWS27" s="648"/>
      <c r="BWT27" s="648"/>
      <c r="BWU27" s="648"/>
      <c r="BWV27" s="648"/>
      <c r="BWW27" s="648"/>
      <c r="BWX27" s="648"/>
      <c r="BWY27" s="648"/>
      <c r="BWZ27" s="648"/>
      <c r="BXA27" s="648"/>
      <c r="BXB27" s="648"/>
      <c r="BXC27" s="648"/>
      <c r="BXD27" s="648"/>
      <c r="BXE27" s="648"/>
      <c r="BXF27" s="648"/>
      <c r="BXG27" s="648"/>
      <c r="BXH27" s="648"/>
      <c r="BXI27" s="648"/>
      <c r="BXJ27" s="648"/>
      <c r="BXK27" s="648"/>
      <c r="BXL27" s="648"/>
      <c r="BXM27" s="648"/>
      <c r="BXN27" s="648"/>
      <c r="BXO27" s="648"/>
      <c r="BXP27" s="648"/>
      <c r="BXQ27" s="648"/>
      <c r="BXR27" s="648"/>
      <c r="BXS27" s="648"/>
      <c r="BXT27" s="648"/>
      <c r="BXU27" s="648"/>
      <c r="BXV27" s="648"/>
      <c r="BXW27" s="648"/>
      <c r="BXX27" s="648"/>
      <c r="BXY27" s="648"/>
      <c r="BXZ27" s="648"/>
      <c r="BYA27" s="648"/>
      <c r="BYB27" s="648"/>
      <c r="BYC27" s="648"/>
      <c r="BYD27" s="648"/>
      <c r="BYE27" s="648"/>
      <c r="BYF27" s="648"/>
      <c r="BYG27" s="648"/>
      <c r="BYH27" s="648"/>
      <c r="BYI27" s="648"/>
      <c r="BYJ27" s="648"/>
      <c r="BYK27" s="648"/>
      <c r="BYL27" s="648"/>
      <c r="BYM27" s="648"/>
      <c r="BYN27" s="648"/>
      <c r="BYO27" s="648"/>
      <c r="BYP27" s="648"/>
      <c r="BYQ27" s="648"/>
      <c r="BYR27" s="648"/>
      <c r="BYS27" s="648"/>
      <c r="BYT27" s="648"/>
      <c r="BYU27" s="648"/>
      <c r="BYV27" s="648"/>
      <c r="BYW27" s="648"/>
      <c r="BYX27" s="648"/>
      <c r="BYY27" s="648"/>
      <c r="BYZ27" s="648"/>
      <c r="BZA27" s="648"/>
      <c r="BZB27" s="648"/>
      <c r="BZC27" s="648"/>
      <c r="BZD27" s="648"/>
      <c r="BZE27" s="648"/>
      <c r="BZF27" s="648"/>
      <c r="BZG27" s="648"/>
      <c r="BZH27" s="648"/>
      <c r="BZI27" s="648"/>
      <c r="BZJ27" s="648"/>
      <c r="BZK27" s="648"/>
      <c r="BZL27" s="648"/>
      <c r="BZM27" s="648"/>
      <c r="BZN27" s="648"/>
      <c r="BZO27" s="648"/>
      <c r="BZP27" s="648"/>
      <c r="BZQ27" s="648"/>
      <c r="BZR27" s="648"/>
      <c r="BZS27" s="648"/>
      <c r="BZT27" s="648"/>
      <c r="BZU27" s="648"/>
      <c r="BZV27" s="648"/>
      <c r="BZW27" s="648"/>
      <c r="BZX27" s="648"/>
      <c r="BZY27" s="648"/>
      <c r="BZZ27" s="648"/>
      <c r="CAA27" s="648"/>
      <c r="CAB27" s="648"/>
      <c r="CAC27" s="648"/>
      <c r="CAD27" s="648"/>
      <c r="CAE27" s="648"/>
      <c r="CAF27" s="648"/>
      <c r="CAG27" s="648"/>
      <c r="CAH27" s="648"/>
      <c r="CAI27" s="648"/>
      <c r="CAJ27" s="648"/>
      <c r="CAK27" s="648"/>
      <c r="CAL27" s="648"/>
      <c r="CAM27" s="648"/>
      <c r="CAN27" s="648"/>
      <c r="CAO27" s="648"/>
      <c r="CAP27" s="648"/>
      <c r="CAQ27" s="648"/>
      <c r="CAR27" s="648"/>
      <c r="CAS27" s="648"/>
      <c r="CAT27" s="648"/>
      <c r="CAU27" s="648"/>
      <c r="CAV27" s="648"/>
      <c r="CAW27" s="648"/>
      <c r="CAX27" s="648"/>
      <c r="CAY27" s="648"/>
      <c r="CAZ27" s="648"/>
      <c r="CBA27" s="648"/>
      <c r="CBB27" s="648"/>
      <c r="CBC27" s="648"/>
      <c r="CBD27" s="648"/>
      <c r="CBE27" s="648"/>
      <c r="CBF27" s="648"/>
      <c r="CBG27" s="648"/>
      <c r="CBH27" s="648"/>
      <c r="CBI27" s="648"/>
      <c r="CBJ27" s="648"/>
      <c r="CBK27" s="648"/>
      <c r="CBL27" s="648"/>
      <c r="CBM27" s="648"/>
      <c r="CBN27" s="648"/>
      <c r="CBO27" s="648"/>
      <c r="CBP27" s="648"/>
      <c r="CBQ27" s="648"/>
      <c r="CBR27" s="648"/>
      <c r="CBS27" s="648"/>
      <c r="CBT27" s="648"/>
      <c r="CBU27" s="648"/>
      <c r="CBV27" s="648"/>
      <c r="CBW27" s="648"/>
      <c r="CBX27" s="648"/>
      <c r="CBY27" s="648"/>
      <c r="CBZ27" s="648"/>
      <c r="CCA27" s="648"/>
      <c r="CCB27" s="648"/>
      <c r="CCC27" s="648"/>
      <c r="CCD27" s="648"/>
      <c r="CCE27" s="648"/>
      <c r="CCF27" s="648"/>
      <c r="CCG27" s="648"/>
      <c r="CCH27" s="648"/>
      <c r="CCI27" s="648"/>
      <c r="CCJ27" s="648"/>
      <c r="CCK27" s="648"/>
      <c r="CCL27" s="648"/>
      <c r="CCM27" s="648"/>
      <c r="CCN27" s="648"/>
      <c r="CCO27" s="648"/>
      <c r="CCP27" s="648"/>
      <c r="CCQ27" s="648"/>
      <c r="CCR27" s="648"/>
      <c r="CCS27" s="648"/>
      <c r="CCT27" s="648"/>
      <c r="CCU27" s="648"/>
      <c r="CCV27" s="648"/>
      <c r="CCW27" s="648"/>
      <c r="CCX27" s="648"/>
      <c r="CCY27" s="648"/>
      <c r="CCZ27" s="648"/>
      <c r="CDA27" s="648"/>
      <c r="CDB27" s="648"/>
      <c r="CDC27" s="648"/>
      <c r="CDD27" s="648"/>
      <c r="CDE27" s="648"/>
      <c r="CDF27" s="648"/>
      <c r="CDG27" s="648"/>
      <c r="CDH27" s="648"/>
      <c r="CDI27" s="648"/>
      <c r="CDJ27" s="648"/>
      <c r="CDK27" s="648"/>
      <c r="CDL27" s="648"/>
      <c r="CDM27" s="648"/>
      <c r="CDN27" s="648"/>
      <c r="CDO27" s="648"/>
      <c r="CDP27" s="648"/>
      <c r="CDQ27" s="648"/>
      <c r="CDR27" s="648"/>
      <c r="CDS27" s="648"/>
      <c r="CDT27" s="648"/>
      <c r="CDU27" s="648"/>
      <c r="CDV27" s="648"/>
      <c r="CDW27" s="648"/>
      <c r="CDX27" s="648"/>
      <c r="CDY27" s="648"/>
      <c r="CDZ27" s="648"/>
      <c r="CEA27" s="648"/>
      <c r="CEB27" s="648"/>
      <c r="CEC27" s="648"/>
      <c r="CED27" s="648"/>
      <c r="CEE27" s="648"/>
      <c r="CEF27" s="648"/>
      <c r="CEG27" s="648"/>
      <c r="CEH27" s="648"/>
      <c r="CEI27" s="648"/>
      <c r="CEJ27" s="648"/>
      <c r="CEK27" s="648"/>
      <c r="CEL27" s="648"/>
      <c r="CEM27" s="648"/>
      <c r="CEN27" s="648"/>
      <c r="CEO27" s="648"/>
      <c r="CEP27" s="648"/>
      <c r="CEQ27" s="648"/>
      <c r="CER27" s="648"/>
      <c r="CES27" s="648"/>
      <c r="CET27" s="648"/>
      <c r="CEU27" s="648"/>
      <c r="CEV27" s="648"/>
      <c r="CEW27" s="648"/>
      <c r="CEX27" s="648"/>
      <c r="CEY27" s="648"/>
      <c r="CEZ27" s="648"/>
      <c r="CFA27" s="648"/>
      <c r="CFB27" s="648"/>
      <c r="CFC27" s="648"/>
      <c r="CFD27" s="648"/>
      <c r="CFE27" s="648"/>
      <c r="CFF27" s="648"/>
      <c r="CFG27" s="648"/>
      <c r="CFH27" s="648"/>
      <c r="CFI27" s="648"/>
      <c r="CFJ27" s="648"/>
      <c r="CFK27" s="648"/>
      <c r="CFL27" s="648"/>
      <c r="CFM27" s="648"/>
      <c r="CFN27" s="648"/>
      <c r="CFO27" s="648"/>
      <c r="CFP27" s="648"/>
      <c r="CFQ27" s="648"/>
      <c r="CFR27" s="648"/>
      <c r="CFS27" s="648"/>
      <c r="CFT27" s="648"/>
      <c r="CFU27" s="648"/>
      <c r="CFV27" s="648"/>
      <c r="CFW27" s="648"/>
      <c r="CFX27" s="648"/>
      <c r="CFY27" s="648"/>
      <c r="CFZ27" s="648"/>
      <c r="CGA27" s="648"/>
      <c r="CGB27" s="648"/>
      <c r="CGC27" s="648"/>
      <c r="CGD27" s="648"/>
      <c r="CGE27" s="648"/>
      <c r="CGF27" s="648"/>
      <c r="CGG27" s="648"/>
      <c r="CGH27" s="648"/>
      <c r="CGI27" s="648"/>
      <c r="CGJ27" s="648"/>
      <c r="CGK27" s="648"/>
      <c r="CGL27" s="648"/>
      <c r="CGM27" s="648"/>
      <c r="CGN27" s="648"/>
      <c r="CGO27" s="648"/>
      <c r="CGP27" s="648"/>
      <c r="CGQ27" s="648"/>
      <c r="CGR27" s="648"/>
      <c r="CGS27" s="648"/>
      <c r="CGT27" s="648"/>
      <c r="CGU27" s="648"/>
      <c r="CGV27" s="648"/>
      <c r="CGW27" s="648"/>
      <c r="CGX27" s="648"/>
      <c r="CGY27" s="648"/>
      <c r="CGZ27" s="648"/>
      <c r="CHA27" s="648"/>
      <c r="CHB27" s="648"/>
      <c r="CHC27" s="648"/>
      <c r="CHD27" s="648"/>
      <c r="CHE27" s="648"/>
      <c r="CHF27" s="648"/>
      <c r="CHG27" s="648"/>
      <c r="CHH27" s="648"/>
      <c r="CHI27" s="648"/>
      <c r="CHJ27" s="648"/>
      <c r="CHK27" s="648"/>
      <c r="CHL27" s="648"/>
      <c r="CHM27" s="648"/>
      <c r="CHN27" s="648"/>
      <c r="CHO27" s="648"/>
      <c r="CHP27" s="648"/>
      <c r="CHQ27" s="648"/>
      <c r="CHR27" s="648"/>
      <c r="CHS27" s="648"/>
      <c r="CHT27" s="648"/>
      <c r="CHU27" s="648"/>
      <c r="CHV27" s="648"/>
      <c r="CHW27" s="648"/>
      <c r="CHX27" s="648"/>
      <c r="CHY27" s="648"/>
      <c r="CHZ27" s="648"/>
      <c r="CIA27" s="648"/>
      <c r="CIB27" s="648"/>
      <c r="CIC27" s="648"/>
      <c r="CID27" s="648"/>
      <c r="CIE27" s="648"/>
      <c r="CIF27" s="648"/>
      <c r="CIG27" s="648"/>
      <c r="CIH27" s="648"/>
      <c r="CII27" s="648"/>
      <c r="CIJ27" s="648"/>
      <c r="CIK27" s="648"/>
      <c r="CIL27" s="648"/>
      <c r="CIM27" s="648"/>
      <c r="CIN27" s="648"/>
      <c r="CIO27" s="648"/>
      <c r="CIP27" s="648"/>
      <c r="CIQ27" s="648"/>
      <c r="CIR27" s="648"/>
      <c r="CIS27" s="648"/>
      <c r="CIT27" s="648"/>
      <c r="CIU27" s="648"/>
      <c r="CIV27" s="648"/>
      <c r="CIW27" s="648"/>
      <c r="CIX27" s="648"/>
      <c r="CIY27" s="648"/>
      <c r="CIZ27" s="648"/>
      <c r="CJA27" s="648"/>
      <c r="CJB27" s="648"/>
      <c r="CJC27" s="648"/>
      <c r="CJD27" s="648"/>
      <c r="CJE27" s="648"/>
      <c r="CJF27" s="648"/>
      <c r="CJG27" s="648"/>
      <c r="CJH27" s="648"/>
      <c r="CJI27" s="648"/>
      <c r="CJJ27" s="648"/>
      <c r="CJK27" s="648"/>
      <c r="CJL27" s="648"/>
      <c r="CJM27" s="648"/>
      <c r="CJN27" s="648"/>
      <c r="CJO27" s="648"/>
      <c r="CJP27" s="648"/>
      <c r="CJQ27" s="648"/>
      <c r="CJR27" s="648"/>
      <c r="CJS27" s="648"/>
      <c r="CJT27" s="648"/>
      <c r="CJU27" s="648"/>
      <c r="CJV27" s="648"/>
      <c r="CJW27" s="648"/>
      <c r="CJX27" s="648"/>
      <c r="CJY27" s="648"/>
      <c r="CJZ27" s="648"/>
      <c r="CKA27" s="648"/>
      <c r="CKB27" s="648"/>
      <c r="CKC27" s="648"/>
      <c r="CKD27" s="648"/>
      <c r="CKE27" s="648"/>
      <c r="CKF27" s="648"/>
      <c r="CKG27" s="648"/>
      <c r="CKH27" s="648"/>
      <c r="CKI27" s="648"/>
      <c r="CKJ27" s="648"/>
      <c r="CKK27" s="648"/>
      <c r="CKL27" s="648"/>
      <c r="CKM27" s="648"/>
      <c r="CKN27" s="648"/>
      <c r="CKO27" s="648"/>
      <c r="CKP27" s="648"/>
      <c r="CKQ27" s="648"/>
      <c r="CKR27" s="648"/>
      <c r="CKS27" s="648"/>
      <c r="CKT27" s="648"/>
      <c r="CKU27" s="648"/>
      <c r="CKV27" s="648"/>
      <c r="CKW27" s="648"/>
      <c r="CKX27" s="648"/>
      <c r="CKY27" s="648"/>
      <c r="CKZ27" s="648"/>
      <c r="CLA27" s="648"/>
      <c r="CLB27" s="648"/>
      <c r="CLC27" s="648"/>
      <c r="CLD27" s="648"/>
      <c r="CLE27" s="648"/>
      <c r="CLF27" s="648"/>
      <c r="CLG27" s="648"/>
      <c r="CLH27" s="648"/>
      <c r="CLI27" s="648"/>
      <c r="CLJ27" s="648"/>
      <c r="CLK27" s="648"/>
      <c r="CLL27" s="648"/>
      <c r="CLM27" s="648"/>
      <c r="CLN27" s="648"/>
      <c r="CLO27" s="648"/>
      <c r="CLP27" s="648"/>
      <c r="CLQ27" s="648"/>
      <c r="CLR27" s="648"/>
      <c r="CLS27" s="648"/>
      <c r="CLT27" s="648"/>
      <c r="CLU27" s="648"/>
      <c r="CLV27" s="648"/>
      <c r="CLW27" s="648"/>
      <c r="CLX27" s="648"/>
      <c r="CLY27" s="648"/>
      <c r="CLZ27" s="648"/>
      <c r="CMA27" s="648"/>
      <c r="CMB27" s="648"/>
      <c r="CMC27" s="648"/>
      <c r="CMD27" s="648"/>
      <c r="CME27" s="648"/>
      <c r="CMF27" s="648"/>
      <c r="CMG27" s="648"/>
      <c r="CMH27" s="648"/>
      <c r="CMI27" s="648"/>
      <c r="CMJ27" s="648"/>
      <c r="CMK27" s="648"/>
      <c r="CML27" s="648"/>
      <c r="CMM27" s="648"/>
      <c r="CMN27" s="648"/>
      <c r="CMO27" s="648"/>
      <c r="CMP27" s="648"/>
      <c r="CMQ27" s="648"/>
      <c r="CMR27" s="648"/>
      <c r="CMS27" s="648"/>
      <c r="CMT27" s="648"/>
      <c r="CMU27" s="648"/>
      <c r="CMV27" s="648"/>
      <c r="CMW27" s="648"/>
      <c r="CMX27" s="648"/>
      <c r="CMY27" s="648"/>
      <c r="CMZ27" s="648"/>
      <c r="CNA27" s="648"/>
      <c r="CNB27" s="648"/>
      <c r="CNC27" s="648"/>
      <c r="CND27" s="648"/>
      <c r="CNE27" s="648"/>
      <c r="CNF27" s="648"/>
      <c r="CNG27" s="648"/>
      <c r="CNH27" s="648"/>
      <c r="CNI27" s="648"/>
      <c r="CNJ27" s="648"/>
      <c r="CNK27" s="648"/>
      <c r="CNL27" s="648"/>
      <c r="CNM27" s="648"/>
      <c r="CNN27" s="648"/>
      <c r="CNO27" s="648"/>
      <c r="CNP27" s="648"/>
      <c r="CNQ27" s="648"/>
      <c r="CNR27" s="648"/>
      <c r="CNS27" s="648"/>
      <c r="CNT27" s="648"/>
      <c r="CNU27" s="648"/>
      <c r="CNV27" s="648"/>
      <c r="CNW27" s="648"/>
      <c r="CNX27" s="648"/>
      <c r="CNY27" s="648"/>
      <c r="CNZ27" s="648"/>
      <c r="COA27" s="648"/>
      <c r="COB27" s="648"/>
      <c r="COC27" s="648"/>
      <c r="COD27" s="648"/>
      <c r="COE27" s="648"/>
      <c r="COF27" s="648"/>
      <c r="COG27" s="648"/>
      <c r="COH27" s="648"/>
      <c r="COI27" s="648"/>
      <c r="COJ27" s="648"/>
      <c r="COK27" s="648"/>
      <c r="COL27" s="648"/>
      <c r="COM27" s="648"/>
      <c r="CON27" s="648"/>
      <c r="COO27" s="648"/>
      <c r="COP27" s="648"/>
      <c r="COQ27" s="648"/>
      <c r="COR27" s="648"/>
      <c r="COS27" s="648"/>
      <c r="COT27" s="648"/>
      <c r="COU27" s="648"/>
      <c r="COV27" s="648"/>
      <c r="COW27" s="648"/>
      <c r="COX27" s="648"/>
      <c r="COY27" s="648"/>
      <c r="COZ27" s="648"/>
      <c r="CPA27" s="648"/>
      <c r="CPB27" s="648"/>
      <c r="CPC27" s="648"/>
      <c r="CPD27" s="648"/>
      <c r="CPE27" s="648"/>
      <c r="CPF27" s="648"/>
      <c r="CPG27" s="648"/>
      <c r="CPH27" s="648"/>
      <c r="CPI27" s="648"/>
      <c r="CPJ27" s="648"/>
      <c r="CPK27" s="648"/>
      <c r="CPL27" s="648"/>
      <c r="CPM27" s="648"/>
      <c r="CPN27" s="648"/>
      <c r="CPO27" s="648"/>
      <c r="CPP27" s="648"/>
      <c r="CPQ27" s="648"/>
      <c r="CPR27" s="648"/>
      <c r="CPS27" s="648"/>
      <c r="CPT27" s="648"/>
      <c r="CPU27" s="648"/>
      <c r="CPV27" s="648"/>
      <c r="CPW27" s="648"/>
      <c r="CPX27" s="648"/>
      <c r="CPY27" s="648"/>
      <c r="CPZ27" s="648"/>
      <c r="CQA27" s="648"/>
      <c r="CQB27" s="648"/>
      <c r="CQC27" s="648"/>
      <c r="CQD27" s="648"/>
      <c r="CQE27" s="648"/>
      <c r="CQF27" s="648"/>
      <c r="CQG27" s="648"/>
      <c r="CQH27" s="648"/>
      <c r="CQI27" s="648"/>
      <c r="CQJ27" s="648"/>
      <c r="CQK27" s="648"/>
      <c r="CQL27" s="648"/>
      <c r="CQM27" s="648"/>
      <c r="CQN27" s="648"/>
      <c r="CQO27" s="648"/>
      <c r="CQP27" s="648"/>
      <c r="CQQ27" s="648"/>
      <c r="CQR27" s="648"/>
      <c r="CQS27" s="648"/>
      <c r="CQT27" s="648"/>
      <c r="CQU27" s="648"/>
      <c r="CQV27" s="648"/>
      <c r="CQW27" s="648"/>
      <c r="CQX27" s="648"/>
      <c r="CQY27" s="648"/>
      <c r="CQZ27" s="648"/>
      <c r="CRA27" s="648"/>
      <c r="CRB27" s="648"/>
      <c r="CRC27" s="648"/>
      <c r="CRD27" s="648"/>
      <c r="CRE27" s="648"/>
      <c r="CRF27" s="648"/>
      <c r="CRG27" s="648"/>
      <c r="CRH27" s="648"/>
      <c r="CRI27" s="648"/>
      <c r="CRJ27" s="648"/>
      <c r="CRK27" s="648"/>
      <c r="CRL27" s="648"/>
      <c r="CRM27" s="648"/>
      <c r="CRN27" s="648"/>
      <c r="CRO27" s="648"/>
      <c r="CRP27" s="648"/>
      <c r="CRQ27" s="648"/>
      <c r="CRR27" s="648"/>
      <c r="CRS27" s="648"/>
      <c r="CRT27" s="648"/>
      <c r="CRU27" s="648"/>
      <c r="CRV27" s="648"/>
      <c r="CRW27" s="648"/>
      <c r="CRX27" s="648"/>
      <c r="CRY27" s="648"/>
      <c r="CRZ27" s="648"/>
      <c r="CSA27" s="648"/>
      <c r="CSB27" s="648"/>
      <c r="CSC27" s="648"/>
      <c r="CSD27" s="648"/>
      <c r="CSE27" s="648"/>
      <c r="CSF27" s="648"/>
      <c r="CSG27" s="648"/>
      <c r="CSH27" s="648"/>
      <c r="CSI27" s="648"/>
      <c r="CSJ27" s="648"/>
      <c r="CSK27" s="648"/>
      <c r="CSL27" s="648"/>
      <c r="CSM27" s="648"/>
      <c r="CSN27" s="648"/>
      <c r="CSO27" s="648"/>
      <c r="CSP27" s="648"/>
      <c r="CSQ27" s="648"/>
      <c r="CSR27" s="648"/>
      <c r="CSS27" s="648"/>
      <c r="CST27" s="648"/>
      <c r="CSU27" s="648"/>
      <c r="CSV27" s="648"/>
      <c r="CSW27" s="648"/>
      <c r="CSX27" s="648"/>
      <c r="CSY27" s="648"/>
      <c r="CSZ27" s="648"/>
      <c r="CTA27" s="648"/>
      <c r="CTB27" s="648"/>
      <c r="CTC27" s="648"/>
      <c r="CTD27" s="648"/>
      <c r="CTE27" s="648"/>
      <c r="CTF27" s="648"/>
      <c r="CTG27" s="648"/>
      <c r="CTH27" s="648"/>
      <c r="CTI27" s="648"/>
      <c r="CTJ27" s="648"/>
      <c r="CTK27" s="648"/>
      <c r="CTL27" s="648"/>
      <c r="CTM27" s="648"/>
      <c r="CTN27" s="648"/>
      <c r="CTO27" s="648"/>
      <c r="CTP27" s="648"/>
      <c r="CTQ27" s="648"/>
      <c r="CTR27" s="648"/>
      <c r="CTS27" s="648"/>
      <c r="CTT27" s="648"/>
      <c r="CTU27" s="648"/>
      <c r="CTV27" s="648"/>
      <c r="CTW27" s="648"/>
      <c r="CTX27" s="648"/>
      <c r="CTY27" s="648"/>
      <c r="CTZ27" s="648"/>
      <c r="CUA27" s="648"/>
      <c r="CUB27" s="648"/>
      <c r="CUC27" s="648"/>
      <c r="CUD27" s="648"/>
      <c r="CUE27" s="648"/>
      <c r="CUF27" s="648"/>
      <c r="CUG27" s="648"/>
      <c r="CUH27" s="648"/>
      <c r="CUI27" s="648"/>
      <c r="CUJ27" s="648"/>
      <c r="CUK27" s="648"/>
      <c r="CUL27" s="648"/>
      <c r="CUM27" s="648"/>
      <c r="CUN27" s="648"/>
      <c r="CUO27" s="648"/>
      <c r="CUP27" s="648"/>
      <c r="CUQ27" s="648"/>
      <c r="CUR27" s="648"/>
      <c r="CUS27" s="648"/>
      <c r="CUT27" s="648"/>
      <c r="CUU27" s="648"/>
      <c r="CUV27" s="648"/>
      <c r="CUW27" s="648"/>
      <c r="CUX27" s="648"/>
      <c r="CUY27" s="648"/>
      <c r="CUZ27" s="648"/>
      <c r="CVA27" s="648"/>
      <c r="CVB27" s="648"/>
      <c r="CVC27" s="648"/>
      <c r="CVD27" s="648"/>
      <c r="CVE27" s="648"/>
      <c r="CVF27" s="648"/>
      <c r="CVG27" s="648"/>
      <c r="CVH27" s="648"/>
      <c r="CVI27" s="648"/>
      <c r="CVJ27" s="648"/>
      <c r="CVK27" s="648"/>
      <c r="CVL27" s="648"/>
      <c r="CVM27" s="648"/>
      <c r="CVN27" s="648"/>
      <c r="CVO27" s="648"/>
      <c r="CVP27" s="648"/>
      <c r="CVQ27" s="648"/>
      <c r="CVR27" s="648"/>
      <c r="CVS27" s="648"/>
      <c r="CVT27" s="648"/>
      <c r="CVU27" s="648"/>
      <c r="CVV27" s="648"/>
      <c r="CVW27" s="648"/>
      <c r="CVX27" s="648"/>
      <c r="CVY27" s="648"/>
      <c r="CVZ27" s="648"/>
      <c r="CWA27" s="648"/>
      <c r="CWB27" s="648"/>
      <c r="CWC27" s="648"/>
      <c r="CWD27" s="648"/>
      <c r="CWE27" s="648"/>
      <c r="CWF27" s="648"/>
      <c r="CWG27" s="648"/>
      <c r="CWH27" s="648"/>
      <c r="CWI27" s="648"/>
      <c r="CWJ27" s="648"/>
      <c r="CWK27" s="648"/>
      <c r="CWL27" s="648"/>
      <c r="CWM27" s="648"/>
      <c r="CWN27" s="648"/>
      <c r="CWO27" s="648"/>
      <c r="CWP27" s="648"/>
      <c r="CWQ27" s="648"/>
      <c r="CWR27" s="648"/>
      <c r="CWS27" s="648"/>
      <c r="CWT27" s="648"/>
      <c r="CWU27" s="648"/>
      <c r="CWV27" s="648"/>
      <c r="CWW27" s="648"/>
      <c r="CWX27" s="648"/>
      <c r="CWY27" s="648"/>
      <c r="CWZ27" s="648"/>
      <c r="CXA27" s="648"/>
      <c r="CXB27" s="648"/>
      <c r="CXC27" s="648"/>
      <c r="CXD27" s="648"/>
      <c r="CXE27" s="648"/>
      <c r="CXF27" s="648"/>
      <c r="CXG27" s="648"/>
      <c r="CXH27" s="648"/>
      <c r="CXI27" s="648"/>
      <c r="CXJ27" s="648"/>
      <c r="CXK27" s="648"/>
      <c r="CXL27" s="648"/>
      <c r="CXM27" s="648"/>
      <c r="CXN27" s="648"/>
      <c r="CXO27" s="648"/>
      <c r="CXP27" s="648"/>
      <c r="CXQ27" s="648"/>
      <c r="CXR27" s="648"/>
      <c r="CXS27" s="648"/>
      <c r="CXT27" s="648"/>
      <c r="CXU27" s="648"/>
      <c r="CXV27" s="648"/>
      <c r="CXW27" s="648"/>
      <c r="CXX27" s="648"/>
      <c r="CXY27" s="648"/>
      <c r="CXZ27" s="648"/>
      <c r="CYA27" s="648"/>
      <c r="CYB27" s="648"/>
      <c r="CYC27" s="648"/>
      <c r="CYD27" s="648"/>
      <c r="CYE27" s="648"/>
      <c r="CYF27" s="648"/>
      <c r="CYG27" s="648"/>
      <c r="CYH27" s="648"/>
      <c r="CYI27" s="648"/>
      <c r="CYJ27" s="648"/>
      <c r="CYK27" s="648"/>
      <c r="CYL27" s="648"/>
      <c r="CYM27" s="648"/>
      <c r="CYN27" s="648"/>
      <c r="CYO27" s="648"/>
      <c r="CYP27" s="648"/>
      <c r="CYQ27" s="648"/>
      <c r="CYR27" s="648"/>
      <c r="CYS27" s="648"/>
      <c r="CYT27" s="648"/>
      <c r="CYU27" s="648"/>
      <c r="CYV27" s="648"/>
      <c r="CYW27" s="648"/>
      <c r="CYX27" s="648"/>
      <c r="CYY27" s="648"/>
      <c r="CYZ27" s="648"/>
      <c r="CZA27" s="648"/>
      <c r="CZB27" s="648"/>
      <c r="CZC27" s="648"/>
      <c r="CZD27" s="648"/>
      <c r="CZE27" s="648"/>
      <c r="CZF27" s="648"/>
      <c r="CZG27" s="648"/>
      <c r="CZH27" s="648"/>
      <c r="CZI27" s="648"/>
      <c r="CZJ27" s="648"/>
      <c r="CZK27" s="648"/>
      <c r="CZL27" s="648"/>
      <c r="CZM27" s="648"/>
      <c r="CZN27" s="648"/>
      <c r="CZO27" s="648"/>
      <c r="CZP27" s="648"/>
      <c r="CZQ27" s="648"/>
      <c r="CZR27" s="648"/>
      <c r="CZS27" s="648"/>
      <c r="CZT27" s="648"/>
      <c r="CZU27" s="648"/>
      <c r="CZV27" s="648"/>
      <c r="CZW27" s="648"/>
      <c r="CZX27" s="648"/>
      <c r="CZY27" s="648"/>
      <c r="CZZ27" s="648"/>
      <c r="DAA27" s="648"/>
      <c r="DAB27" s="648"/>
      <c r="DAC27" s="648"/>
      <c r="DAD27" s="648"/>
      <c r="DAE27" s="648"/>
      <c r="DAF27" s="648"/>
      <c r="DAG27" s="648"/>
      <c r="DAH27" s="648"/>
      <c r="DAI27" s="648"/>
      <c r="DAJ27" s="648"/>
      <c r="DAK27" s="648"/>
      <c r="DAL27" s="648"/>
      <c r="DAM27" s="648"/>
      <c r="DAN27" s="648"/>
      <c r="DAO27" s="648"/>
      <c r="DAP27" s="648"/>
      <c r="DAQ27" s="648"/>
      <c r="DAR27" s="648"/>
      <c r="DAS27" s="648"/>
      <c r="DAT27" s="648"/>
      <c r="DAU27" s="648"/>
      <c r="DAV27" s="648"/>
      <c r="DAW27" s="648"/>
      <c r="DAX27" s="648"/>
      <c r="DAY27" s="648"/>
      <c r="DAZ27" s="648"/>
      <c r="DBA27" s="648"/>
      <c r="DBB27" s="648"/>
      <c r="DBC27" s="648"/>
      <c r="DBD27" s="648"/>
      <c r="DBE27" s="648"/>
      <c r="DBF27" s="648"/>
      <c r="DBG27" s="648"/>
      <c r="DBH27" s="648"/>
      <c r="DBI27" s="648"/>
      <c r="DBJ27" s="648"/>
      <c r="DBK27" s="648"/>
      <c r="DBL27" s="648"/>
      <c r="DBM27" s="648"/>
      <c r="DBN27" s="648"/>
      <c r="DBO27" s="648"/>
      <c r="DBP27" s="648"/>
      <c r="DBQ27" s="648"/>
      <c r="DBR27" s="648"/>
      <c r="DBS27" s="648"/>
      <c r="DBT27" s="648"/>
      <c r="DBU27" s="648"/>
      <c r="DBV27" s="648"/>
      <c r="DBW27" s="648"/>
      <c r="DBX27" s="648"/>
      <c r="DBY27" s="648"/>
      <c r="DBZ27" s="648"/>
      <c r="DCA27" s="648"/>
      <c r="DCB27" s="648"/>
      <c r="DCC27" s="648"/>
      <c r="DCD27" s="648"/>
      <c r="DCE27" s="648"/>
      <c r="DCF27" s="648"/>
      <c r="DCG27" s="648"/>
      <c r="DCH27" s="648"/>
      <c r="DCI27" s="648"/>
      <c r="DCJ27" s="648"/>
      <c r="DCK27" s="648"/>
      <c r="DCL27" s="648"/>
      <c r="DCM27" s="648"/>
      <c r="DCN27" s="648"/>
      <c r="DCO27" s="648"/>
      <c r="DCP27" s="648"/>
      <c r="DCQ27" s="648"/>
      <c r="DCR27" s="648"/>
      <c r="DCS27" s="648"/>
      <c r="DCT27" s="648"/>
      <c r="DCU27" s="648"/>
      <c r="DCV27" s="648"/>
      <c r="DCW27" s="648"/>
      <c r="DCX27" s="648"/>
      <c r="DCY27" s="648"/>
      <c r="DCZ27" s="648"/>
      <c r="DDA27" s="648"/>
      <c r="DDB27" s="648"/>
      <c r="DDC27" s="648"/>
      <c r="DDD27" s="648"/>
      <c r="DDE27" s="648"/>
      <c r="DDF27" s="648"/>
      <c r="DDG27" s="648"/>
      <c r="DDH27" s="648"/>
      <c r="DDI27" s="648"/>
      <c r="DDJ27" s="648"/>
      <c r="DDK27" s="648"/>
      <c r="DDL27" s="648"/>
      <c r="DDM27" s="648"/>
      <c r="DDN27" s="648"/>
      <c r="DDO27" s="648"/>
      <c r="DDP27" s="648"/>
      <c r="DDQ27" s="648"/>
      <c r="DDR27" s="648"/>
      <c r="DDS27" s="648"/>
      <c r="DDT27" s="648"/>
      <c r="DDU27" s="648"/>
      <c r="DDV27" s="648"/>
      <c r="DDW27" s="648"/>
      <c r="DDX27" s="648"/>
      <c r="DDY27" s="648"/>
      <c r="DDZ27" s="648"/>
      <c r="DEA27" s="648"/>
      <c r="DEB27" s="648"/>
      <c r="DEC27" s="648"/>
      <c r="DED27" s="648"/>
      <c r="DEE27" s="648"/>
      <c r="DEF27" s="648"/>
      <c r="DEG27" s="648"/>
      <c r="DEH27" s="648"/>
      <c r="DEI27" s="648"/>
      <c r="DEJ27" s="648"/>
      <c r="DEK27" s="648"/>
      <c r="DEL27" s="648"/>
      <c r="DEM27" s="648"/>
      <c r="DEN27" s="648"/>
      <c r="DEO27" s="648"/>
      <c r="DEP27" s="648"/>
      <c r="DEQ27" s="648"/>
      <c r="DER27" s="648"/>
      <c r="DES27" s="648"/>
      <c r="DET27" s="648"/>
      <c r="DEU27" s="648"/>
      <c r="DEV27" s="648"/>
      <c r="DEW27" s="648"/>
      <c r="DEX27" s="648"/>
      <c r="DEY27" s="648"/>
      <c r="DEZ27" s="648"/>
      <c r="DFA27" s="648"/>
      <c r="DFB27" s="648"/>
      <c r="DFC27" s="648"/>
      <c r="DFD27" s="648"/>
      <c r="DFE27" s="648"/>
      <c r="DFF27" s="648"/>
      <c r="DFG27" s="648"/>
      <c r="DFH27" s="648"/>
      <c r="DFI27" s="648"/>
      <c r="DFJ27" s="648"/>
      <c r="DFK27" s="648"/>
      <c r="DFL27" s="648"/>
      <c r="DFM27" s="648"/>
      <c r="DFN27" s="648"/>
      <c r="DFO27" s="648"/>
      <c r="DFP27" s="648"/>
      <c r="DFQ27" s="648"/>
      <c r="DFR27" s="648"/>
      <c r="DFS27" s="648"/>
      <c r="DFT27" s="648"/>
      <c r="DFU27" s="648"/>
      <c r="DFV27" s="648"/>
      <c r="DFW27" s="648"/>
      <c r="DFX27" s="648"/>
      <c r="DFY27" s="648"/>
      <c r="DFZ27" s="648"/>
      <c r="DGA27" s="648"/>
      <c r="DGB27" s="648"/>
      <c r="DGC27" s="648"/>
      <c r="DGD27" s="648"/>
      <c r="DGE27" s="648"/>
      <c r="DGF27" s="648"/>
      <c r="DGG27" s="648"/>
      <c r="DGH27" s="648"/>
      <c r="DGI27" s="648"/>
      <c r="DGJ27" s="648"/>
      <c r="DGK27" s="648"/>
      <c r="DGL27" s="648"/>
      <c r="DGM27" s="648"/>
      <c r="DGN27" s="648"/>
      <c r="DGO27" s="648"/>
      <c r="DGP27" s="648"/>
      <c r="DGQ27" s="648"/>
      <c r="DGR27" s="648"/>
      <c r="DGS27" s="648"/>
      <c r="DGT27" s="648"/>
      <c r="DGU27" s="648"/>
      <c r="DGV27" s="648"/>
      <c r="DGW27" s="648"/>
      <c r="DGX27" s="648"/>
      <c r="DGY27" s="648"/>
      <c r="DGZ27" s="648"/>
      <c r="DHA27" s="648"/>
      <c r="DHB27" s="648"/>
      <c r="DHC27" s="648"/>
      <c r="DHD27" s="648"/>
      <c r="DHE27" s="648"/>
      <c r="DHF27" s="648"/>
      <c r="DHG27" s="648"/>
      <c r="DHH27" s="648"/>
      <c r="DHI27" s="648"/>
      <c r="DHJ27" s="648"/>
      <c r="DHK27" s="648"/>
      <c r="DHL27" s="648"/>
      <c r="DHM27" s="648"/>
      <c r="DHN27" s="648"/>
      <c r="DHO27" s="648"/>
      <c r="DHP27" s="648"/>
      <c r="DHQ27" s="648"/>
      <c r="DHR27" s="648"/>
      <c r="DHS27" s="648"/>
      <c r="DHT27" s="648"/>
      <c r="DHU27" s="648"/>
      <c r="DHV27" s="648"/>
      <c r="DHW27" s="648"/>
      <c r="DHX27" s="648"/>
      <c r="DHY27" s="648"/>
      <c r="DHZ27" s="648"/>
      <c r="DIA27" s="648"/>
      <c r="DIB27" s="648"/>
      <c r="DIC27" s="648"/>
      <c r="DID27" s="648"/>
      <c r="DIE27" s="648"/>
      <c r="DIF27" s="648"/>
      <c r="DIG27" s="648"/>
      <c r="DIH27" s="648"/>
      <c r="DII27" s="648"/>
      <c r="DIJ27" s="648"/>
      <c r="DIK27" s="648"/>
      <c r="DIL27" s="648"/>
      <c r="DIM27" s="648"/>
      <c r="DIN27" s="648"/>
      <c r="DIO27" s="648"/>
      <c r="DIP27" s="648"/>
      <c r="DIQ27" s="648"/>
      <c r="DIR27" s="648"/>
      <c r="DIS27" s="648"/>
      <c r="DIT27" s="648"/>
      <c r="DIU27" s="648"/>
      <c r="DIV27" s="648"/>
      <c r="DIW27" s="648"/>
      <c r="DIX27" s="648"/>
      <c r="DIY27" s="648"/>
      <c r="DIZ27" s="648"/>
      <c r="DJA27" s="648"/>
      <c r="DJB27" s="648"/>
      <c r="DJC27" s="648"/>
      <c r="DJD27" s="648"/>
      <c r="DJE27" s="648"/>
      <c r="DJF27" s="648"/>
      <c r="DJG27" s="648"/>
      <c r="DJH27" s="648"/>
      <c r="DJI27" s="648"/>
      <c r="DJJ27" s="648"/>
      <c r="DJK27" s="648"/>
      <c r="DJL27" s="648"/>
      <c r="DJM27" s="648"/>
      <c r="DJN27" s="648"/>
      <c r="DJO27" s="648"/>
      <c r="DJP27" s="648"/>
      <c r="DJQ27" s="648"/>
      <c r="DJR27" s="648"/>
      <c r="DJS27" s="648"/>
      <c r="DJT27" s="648"/>
      <c r="DJU27" s="648"/>
      <c r="DJV27" s="648"/>
      <c r="DJW27" s="648"/>
      <c r="DJX27" s="648"/>
      <c r="DJY27" s="648"/>
      <c r="DJZ27" s="648"/>
      <c r="DKA27" s="648"/>
      <c r="DKB27" s="648"/>
      <c r="DKC27" s="648"/>
      <c r="DKD27" s="648"/>
      <c r="DKE27" s="648"/>
      <c r="DKF27" s="648"/>
      <c r="DKG27" s="648"/>
      <c r="DKH27" s="648"/>
      <c r="DKI27" s="648"/>
      <c r="DKJ27" s="648"/>
      <c r="DKK27" s="648"/>
      <c r="DKL27" s="648"/>
      <c r="DKM27" s="648"/>
      <c r="DKN27" s="648"/>
      <c r="DKO27" s="648"/>
      <c r="DKP27" s="648"/>
      <c r="DKQ27" s="648"/>
      <c r="DKR27" s="648"/>
      <c r="DKS27" s="648"/>
      <c r="DKT27" s="648"/>
      <c r="DKU27" s="648"/>
      <c r="DKV27" s="648"/>
      <c r="DKW27" s="648"/>
      <c r="DKX27" s="648"/>
      <c r="DKY27" s="648"/>
      <c r="DKZ27" s="648"/>
      <c r="DLA27" s="648"/>
      <c r="DLB27" s="648"/>
      <c r="DLC27" s="648"/>
      <c r="DLD27" s="648"/>
      <c r="DLE27" s="648"/>
      <c r="DLF27" s="648"/>
      <c r="DLG27" s="648"/>
      <c r="DLH27" s="648"/>
      <c r="DLI27" s="648"/>
      <c r="DLJ27" s="648"/>
      <c r="DLK27" s="648"/>
      <c r="DLL27" s="648"/>
      <c r="DLM27" s="648"/>
      <c r="DLN27" s="648"/>
      <c r="DLO27" s="648"/>
      <c r="DLP27" s="648"/>
      <c r="DLQ27" s="648"/>
      <c r="DLR27" s="648"/>
      <c r="DLS27" s="648"/>
      <c r="DLT27" s="648"/>
      <c r="DLU27" s="648"/>
      <c r="DLV27" s="648"/>
      <c r="DLW27" s="648"/>
      <c r="DLX27" s="648"/>
      <c r="DLY27" s="648"/>
      <c r="DLZ27" s="648"/>
      <c r="DMA27" s="648"/>
      <c r="DMB27" s="648"/>
      <c r="DMC27" s="648"/>
      <c r="DMD27" s="648"/>
      <c r="DME27" s="648"/>
      <c r="DMF27" s="648"/>
      <c r="DMG27" s="648"/>
      <c r="DMH27" s="648"/>
      <c r="DMI27" s="648"/>
      <c r="DMJ27" s="648"/>
      <c r="DMK27" s="648"/>
      <c r="DML27" s="648"/>
      <c r="DMM27" s="648"/>
      <c r="DMN27" s="648"/>
      <c r="DMO27" s="648"/>
      <c r="DMP27" s="648"/>
      <c r="DMQ27" s="648"/>
      <c r="DMR27" s="648"/>
      <c r="DMS27" s="648"/>
      <c r="DMT27" s="648"/>
      <c r="DMU27" s="648"/>
      <c r="DMV27" s="648"/>
      <c r="DMW27" s="648"/>
      <c r="DMX27" s="648"/>
      <c r="DMY27" s="648"/>
      <c r="DMZ27" s="648"/>
      <c r="DNA27" s="648"/>
      <c r="DNB27" s="648"/>
      <c r="DNC27" s="648"/>
      <c r="DND27" s="648"/>
      <c r="DNE27" s="648"/>
      <c r="DNF27" s="648"/>
      <c r="DNG27" s="648"/>
      <c r="DNH27" s="648"/>
      <c r="DNI27" s="648"/>
      <c r="DNJ27" s="648"/>
      <c r="DNK27" s="648"/>
      <c r="DNL27" s="648"/>
      <c r="DNM27" s="648"/>
      <c r="DNN27" s="648"/>
      <c r="DNO27" s="648"/>
      <c r="DNP27" s="648"/>
      <c r="DNQ27" s="648"/>
      <c r="DNR27" s="648"/>
      <c r="DNS27" s="648"/>
      <c r="DNT27" s="648"/>
      <c r="DNU27" s="648"/>
      <c r="DNV27" s="648"/>
      <c r="DNW27" s="648"/>
      <c r="DNX27" s="648"/>
      <c r="DNY27" s="648"/>
      <c r="DNZ27" s="648"/>
      <c r="DOA27" s="648"/>
      <c r="DOB27" s="648"/>
      <c r="DOC27" s="648"/>
      <c r="DOD27" s="648"/>
      <c r="DOE27" s="648"/>
      <c r="DOF27" s="648"/>
      <c r="DOG27" s="648"/>
      <c r="DOH27" s="648"/>
      <c r="DOI27" s="648"/>
      <c r="DOJ27" s="648"/>
      <c r="DOK27" s="648"/>
      <c r="DOL27" s="648"/>
      <c r="DOM27" s="648"/>
      <c r="DON27" s="648"/>
      <c r="DOO27" s="648"/>
      <c r="DOP27" s="648"/>
      <c r="DOQ27" s="648"/>
      <c r="DOR27" s="648"/>
      <c r="DOS27" s="648"/>
      <c r="DOT27" s="648"/>
      <c r="DOU27" s="648"/>
      <c r="DOV27" s="648"/>
      <c r="DOW27" s="648"/>
      <c r="DOX27" s="648"/>
      <c r="DOY27" s="648"/>
      <c r="DOZ27" s="648"/>
      <c r="DPA27" s="648"/>
      <c r="DPB27" s="648"/>
      <c r="DPC27" s="648"/>
      <c r="DPD27" s="648"/>
      <c r="DPE27" s="648"/>
      <c r="DPF27" s="648"/>
      <c r="DPG27" s="648"/>
      <c r="DPH27" s="648"/>
      <c r="DPI27" s="648"/>
      <c r="DPJ27" s="648"/>
      <c r="DPK27" s="648"/>
      <c r="DPL27" s="648"/>
      <c r="DPM27" s="648"/>
      <c r="DPN27" s="648"/>
      <c r="DPO27" s="648"/>
      <c r="DPP27" s="648"/>
      <c r="DPQ27" s="648"/>
      <c r="DPR27" s="648"/>
      <c r="DPS27" s="648"/>
      <c r="DPT27" s="648"/>
      <c r="DPU27" s="648"/>
      <c r="DPV27" s="648"/>
      <c r="DPW27" s="648"/>
      <c r="DPX27" s="648"/>
      <c r="DPY27" s="648"/>
      <c r="DPZ27" s="648"/>
      <c r="DQA27" s="648"/>
      <c r="DQB27" s="648"/>
      <c r="DQC27" s="648"/>
      <c r="DQD27" s="648"/>
      <c r="DQE27" s="648"/>
      <c r="DQF27" s="648"/>
      <c r="DQG27" s="648"/>
      <c r="DQH27" s="648"/>
      <c r="DQI27" s="648"/>
      <c r="DQJ27" s="648"/>
      <c r="DQK27" s="648"/>
      <c r="DQL27" s="648"/>
      <c r="DQM27" s="648"/>
      <c r="DQN27" s="648"/>
      <c r="DQO27" s="648"/>
      <c r="DQP27" s="648"/>
      <c r="DQQ27" s="648"/>
      <c r="DQR27" s="648"/>
      <c r="DQS27" s="648"/>
      <c r="DQT27" s="648"/>
      <c r="DQU27" s="648"/>
      <c r="DQV27" s="648"/>
      <c r="DQW27" s="648"/>
      <c r="DQX27" s="648"/>
      <c r="DQY27" s="648"/>
      <c r="DQZ27" s="648"/>
      <c r="DRA27" s="648"/>
      <c r="DRB27" s="648"/>
      <c r="DRC27" s="648"/>
      <c r="DRD27" s="648"/>
      <c r="DRE27" s="648"/>
      <c r="DRF27" s="648"/>
      <c r="DRG27" s="648"/>
      <c r="DRH27" s="648"/>
      <c r="DRI27" s="648"/>
      <c r="DRJ27" s="648"/>
      <c r="DRK27" s="648"/>
      <c r="DRL27" s="648"/>
      <c r="DRM27" s="648"/>
      <c r="DRN27" s="648"/>
      <c r="DRO27" s="648"/>
      <c r="DRP27" s="648"/>
      <c r="DRQ27" s="648"/>
      <c r="DRR27" s="648"/>
      <c r="DRS27" s="648"/>
      <c r="DRT27" s="648"/>
      <c r="DRU27" s="648"/>
      <c r="DRV27" s="648"/>
      <c r="DRW27" s="648"/>
      <c r="DRX27" s="648"/>
      <c r="DRY27" s="648"/>
      <c r="DRZ27" s="648"/>
      <c r="DSA27" s="648"/>
      <c r="DSB27" s="648"/>
      <c r="DSC27" s="648"/>
      <c r="DSD27" s="648"/>
      <c r="DSE27" s="648"/>
      <c r="DSF27" s="648"/>
      <c r="DSG27" s="648"/>
      <c r="DSH27" s="648"/>
      <c r="DSI27" s="648"/>
      <c r="DSJ27" s="648"/>
      <c r="DSK27" s="648"/>
      <c r="DSL27" s="648"/>
      <c r="DSM27" s="648"/>
      <c r="DSN27" s="648"/>
      <c r="DSO27" s="648"/>
      <c r="DSP27" s="648"/>
      <c r="DSQ27" s="648"/>
      <c r="DSR27" s="648"/>
      <c r="DSS27" s="648"/>
      <c r="DST27" s="648"/>
      <c r="DSU27" s="648"/>
      <c r="DSV27" s="648"/>
      <c r="DSW27" s="648"/>
      <c r="DSX27" s="648"/>
      <c r="DSY27" s="648"/>
      <c r="DSZ27" s="648"/>
      <c r="DTA27" s="648"/>
      <c r="DTB27" s="648"/>
      <c r="DTC27" s="648"/>
      <c r="DTD27" s="648"/>
      <c r="DTE27" s="648"/>
      <c r="DTF27" s="648"/>
      <c r="DTG27" s="648"/>
      <c r="DTH27" s="648"/>
      <c r="DTI27" s="648"/>
      <c r="DTJ27" s="648"/>
      <c r="DTK27" s="648"/>
      <c r="DTL27" s="648"/>
      <c r="DTM27" s="648"/>
      <c r="DTN27" s="648"/>
      <c r="DTO27" s="648"/>
      <c r="DTP27" s="648"/>
      <c r="DTQ27" s="648"/>
      <c r="DTR27" s="648"/>
      <c r="DTS27" s="648"/>
      <c r="DTT27" s="648"/>
      <c r="DTU27" s="648"/>
      <c r="DTV27" s="648"/>
      <c r="DTW27" s="648"/>
      <c r="DTX27" s="648"/>
      <c r="DTY27" s="648"/>
      <c r="DTZ27" s="648"/>
      <c r="DUA27" s="648"/>
      <c r="DUB27" s="648"/>
      <c r="DUC27" s="648"/>
      <c r="DUD27" s="648"/>
      <c r="DUE27" s="648"/>
      <c r="DUF27" s="648"/>
      <c r="DUG27" s="648"/>
      <c r="DUH27" s="648"/>
      <c r="DUI27" s="648"/>
      <c r="DUJ27" s="648"/>
      <c r="DUK27" s="648"/>
      <c r="DUL27" s="648"/>
      <c r="DUM27" s="648"/>
      <c r="DUN27" s="648"/>
      <c r="DUO27" s="648"/>
      <c r="DUP27" s="648"/>
      <c r="DUQ27" s="648"/>
      <c r="DUR27" s="648"/>
      <c r="DUS27" s="648"/>
      <c r="DUT27" s="648"/>
      <c r="DUU27" s="648"/>
      <c r="DUV27" s="648"/>
      <c r="DUW27" s="648"/>
      <c r="DUX27" s="648"/>
      <c r="DUY27" s="648"/>
      <c r="DUZ27" s="648"/>
      <c r="DVA27" s="648"/>
      <c r="DVB27" s="648"/>
      <c r="DVC27" s="648"/>
      <c r="DVD27" s="648"/>
      <c r="DVE27" s="648"/>
      <c r="DVF27" s="648"/>
      <c r="DVG27" s="648"/>
      <c r="DVH27" s="648"/>
      <c r="DVI27" s="648"/>
      <c r="DVJ27" s="648"/>
      <c r="DVK27" s="648"/>
      <c r="DVL27" s="648"/>
      <c r="DVM27" s="648"/>
      <c r="DVN27" s="648"/>
      <c r="DVO27" s="648"/>
      <c r="DVP27" s="648"/>
      <c r="DVQ27" s="648"/>
      <c r="DVR27" s="648"/>
      <c r="DVS27" s="648"/>
      <c r="DVT27" s="648"/>
      <c r="DVU27" s="648"/>
      <c r="DVV27" s="648"/>
      <c r="DVW27" s="648"/>
      <c r="DVX27" s="648"/>
      <c r="DVY27" s="648"/>
      <c r="DVZ27" s="648"/>
      <c r="DWA27" s="648"/>
      <c r="DWB27" s="648"/>
      <c r="DWC27" s="648"/>
      <c r="DWD27" s="648"/>
      <c r="DWE27" s="648"/>
      <c r="DWF27" s="648"/>
      <c r="DWG27" s="648"/>
      <c r="DWH27" s="648"/>
      <c r="DWI27" s="648"/>
      <c r="DWJ27" s="648"/>
      <c r="DWK27" s="648"/>
      <c r="DWL27" s="648"/>
      <c r="DWM27" s="648"/>
      <c r="DWN27" s="648"/>
      <c r="DWO27" s="648"/>
      <c r="DWP27" s="648"/>
      <c r="DWQ27" s="648"/>
      <c r="DWR27" s="648"/>
      <c r="DWS27" s="648"/>
      <c r="DWT27" s="648"/>
      <c r="DWU27" s="648"/>
      <c r="DWV27" s="648"/>
      <c r="DWW27" s="648"/>
      <c r="DWX27" s="648"/>
      <c r="DWY27" s="648"/>
      <c r="DWZ27" s="648"/>
      <c r="DXA27" s="648"/>
      <c r="DXB27" s="648"/>
      <c r="DXC27" s="648"/>
      <c r="DXD27" s="648"/>
      <c r="DXE27" s="648"/>
      <c r="DXF27" s="648"/>
      <c r="DXG27" s="648"/>
      <c r="DXH27" s="648"/>
      <c r="DXI27" s="648"/>
      <c r="DXJ27" s="648"/>
      <c r="DXK27" s="648"/>
      <c r="DXL27" s="648"/>
      <c r="DXM27" s="648"/>
      <c r="DXN27" s="648"/>
      <c r="DXO27" s="648"/>
      <c r="DXP27" s="648"/>
      <c r="DXQ27" s="648"/>
      <c r="DXR27" s="648"/>
      <c r="DXS27" s="648"/>
      <c r="DXT27" s="648"/>
      <c r="DXU27" s="648"/>
      <c r="DXV27" s="648"/>
      <c r="DXW27" s="648"/>
      <c r="DXX27" s="648"/>
      <c r="DXY27" s="648"/>
      <c r="DXZ27" s="648"/>
      <c r="DYA27" s="648"/>
      <c r="DYB27" s="648"/>
      <c r="DYC27" s="648"/>
      <c r="DYD27" s="648"/>
      <c r="DYE27" s="648"/>
      <c r="DYF27" s="648"/>
      <c r="DYG27" s="648"/>
      <c r="DYH27" s="648"/>
      <c r="DYI27" s="648"/>
      <c r="DYJ27" s="648"/>
      <c r="DYK27" s="648"/>
      <c r="DYL27" s="648"/>
      <c r="DYM27" s="648"/>
      <c r="DYN27" s="648"/>
      <c r="DYO27" s="648"/>
      <c r="DYP27" s="648"/>
      <c r="DYQ27" s="648"/>
      <c r="DYR27" s="648"/>
      <c r="DYS27" s="648"/>
      <c r="DYT27" s="648"/>
      <c r="DYU27" s="648"/>
      <c r="DYV27" s="648"/>
      <c r="DYW27" s="648"/>
      <c r="DYX27" s="648"/>
      <c r="DYY27" s="648"/>
      <c r="DYZ27" s="648"/>
      <c r="DZA27" s="648"/>
      <c r="DZB27" s="648"/>
      <c r="DZC27" s="648"/>
      <c r="DZD27" s="648"/>
      <c r="DZE27" s="648"/>
      <c r="DZF27" s="648"/>
      <c r="DZG27" s="648"/>
      <c r="DZH27" s="648"/>
      <c r="DZI27" s="648"/>
      <c r="DZJ27" s="648"/>
      <c r="DZK27" s="648"/>
      <c r="DZL27" s="648"/>
      <c r="DZM27" s="648"/>
      <c r="DZN27" s="648"/>
      <c r="DZO27" s="648"/>
      <c r="DZP27" s="648"/>
      <c r="DZQ27" s="648"/>
      <c r="DZR27" s="648"/>
      <c r="DZS27" s="648"/>
      <c r="DZT27" s="648"/>
      <c r="DZU27" s="648"/>
      <c r="DZV27" s="648"/>
      <c r="DZW27" s="648"/>
      <c r="DZX27" s="648"/>
      <c r="DZY27" s="648"/>
      <c r="DZZ27" s="648"/>
      <c r="EAA27" s="648"/>
      <c r="EAB27" s="648"/>
      <c r="EAC27" s="648"/>
      <c r="EAD27" s="648"/>
      <c r="EAE27" s="648"/>
      <c r="EAF27" s="648"/>
      <c r="EAG27" s="648"/>
      <c r="EAH27" s="648"/>
      <c r="EAI27" s="648"/>
      <c r="EAJ27" s="648"/>
      <c r="EAK27" s="648"/>
      <c r="EAL27" s="648"/>
      <c r="EAM27" s="648"/>
      <c r="EAN27" s="648"/>
      <c r="EAO27" s="648"/>
      <c r="EAP27" s="648"/>
      <c r="EAQ27" s="648"/>
      <c r="EAR27" s="648"/>
      <c r="EAS27" s="648"/>
      <c r="EAT27" s="648"/>
      <c r="EAU27" s="648"/>
      <c r="EAV27" s="648"/>
      <c r="EAW27" s="648"/>
      <c r="EAX27" s="648"/>
      <c r="EAY27" s="648"/>
      <c r="EAZ27" s="648"/>
      <c r="EBA27" s="648"/>
      <c r="EBB27" s="648"/>
      <c r="EBC27" s="648"/>
      <c r="EBD27" s="648"/>
      <c r="EBE27" s="648"/>
      <c r="EBF27" s="648"/>
      <c r="EBG27" s="648"/>
      <c r="EBH27" s="648"/>
      <c r="EBI27" s="648"/>
      <c r="EBJ27" s="648"/>
      <c r="EBK27" s="648"/>
      <c r="EBL27" s="648"/>
      <c r="EBM27" s="648"/>
      <c r="EBN27" s="648"/>
      <c r="EBO27" s="648"/>
      <c r="EBP27" s="648"/>
      <c r="EBQ27" s="648"/>
      <c r="EBR27" s="648"/>
      <c r="EBS27" s="648"/>
      <c r="EBT27" s="648"/>
      <c r="EBU27" s="648"/>
      <c r="EBV27" s="648"/>
      <c r="EBW27" s="648"/>
      <c r="EBX27" s="648"/>
      <c r="EBY27" s="648"/>
      <c r="EBZ27" s="648"/>
      <c r="ECA27" s="648"/>
      <c r="ECB27" s="648"/>
      <c r="ECC27" s="648"/>
      <c r="ECD27" s="648"/>
      <c r="ECE27" s="648"/>
      <c r="ECF27" s="648"/>
      <c r="ECG27" s="648"/>
      <c r="ECH27" s="648"/>
      <c r="ECI27" s="648"/>
      <c r="ECJ27" s="648"/>
      <c r="ECK27" s="648"/>
      <c r="ECL27" s="648"/>
      <c r="ECM27" s="648"/>
      <c r="ECN27" s="648"/>
      <c r="ECO27" s="648"/>
      <c r="ECP27" s="648"/>
      <c r="ECQ27" s="648"/>
      <c r="ECR27" s="648"/>
      <c r="ECS27" s="648"/>
      <c r="ECT27" s="648"/>
      <c r="ECU27" s="648"/>
      <c r="ECV27" s="648"/>
      <c r="ECW27" s="648"/>
      <c r="ECX27" s="648"/>
      <c r="ECY27" s="648"/>
      <c r="ECZ27" s="648"/>
      <c r="EDA27" s="648"/>
      <c r="EDB27" s="648"/>
      <c r="EDC27" s="648"/>
      <c r="EDD27" s="648"/>
      <c r="EDE27" s="648"/>
      <c r="EDF27" s="648"/>
      <c r="EDG27" s="648"/>
      <c r="EDH27" s="648"/>
      <c r="EDI27" s="648"/>
      <c r="EDJ27" s="648"/>
      <c r="EDK27" s="648"/>
      <c r="EDL27" s="648"/>
      <c r="EDM27" s="648"/>
      <c r="EDN27" s="648"/>
      <c r="EDO27" s="648"/>
      <c r="EDP27" s="648"/>
      <c r="EDQ27" s="648"/>
      <c r="EDR27" s="648"/>
      <c r="EDS27" s="648"/>
      <c r="EDT27" s="648"/>
      <c r="EDU27" s="648"/>
      <c r="EDV27" s="648"/>
      <c r="EDW27" s="648"/>
      <c r="EDX27" s="648"/>
      <c r="EDY27" s="648"/>
      <c r="EDZ27" s="648"/>
      <c r="EEA27" s="648"/>
      <c r="EEB27" s="648"/>
      <c r="EEC27" s="648"/>
      <c r="EED27" s="648"/>
      <c r="EEE27" s="648"/>
      <c r="EEF27" s="648"/>
      <c r="EEG27" s="648"/>
      <c r="EEH27" s="648"/>
      <c r="EEI27" s="648"/>
      <c r="EEJ27" s="648"/>
      <c r="EEK27" s="648"/>
      <c r="EEL27" s="648"/>
      <c r="EEM27" s="648"/>
      <c r="EEN27" s="648"/>
      <c r="EEO27" s="648"/>
      <c r="EEP27" s="648"/>
      <c r="EEQ27" s="648"/>
      <c r="EER27" s="648"/>
      <c r="EES27" s="648"/>
      <c r="EET27" s="648"/>
      <c r="EEU27" s="648"/>
      <c r="EEV27" s="648"/>
      <c r="EEW27" s="648"/>
      <c r="EEX27" s="648"/>
      <c r="EEY27" s="648"/>
      <c r="EEZ27" s="648"/>
      <c r="EFA27" s="648"/>
      <c r="EFB27" s="648"/>
      <c r="EFC27" s="648"/>
      <c r="EFD27" s="648"/>
      <c r="EFE27" s="648"/>
      <c r="EFF27" s="648"/>
      <c r="EFG27" s="648"/>
      <c r="EFH27" s="648"/>
      <c r="EFI27" s="648"/>
      <c r="EFJ27" s="648"/>
      <c r="EFK27" s="648"/>
      <c r="EFL27" s="648"/>
      <c r="EFM27" s="648"/>
      <c r="EFN27" s="648"/>
      <c r="EFO27" s="648"/>
      <c r="EFP27" s="648"/>
      <c r="EFQ27" s="648"/>
      <c r="EFR27" s="648"/>
      <c r="EFS27" s="648"/>
      <c r="EFT27" s="648"/>
      <c r="EFU27" s="648"/>
      <c r="EFV27" s="648"/>
      <c r="EFW27" s="648"/>
      <c r="EFX27" s="648"/>
      <c r="EFY27" s="648"/>
      <c r="EFZ27" s="648"/>
      <c r="EGA27" s="648"/>
      <c r="EGB27" s="648"/>
      <c r="EGC27" s="648"/>
      <c r="EGD27" s="648"/>
      <c r="EGE27" s="648"/>
      <c r="EGF27" s="648"/>
      <c r="EGG27" s="648"/>
      <c r="EGH27" s="648"/>
      <c r="EGI27" s="648"/>
      <c r="EGJ27" s="648"/>
      <c r="EGK27" s="648"/>
      <c r="EGL27" s="648"/>
      <c r="EGM27" s="648"/>
      <c r="EGN27" s="648"/>
      <c r="EGO27" s="648"/>
      <c r="EGP27" s="648"/>
      <c r="EGQ27" s="648"/>
      <c r="EGR27" s="648"/>
      <c r="EGS27" s="648"/>
      <c r="EGT27" s="648"/>
      <c r="EGU27" s="648"/>
      <c r="EGV27" s="648"/>
      <c r="EGW27" s="648"/>
      <c r="EGX27" s="648"/>
      <c r="EGY27" s="648"/>
      <c r="EGZ27" s="648"/>
      <c r="EHA27" s="648"/>
      <c r="EHB27" s="648"/>
      <c r="EHC27" s="648"/>
      <c r="EHD27" s="648"/>
      <c r="EHE27" s="648"/>
      <c r="EHF27" s="648"/>
      <c r="EHG27" s="648"/>
      <c r="EHH27" s="648"/>
      <c r="EHI27" s="648"/>
      <c r="EHJ27" s="648"/>
      <c r="EHK27" s="648"/>
      <c r="EHL27" s="648"/>
      <c r="EHM27" s="648"/>
      <c r="EHN27" s="648"/>
      <c r="EHO27" s="648"/>
      <c r="EHP27" s="648"/>
      <c r="EHQ27" s="648"/>
      <c r="EHR27" s="648"/>
      <c r="EHS27" s="648"/>
      <c r="EHT27" s="648"/>
      <c r="EHU27" s="648"/>
      <c r="EHV27" s="648"/>
      <c r="EHW27" s="648"/>
      <c r="EHX27" s="648"/>
      <c r="EHY27" s="648"/>
      <c r="EHZ27" s="648"/>
      <c r="EIA27" s="648"/>
      <c r="EIB27" s="648"/>
      <c r="EIC27" s="648"/>
      <c r="EID27" s="648"/>
      <c r="EIE27" s="648"/>
      <c r="EIF27" s="648"/>
      <c r="EIG27" s="648"/>
      <c r="EIH27" s="648"/>
      <c r="EII27" s="648"/>
      <c r="EIJ27" s="648"/>
      <c r="EIK27" s="648"/>
      <c r="EIL27" s="648"/>
      <c r="EIM27" s="648"/>
      <c r="EIN27" s="648"/>
      <c r="EIO27" s="648"/>
      <c r="EIP27" s="648"/>
      <c r="EIQ27" s="648"/>
      <c r="EIR27" s="648"/>
      <c r="EIS27" s="648"/>
      <c r="EIT27" s="648"/>
      <c r="EIU27" s="648"/>
      <c r="EIV27" s="648"/>
      <c r="EIW27" s="648"/>
      <c r="EIX27" s="648"/>
      <c r="EIY27" s="648"/>
      <c r="EIZ27" s="648"/>
      <c r="EJA27" s="648"/>
      <c r="EJB27" s="648"/>
      <c r="EJC27" s="648"/>
      <c r="EJD27" s="648"/>
      <c r="EJE27" s="648"/>
      <c r="EJF27" s="648"/>
      <c r="EJG27" s="648"/>
      <c r="EJH27" s="648"/>
      <c r="EJI27" s="648"/>
      <c r="EJJ27" s="648"/>
      <c r="EJK27" s="648"/>
      <c r="EJL27" s="648"/>
      <c r="EJM27" s="648"/>
      <c r="EJN27" s="648"/>
      <c r="EJO27" s="648"/>
      <c r="EJP27" s="648"/>
      <c r="EJQ27" s="648"/>
      <c r="EJR27" s="648"/>
      <c r="EJS27" s="648"/>
      <c r="EJT27" s="648"/>
      <c r="EJU27" s="648"/>
      <c r="EJV27" s="648"/>
      <c r="EJW27" s="648"/>
      <c r="EJX27" s="648"/>
      <c r="EJY27" s="648"/>
      <c r="EJZ27" s="648"/>
      <c r="EKA27" s="648"/>
      <c r="EKB27" s="648"/>
      <c r="EKC27" s="648"/>
      <c r="EKD27" s="648"/>
      <c r="EKE27" s="648"/>
      <c r="EKF27" s="648"/>
      <c r="EKG27" s="648"/>
      <c r="EKH27" s="648"/>
      <c r="EKI27" s="648"/>
      <c r="EKJ27" s="648"/>
      <c r="EKK27" s="648"/>
      <c r="EKL27" s="648"/>
      <c r="EKM27" s="648"/>
      <c r="EKN27" s="648"/>
      <c r="EKO27" s="648"/>
      <c r="EKP27" s="648"/>
      <c r="EKQ27" s="648"/>
      <c r="EKR27" s="648"/>
      <c r="EKS27" s="648"/>
      <c r="EKT27" s="648"/>
      <c r="EKU27" s="648"/>
      <c r="EKV27" s="648"/>
      <c r="EKW27" s="648"/>
      <c r="EKX27" s="648"/>
      <c r="EKY27" s="648"/>
      <c r="EKZ27" s="648"/>
      <c r="ELA27" s="648"/>
      <c r="ELB27" s="648"/>
      <c r="ELC27" s="648"/>
      <c r="ELD27" s="648"/>
      <c r="ELE27" s="648"/>
      <c r="ELF27" s="648"/>
      <c r="ELG27" s="648"/>
      <c r="ELH27" s="648"/>
      <c r="ELI27" s="648"/>
      <c r="ELJ27" s="648"/>
      <c r="ELK27" s="648"/>
      <c r="ELL27" s="648"/>
      <c r="ELM27" s="648"/>
      <c r="ELN27" s="648"/>
      <c r="ELO27" s="648"/>
      <c r="ELP27" s="648"/>
      <c r="ELQ27" s="648"/>
      <c r="ELR27" s="648"/>
      <c r="ELS27" s="648"/>
      <c r="ELT27" s="648"/>
      <c r="ELU27" s="648"/>
      <c r="ELV27" s="648"/>
      <c r="ELW27" s="648"/>
      <c r="ELX27" s="648"/>
      <c r="ELY27" s="648"/>
      <c r="ELZ27" s="648"/>
      <c r="EMA27" s="648"/>
      <c r="EMB27" s="648"/>
      <c r="EMC27" s="648"/>
      <c r="EMD27" s="648"/>
      <c r="EME27" s="648"/>
      <c r="EMF27" s="648"/>
      <c r="EMG27" s="648"/>
      <c r="EMH27" s="648"/>
      <c r="EMI27" s="648"/>
      <c r="EMJ27" s="648"/>
      <c r="EMK27" s="648"/>
      <c r="EML27" s="648"/>
      <c r="EMM27" s="648"/>
      <c r="EMN27" s="648"/>
      <c r="EMO27" s="648"/>
      <c r="EMP27" s="648"/>
      <c r="EMQ27" s="648"/>
      <c r="EMR27" s="648"/>
      <c r="EMS27" s="648"/>
      <c r="EMT27" s="648"/>
      <c r="EMU27" s="648"/>
      <c r="EMV27" s="648"/>
      <c r="EMW27" s="648"/>
      <c r="EMX27" s="648"/>
      <c r="EMY27" s="648"/>
      <c r="EMZ27" s="648"/>
      <c r="ENA27" s="648"/>
      <c r="ENB27" s="648"/>
      <c r="ENC27" s="648"/>
      <c r="END27" s="648"/>
      <c r="ENE27" s="648"/>
      <c r="ENF27" s="648"/>
      <c r="ENG27" s="648"/>
      <c r="ENH27" s="648"/>
      <c r="ENI27" s="648"/>
      <c r="ENJ27" s="648"/>
      <c r="ENK27" s="648"/>
      <c r="ENL27" s="648"/>
      <c r="ENM27" s="648"/>
      <c r="ENN27" s="648"/>
      <c r="ENO27" s="648"/>
      <c r="ENP27" s="648"/>
      <c r="ENQ27" s="648"/>
      <c r="ENR27" s="648"/>
      <c r="ENS27" s="648"/>
      <c r="ENT27" s="648"/>
      <c r="ENU27" s="648"/>
      <c r="ENV27" s="648"/>
      <c r="ENW27" s="648"/>
      <c r="ENX27" s="648"/>
      <c r="ENY27" s="648"/>
      <c r="ENZ27" s="648"/>
      <c r="EOA27" s="648"/>
      <c r="EOB27" s="648"/>
      <c r="EOC27" s="648"/>
      <c r="EOD27" s="648"/>
      <c r="EOE27" s="648"/>
      <c r="EOF27" s="648"/>
      <c r="EOG27" s="648"/>
      <c r="EOH27" s="648"/>
      <c r="EOI27" s="648"/>
      <c r="EOJ27" s="648"/>
      <c r="EOK27" s="648"/>
      <c r="EOL27" s="648"/>
      <c r="EOM27" s="648"/>
      <c r="EON27" s="648"/>
      <c r="EOO27" s="648"/>
      <c r="EOP27" s="648"/>
      <c r="EOQ27" s="648"/>
      <c r="EOR27" s="648"/>
      <c r="EOS27" s="648"/>
      <c r="EOT27" s="648"/>
      <c r="EOU27" s="648"/>
      <c r="EOV27" s="648"/>
      <c r="EOW27" s="648"/>
      <c r="EOX27" s="648"/>
      <c r="EOY27" s="648"/>
      <c r="EOZ27" s="648"/>
      <c r="EPA27" s="648"/>
      <c r="EPB27" s="648"/>
      <c r="EPC27" s="648"/>
      <c r="EPD27" s="648"/>
      <c r="EPE27" s="648"/>
      <c r="EPF27" s="648"/>
      <c r="EPG27" s="648"/>
      <c r="EPH27" s="648"/>
      <c r="EPI27" s="648"/>
      <c r="EPJ27" s="648"/>
      <c r="EPK27" s="648"/>
      <c r="EPL27" s="648"/>
      <c r="EPM27" s="648"/>
      <c r="EPN27" s="648"/>
      <c r="EPO27" s="648"/>
      <c r="EPP27" s="648"/>
      <c r="EPQ27" s="648"/>
      <c r="EPR27" s="648"/>
      <c r="EPS27" s="648"/>
      <c r="EPT27" s="648"/>
      <c r="EPU27" s="648"/>
      <c r="EPV27" s="648"/>
      <c r="EPW27" s="648"/>
      <c r="EPX27" s="648"/>
      <c r="EPY27" s="648"/>
      <c r="EPZ27" s="648"/>
      <c r="EQA27" s="648"/>
      <c r="EQB27" s="648"/>
      <c r="EQC27" s="648"/>
      <c r="EQD27" s="648"/>
      <c r="EQE27" s="648"/>
      <c r="EQF27" s="648"/>
      <c r="EQG27" s="648"/>
      <c r="EQH27" s="648"/>
      <c r="EQI27" s="648"/>
      <c r="EQJ27" s="648"/>
      <c r="EQK27" s="648"/>
      <c r="EQL27" s="648"/>
      <c r="EQM27" s="648"/>
      <c r="EQN27" s="648"/>
      <c r="EQO27" s="648"/>
      <c r="EQP27" s="648"/>
      <c r="EQQ27" s="648"/>
      <c r="EQR27" s="648"/>
      <c r="EQS27" s="648"/>
      <c r="EQT27" s="648"/>
      <c r="EQU27" s="648"/>
      <c r="EQV27" s="648"/>
      <c r="EQW27" s="648"/>
      <c r="EQX27" s="648"/>
      <c r="EQY27" s="648"/>
      <c r="EQZ27" s="648"/>
      <c r="ERA27" s="648"/>
      <c r="ERB27" s="648"/>
      <c r="ERC27" s="648"/>
      <c r="ERD27" s="648"/>
      <c r="ERE27" s="648"/>
      <c r="ERF27" s="648"/>
      <c r="ERG27" s="648"/>
      <c r="ERH27" s="648"/>
      <c r="ERI27" s="648"/>
      <c r="ERJ27" s="648"/>
      <c r="ERK27" s="648"/>
      <c r="ERL27" s="648"/>
      <c r="ERM27" s="648"/>
      <c r="ERN27" s="648"/>
      <c r="ERO27" s="648"/>
      <c r="ERP27" s="648"/>
      <c r="ERQ27" s="648"/>
      <c r="ERR27" s="648"/>
      <c r="ERS27" s="648"/>
      <c r="ERT27" s="648"/>
      <c r="ERU27" s="648"/>
      <c r="ERV27" s="648"/>
      <c r="ERW27" s="648"/>
      <c r="ERX27" s="648"/>
      <c r="ERY27" s="648"/>
      <c r="ERZ27" s="648"/>
      <c r="ESA27" s="648"/>
      <c r="ESB27" s="648"/>
      <c r="ESC27" s="648"/>
      <c r="ESD27" s="648"/>
      <c r="ESE27" s="648"/>
      <c r="ESF27" s="648"/>
      <c r="ESG27" s="648"/>
      <c r="ESH27" s="648"/>
      <c r="ESI27" s="648"/>
      <c r="ESJ27" s="648"/>
      <c r="ESK27" s="648"/>
      <c r="ESL27" s="648"/>
      <c r="ESM27" s="648"/>
      <c r="ESN27" s="648"/>
      <c r="ESO27" s="648"/>
      <c r="ESP27" s="648"/>
      <c r="ESQ27" s="648"/>
      <c r="ESR27" s="648"/>
      <c r="ESS27" s="648"/>
      <c r="EST27" s="648"/>
      <c r="ESU27" s="648"/>
      <c r="ESV27" s="648"/>
      <c r="ESW27" s="648"/>
      <c r="ESX27" s="648"/>
      <c r="ESY27" s="648"/>
      <c r="ESZ27" s="648"/>
      <c r="ETA27" s="648"/>
      <c r="ETB27" s="648"/>
      <c r="ETC27" s="648"/>
      <c r="ETD27" s="648"/>
      <c r="ETE27" s="648"/>
      <c r="ETF27" s="648"/>
      <c r="ETG27" s="648"/>
      <c r="ETH27" s="648"/>
      <c r="ETI27" s="648"/>
      <c r="ETJ27" s="648"/>
      <c r="ETK27" s="648"/>
      <c r="ETL27" s="648"/>
      <c r="ETM27" s="648"/>
      <c r="ETN27" s="648"/>
      <c r="ETO27" s="648"/>
      <c r="ETP27" s="648"/>
      <c r="ETQ27" s="648"/>
      <c r="ETR27" s="648"/>
      <c r="ETS27" s="648"/>
      <c r="ETT27" s="648"/>
      <c r="ETU27" s="648"/>
      <c r="ETV27" s="648"/>
      <c r="ETW27" s="648"/>
      <c r="ETX27" s="648"/>
      <c r="ETY27" s="648"/>
      <c r="ETZ27" s="648"/>
      <c r="EUA27" s="648"/>
      <c r="EUB27" s="648"/>
      <c r="EUC27" s="648"/>
      <c r="EUD27" s="648"/>
      <c r="EUE27" s="648"/>
      <c r="EUF27" s="648"/>
      <c r="EUG27" s="648"/>
      <c r="EUH27" s="648"/>
      <c r="EUI27" s="648"/>
      <c r="EUJ27" s="648"/>
      <c r="EUK27" s="648"/>
      <c r="EUL27" s="648"/>
      <c r="EUM27" s="648"/>
      <c r="EUN27" s="648"/>
      <c r="EUO27" s="648"/>
      <c r="EUP27" s="648"/>
      <c r="EUQ27" s="648"/>
      <c r="EUR27" s="648"/>
      <c r="EUS27" s="648"/>
      <c r="EUT27" s="648"/>
      <c r="EUU27" s="648"/>
      <c r="EUV27" s="648"/>
      <c r="EUW27" s="648"/>
      <c r="EUX27" s="648"/>
      <c r="EUY27" s="648"/>
      <c r="EUZ27" s="648"/>
      <c r="EVA27" s="648"/>
      <c r="EVB27" s="648"/>
      <c r="EVC27" s="648"/>
      <c r="EVD27" s="648"/>
      <c r="EVE27" s="648"/>
      <c r="EVF27" s="648"/>
      <c r="EVG27" s="648"/>
      <c r="EVH27" s="648"/>
      <c r="EVI27" s="648"/>
      <c r="EVJ27" s="648"/>
      <c r="EVK27" s="648"/>
      <c r="EVL27" s="648"/>
      <c r="EVM27" s="648"/>
      <c r="EVN27" s="648"/>
      <c r="EVO27" s="648"/>
      <c r="EVP27" s="648"/>
      <c r="EVQ27" s="648"/>
      <c r="EVR27" s="648"/>
      <c r="EVS27" s="648"/>
      <c r="EVT27" s="648"/>
      <c r="EVU27" s="648"/>
      <c r="EVV27" s="648"/>
      <c r="EVW27" s="648"/>
      <c r="EVX27" s="648"/>
      <c r="EVY27" s="648"/>
      <c r="EVZ27" s="648"/>
      <c r="EWA27" s="648"/>
      <c r="EWB27" s="648"/>
      <c r="EWC27" s="648"/>
      <c r="EWD27" s="648"/>
      <c r="EWE27" s="648"/>
      <c r="EWF27" s="648"/>
      <c r="EWG27" s="648"/>
      <c r="EWH27" s="648"/>
      <c r="EWI27" s="648"/>
      <c r="EWJ27" s="648"/>
      <c r="EWK27" s="648"/>
      <c r="EWL27" s="648"/>
      <c r="EWM27" s="648"/>
      <c r="EWN27" s="648"/>
      <c r="EWO27" s="648"/>
      <c r="EWP27" s="648"/>
      <c r="EWQ27" s="648"/>
      <c r="EWR27" s="648"/>
      <c r="EWS27" s="648"/>
      <c r="EWT27" s="648"/>
      <c r="EWU27" s="648"/>
      <c r="EWV27" s="648"/>
      <c r="EWW27" s="648"/>
      <c r="EWX27" s="648"/>
      <c r="EWY27" s="648"/>
      <c r="EWZ27" s="648"/>
      <c r="EXA27" s="648"/>
      <c r="EXB27" s="648"/>
      <c r="EXC27" s="648"/>
      <c r="EXD27" s="648"/>
      <c r="EXE27" s="648"/>
      <c r="EXF27" s="648"/>
      <c r="EXG27" s="648"/>
      <c r="EXH27" s="648"/>
      <c r="EXI27" s="648"/>
      <c r="EXJ27" s="648"/>
      <c r="EXK27" s="648"/>
      <c r="EXL27" s="648"/>
      <c r="EXM27" s="648"/>
      <c r="EXN27" s="648"/>
      <c r="EXO27" s="648"/>
      <c r="EXP27" s="648"/>
      <c r="EXQ27" s="648"/>
      <c r="EXR27" s="648"/>
      <c r="EXS27" s="648"/>
      <c r="EXT27" s="648"/>
      <c r="EXU27" s="648"/>
      <c r="EXV27" s="648"/>
      <c r="EXW27" s="648"/>
      <c r="EXX27" s="648"/>
      <c r="EXY27" s="648"/>
      <c r="EXZ27" s="648"/>
      <c r="EYA27" s="648"/>
      <c r="EYB27" s="648"/>
      <c r="EYC27" s="648"/>
      <c r="EYD27" s="648"/>
      <c r="EYE27" s="648"/>
      <c r="EYF27" s="648"/>
      <c r="EYG27" s="648"/>
      <c r="EYH27" s="648"/>
      <c r="EYI27" s="648"/>
      <c r="EYJ27" s="648"/>
      <c r="EYK27" s="648"/>
      <c r="EYL27" s="648"/>
      <c r="EYM27" s="648"/>
      <c r="EYN27" s="648"/>
      <c r="EYO27" s="648"/>
      <c r="EYP27" s="648"/>
      <c r="EYQ27" s="648"/>
      <c r="EYR27" s="648"/>
      <c r="EYS27" s="648"/>
      <c r="EYT27" s="648"/>
      <c r="EYU27" s="648"/>
      <c r="EYV27" s="648"/>
      <c r="EYW27" s="648"/>
      <c r="EYX27" s="648"/>
      <c r="EYY27" s="648"/>
      <c r="EYZ27" s="648"/>
      <c r="EZA27" s="648"/>
      <c r="EZB27" s="648"/>
      <c r="EZC27" s="648"/>
      <c r="EZD27" s="648"/>
      <c r="EZE27" s="648"/>
      <c r="EZF27" s="648"/>
      <c r="EZG27" s="648"/>
      <c r="EZH27" s="648"/>
      <c r="EZI27" s="648"/>
      <c r="EZJ27" s="648"/>
      <c r="EZK27" s="648"/>
      <c r="EZL27" s="648"/>
      <c r="EZM27" s="648"/>
      <c r="EZN27" s="648"/>
      <c r="EZO27" s="648"/>
      <c r="EZP27" s="648"/>
      <c r="EZQ27" s="648"/>
      <c r="EZR27" s="648"/>
      <c r="EZS27" s="648"/>
      <c r="EZT27" s="648"/>
      <c r="EZU27" s="648"/>
      <c r="EZV27" s="648"/>
      <c r="EZW27" s="648"/>
      <c r="EZX27" s="648"/>
      <c r="EZY27" s="648"/>
      <c r="EZZ27" s="648"/>
      <c r="FAA27" s="648"/>
      <c r="FAB27" s="648"/>
      <c r="FAC27" s="648"/>
      <c r="FAD27" s="648"/>
      <c r="FAE27" s="648"/>
      <c r="FAF27" s="648"/>
      <c r="FAG27" s="648"/>
      <c r="FAH27" s="648"/>
      <c r="FAI27" s="648"/>
      <c r="FAJ27" s="648"/>
      <c r="FAK27" s="648"/>
      <c r="FAL27" s="648"/>
      <c r="FAM27" s="648"/>
      <c r="FAN27" s="648"/>
      <c r="FAO27" s="648"/>
      <c r="FAP27" s="648"/>
      <c r="FAQ27" s="648"/>
      <c r="FAR27" s="648"/>
      <c r="FAS27" s="648"/>
      <c r="FAT27" s="648"/>
      <c r="FAU27" s="648"/>
      <c r="FAV27" s="648"/>
      <c r="FAW27" s="648"/>
      <c r="FAX27" s="648"/>
      <c r="FAY27" s="648"/>
      <c r="FAZ27" s="648"/>
      <c r="FBA27" s="648"/>
      <c r="FBB27" s="648"/>
      <c r="FBC27" s="648"/>
      <c r="FBD27" s="648"/>
      <c r="FBE27" s="648"/>
      <c r="FBF27" s="648"/>
      <c r="FBG27" s="648"/>
      <c r="FBH27" s="648"/>
      <c r="FBI27" s="648"/>
      <c r="FBJ27" s="648"/>
      <c r="FBK27" s="648"/>
      <c r="FBL27" s="648"/>
      <c r="FBM27" s="648"/>
      <c r="FBN27" s="648"/>
      <c r="FBO27" s="648"/>
      <c r="FBP27" s="648"/>
      <c r="FBQ27" s="648"/>
      <c r="FBR27" s="648"/>
      <c r="FBS27" s="648"/>
      <c r="FBT27" s="648"/>
      <c r="FBU27" s="648"/>
      <c r="FBV27" s="648"/>
      <c r="FBW27" s="648"/>
      <c r="FBX27" s="648"/>
      <c r="FBY27" s="648"/>
      <c r="FBZ27" s="648"/>
      <c r="FCA27" s="648"/>
      <c r="FCB27" s="648"/>
      <c r="FCC27" s="648"/>
      <c r="FCD27" s="648"/>
      <c r="FCE27" s="648"/>
      <c r="FCF27" s="648"/>
      <c r="FCG27" s="648"/>
      <c r="FCH27" s="648"/>
      <c r="FCI27" s="648"/>
      <c r="FCJ27" s="648"/>
      <c r="FCK27" s="648"/>
      <c r="FCL27" s="648"/>
      <c r="FCM27" s="648"/>
      <c r="FCN27" s="648"/>
      <c r="FCO27" s="648"/>
      <c r="FCP27" s="648"/>
      <c r="FCQ27" s="648"/>
      <c r="FCR27" s="648"/>
      <c r="FCS27" s="648"/>
      <c r="FCT27" s="648"/>
      <c r="FCU27" s="648"/>
      <c r="FCV27" s="648"/>
      <c r="FCW27" s="648"/>
      <c r="FCX27" s="648"/>
      <c r="FCY27" s="648"/>
      <c r="FCZ27" s="648"/>
      <c r="FDA27" s="648"/>
      <c r="FDB27" s="648"/>
      <c r="FDC27" s="648"/>
      <c r="FDD27" s="648"/>
      <c r="FDE27" s="648"/>
      <c r="FDF27" s="648"/>
      <c r="FDG27" s="648"/>
      <c r="FDH27" s="648"/>
      <c r="FDI27" s="648"/>
      <c r="FDJ27" s="648"/>
      <c r="FDK27" s="648"/>
      <c r="FDL27" s="648"/>
      <c r="FDM27" s="648"/>
      <c r="FDN27" s="648"/>
      <c r="FDO27" s="648"/>
      <c r="FDP27" s="648"/>
      <c r="FDQ27" s="648"/>
      <c r="FDR27" s="648"/>
      <c r="FDS27" s="648"/>
      <c r="FDT27" s="648"/>
      <c r="FDU27" s="648"/>
      <c r="FDV27" s="648"/>
      <c r="FDW27" s="648"/>
      <c r="FDX27" s="648"/>
      <c r="FDY27" s="648"/>
      <c r="FDZ27" s="648"/>
      <c r="FEA27" s="648"/>
      <c r="FEB27" s="648"/>
      <c r="FEC27" s="648"/>
      <c r="FED27" s="648"/>
      <c r="FEE27" s="648"/>
      <c r="FEF27" s="648"/>
      <c r="FEG27" s="648"/>
      <c r="FEH27" s="648"/>
      <c r="FEI27" s="648"/>
      <c r="FEJ27" s="648"/>
      <c r="FEK27" s="648"/>
      <c r="FEL27" s="648"/>
      <c r="FEM27" s="648"/>
      <c r="FEN27" s="648"/>
      <c r="FEO27" s="648"/>
      <c r="FEP27" s="648"/>
      <c r="FEQ27" s="648"/>
      <c r="FER27" s="648"/>
      <c r="FES27" s="648"/>
      <c r="FET27" s="648"/>
      <c r="FEU27" s="648"/>
      <c r="FEV27" s="648"/>
      <c r="FEW27" s="648"/>
      <c r="FEX27" s="648"/>
      <c r="FEY27" s="648"/>
      <c r="FEZ27" s="648"/>
      <c r="FFA27" s="648"/>
      <c r="FFB27" s="648"/>
      <c r="FFC27" s="648"/>
      <c r="FFD27" s="648"/>
      <c r="FFE27" s="648"/>
      <c r="FFF27" s="648"/>
      <c r="FFG27" s="648"/>
      <c r="FFH27" s="648"/>
      <c r="FFI27" s="648"/>
      <c r="FFJ27" s="648"/>
      <c r="FFK27" s="648"/>
      <c r="FFL27" s="648"/>
      <c r="FFM27" s="648"/>
      <c r="FFN27" s="648"/>
      <c r="FFO27" s="648"/>
      <c r="FFP27" s="648"/>
      <c r="FFQ27" s="648"/>
      <c r="FFR27" s="648"/>
      <c r="FFS27" s="648"/>
      <c r="FFT27" s="648"/>
      <c r="FFU27" s="648"/>
      <c r="FFV27" s="648"/>
      <c r="FFW27" s="648"/>
      <c r="FFX27" s="648"/>
      <c r="FFY27" s="648"/>
      <c r="FFZ27" s="648"/>
      <c r="FGA27" s="648"/>
      <c r="FGB27" s="648"/>
      <c r="FGC27" s="648"/>
      <c r="FGD27" s="648"/>
      <c r="FGE27" s="648"/>
      <c r="FGF27" s="648"/>
      <c r="FGG27" s="648"/>
      <c r="FGH27" s="648"/>
      <c r="FGI27" s="648"/>
      <c r="FGJ27" s="648"/>
      <c r="FGK27" s="648"/>
      <c r="FGL27" s="648"/>
      <c r="FGM27" s="648"/>
      <c r="FGN27" s="648"/>
      <c r="FGO27" s="648"/>
      <c r="FGP27" s="648"/>
      <c r="FGQ27" s="648"/>
      <c r="FGR27" s="648"/>
      <c r="FGS27" s="648"/>
      <c r="FGT27" s="648"/>
      <c r="FGU27" s="648"/>
      <c r="FGV27" s="648"/>
      <c r="FGW27" s="648"/>
      <c r="FGX27" s="648"/>
      <c r="FGY27" s="648"/>
      <c r="FGZ27" s="648"/>
      <c r="FHA27" s="648"/>
      <c r="FHB27" s="648"/>
      <c r="FHC27" s="648"/>
      <c r="FHD27" s="648"/>
      <c r="FHE27" s="648"/>
      <c r="FHF27" s="648"/>
      <c r="FHG27" s="648"/>
      <c r="FHH27" s="648"/>
      <c r="FHI27" s="648"/>
      <c r="FHJ27" s="648"/>
      <c r="FHK27" s="648"/>
      <c r="FHL27" s="648"/>
      <c r="FHM27" s="648"/>
      <c r="FHN27" s="648"/>
      <c r="FHO27" s="648"/>
      <c r="FHP27" s="648"/>
      <c r="FHQ27" s="648"/>
      <c r="FHR27" s="648"/>
      <c r="FHS27" s="648"/>
      <c r="FHT27" s="648"/>
      <c r="FHU27" s="648"/>
      <c r="FHV27" s="648"/>
      <c r="FHW27" s="648"/>
      <c r="FHX27" s="648"/>
      <c r="FHY27" s="648"/>
      <c r="FHZ27" s="648"/>
      <c r="FIA27" s="648"/>
      <c r="FIB27" s="648"/>
      <c r="FIC27" s="648"/>
      <c r="FID27" s="648"/>
      <c r="FIE27" s="648"/>
      <c r="FIF27" s="648"/>
      <c r="FIG27" s="648"/>
      <c r="FIH27" s="648"/>
      <c r="FII27" s="648"/>
      <c r="FIJ27" s="648"/>
      <c r="FIK27" s="648"/>
      <c r="FIL27" s="648"/>
      <c r="FIM27" s="648"/>
      <c r="FIN27" s="648"/>
      <c r="FIO27" s="648"/>
      <c r="FIP27" s="648"/>
      <c r="FIQ27" s="648"/>
      <c r="FIR27" s="648"/>
      <c r="FIS27" s="648"/>
      <c r="FIT27" s="648"/>
      <c r="FIU27" s="648"/>
      <c r="FIV27" s="648"/>
      <c r="FIW27" s="648"/>
      <c r="FIX27" s="648"/>
      <c r="FIY27" s="648"/>
      <c r="FIZ27" s="648"/>
      <c r="FJA27" s="648"/>
      <c r="FJB27" s="648"/>
      <c r="FJC27" s="648"/>
      <c r="FJD27" s="648"/>
      <c r="FJE27" s="648"/>
      <c r="FJF27" s="648"/>
      <c r="FJG27" s="648"/>
      <c r="FJH27" s="648"/>
      <c r="FJI27" s="648"/>
      <c r="FJJ27" s="648"/>
      <c r="FJK27" s="648"/>
      <c r="FJL27" s="648"/>
      <c r="FJM27" s="648"/>
      <c r="FJN27" s="648"/>
      <c r="FJO27" s="648"/>
      <c r="FJP27" s="648"/>
      <c r="FJQ27" s="648"/>
      <c r="FJR27" s="648"/>
      <c r="FJS27" s="648"/>
      <c r="FJT27" s="648"/>
      <c r="FJU27" s="648"/>
      <c r="FJV27" s="648"/>
      <c r="FJW27" s="648"/>
      <c r="FJX27" s="648"/>
      <c r="FJY27" s="648"/>
      <c r="FJZ27" s="648"/>
      <c r="FKA27" s="648"/>
      <c r="FKB27" s="648"/>
      <c r="FKC27" s="648"/>
      <c r="FKD27" s="648"/>
      <c r="FKE27" s="648"/>
      <c r="FKF27" s="648"/>
      <c r="FKG27" s="648"/>
      <c r="FKH27" s="648"/>
      <c r="FKI27" s="648"/>
      <c r="FKJ27" s="648"/>
      <c r="FKK27" s="648"/>
      <c r="FKL27" s="648"/>
      <c r="FKM27" s="648"/>
      <c r="FKN27" s="648"/>
      <c r="FKO27" s="648"/>
      <c r="FKP27" s="648"/>
      <c r="FKQ27" s="648"/>
      <c r="FKR27" s="648"/>
      <c r="FKS27" s="648"/>
      <c r="FKT27" s="648"/>
      <c r="FKU27" s="648"/>
      <c r="FKV27" s="648"/>
      <c r="FKW27" s="648"/>
      <c r="FKX27" s="648"/>
      <c r="FKY27" s="648"/>
      <c r="FKZ27" s="648"/>
      <c r="FLA27" s="648"/>
      <c r="FLB27" s="648"/>
      <c r="FLC27" s="648"/>
      <c r="FLD27" s="648"/>
      <c r="FLE27" s="648"/>
      <c r="FLF27" s="648"/>
      <c r="FLG27" s="648"/>
      <c r="FLH27" s="648"/>
      <c r="FLI27" s="648"/>
      <c r="FLJ27" s="648"/>
      <c r="FLK27" s="648"/>
      <c r="FLL27" s="648"/>
      <c r="FLM27" s="648"/>
      <c r="FLN27" s="648"/>
      <c r="FLO27" s="648"/>
      <c r="FLP27" s="648"/>
      <c r="FLQ27" s="648"/>
      <c r="FLR27" s="648"/>
      <c r="FLS27" s="648"/>
      <c r="FLT27" s="648"/>
      <c r="FLU27" s="648"/>
      <c r="FLV27" s="648"/>
      <c r="FLW27" s="648"/>
      <c r="FLX27" s="648"/>
      <c r="FLY27" s="648"/>
      <c r="FLZ27" s="648"/>
      <c r="FMA27" s="648"/>
      <c r="FMB27" s="648"/>
      <c r="FMC27" s="648"/>
      <c r="FMD27" s="648"/>
      <c r="FME27" s="648"/>
      <c r="FMF27" s="648"/>
      <c r="FMG27" s="648"/>
      <c r="FMH27" s="648"/>
      <c r="FMI27" s="648"/>
      <c r="FMJ27" s="648"/>
      <c r="FMK27" s="648"/>
      <c r="FML27" s="648"/>
      <c r="FMM27" s="648"/>
      <c r="FMN27" s="648"/>
      <c r="FMO27" s="648"/>
      <c r="FMP27" s="648"/>
      <c r="FMQ27" s="648"/>
      <c r="FMR27" s="648"/>
      <c r="FMS27" s="648"/>
      <c r="FMT27" s="648"/>
      <c r="FMU27" s="648"/>
      <c r="FMV27" s="648"/>
      <c r="FMW27" s="648"/>
      <c r="FMX27" s="648"/>
      <c r="FMY27" s="648"/>
      <c r="FMZ27" s="648"/>
      <c r="FNA27" s="648"/>
      <c r="FNB27" s="648"/>
      <c r="FNC27" s="648"/>
      <c r="FND27" s="648"/>
      <c r="FNE27" s="648"/>
      <c r="FNF27" s="648"/>
      <c r="FNG27" s="648"/>
      <c r="FNH27" s="648"/>
      <c r="FNI27" s="648"/>
      <c r="FNJ27" s="648"/>
      <c r="FNK27" s="648"/>
      <c r="FNL27" s="648"/>
      <c r="FNM27" s="648"/>
      <c r="FNN27" s="648"/>
      <c r="FNO27" s="648"/>
      <c r="FNP27" s="648"/>
      <c r="FNQ27" s="648"/>
      <c r="FNR27" s="648"/>
      <c r="FNS27" s="648"/>
      <c r="FNT27" s="648"/>
      <c r="FNU27" s="648"/>
      <c r="FNV27" s="648"/>
      <c r="FNW27" s="648"/>
      <c r="FNX27" s="648"/>
      <c r="FNY27" s="648"/>
      <c r="FNZ27" s="648"/>
      <c r="FOA27" s="648"/>
      <c r="FOB27" s="648"/>
      <c r="FOC27" s="648"/>
      <c r="FOD27" s="648"/>
      <c r="FOE27" s="648"/>
      <c r="FOF27" s="648"/>
      <c r="FOG27" s="648"/>
      <c r="FOH27" s="648"/>
      <c r="FOI27" s="648"/>
      <c r="FOJ27" s="648"/>
      <c r="FOK27" s="648"/>
      <c r="FOL27" s="648"/>
      <c r="FOM27" s="648"/>
      <c r="FON27" s="648"/>
      <c r="FOO27" s="648"/>
      <c r="FOP27" s="648"/>
      <c r="FOQ27" s="648"/>
      <c r="FOR27" s="648"/>
      <c r="FOS27" s="648"/>
      <c r="FOT27" s="648"/>
      <c r="FOU27" s="648"/>
      <c r="FOV27" s="648"/>
      <c r="FOW27" s="648"/>
      <c r="FOX27" s="648"/>
      <c r="FOY27" s="648"/>
      <c r="FOZ27" s="648"/>
      <c r="FPA27" s="648"/>
      <c r="FPB27" s="648"/>
      <c r="FPC27" s="648"/>
      <c r="FPD27" s="648"/>
      <c r="FPE27" s="648"/>
      <c r="FPF27" s="648"/>
      <c r="FPG27" s="648"/>
      <c r="FPH27" s="648"/>
      <c r="FPI27" s="648"/>
      <c r="FPJ27" s="648"/>
      <c r="FPK27" s="648"/>
      <c r="FPL27" s="648"/>
      <c r="FPM27" s="648"/>
      <c r="FPN27" s="648"/>
      <c r="FPO27" s="648"/>
      <c r="FPP27" s="648"/>
      <c r="FPQ27" s="648"/>
      <c r="FPR27" s="648"/>
      <c r="FPS27" s="648"/>
      <c r="FPT27" s="648"/>
      <c r="FPU27" s="648"/>
      <c r="FPV27" s="648"/>
      <c r="FPW27" s="648"/>
      <c r="FPX27" s="648"/>
      <c r="FPY27" s="648"/>
      <c r="FPZ27" s="648"/>
      <c r="FQA27" s="648"/>
      <c r="FQB27" s="648"/>
      <c r="FQC27" s="648"/>
      <c r="FQD27" s="648"/>
      <c r="FQE27" s="648"/>
      <c r="FQF27" s="648"/>
      <c r="FQG27" s="648"/>
      <c r="FQH27" s="648"/>
      <c r="FQI27" s="648"/>
      <c r="FQJ27" s="648"/>
      <c r="FQK27" s="648"/>
      <c r="FQL27" s="648"/>
      <c r="FQM27" s="648"/>
      <c r="FQN27" s="648"/>
      <c r="FQO27" s="648"/>
      <c r="FQP27" s="648"/>
      <c r="FQQ27" s="648"/>
      <c r="FQR27" s="648"/>
      <c r="FQS27" s="648"/>
      <c r="FQT27" s="648"/>
      <c r="FQU27" s="648"/>
      <c r="FQV27" s="648"/>
      <c r="FQW27" s="648"/>
      <c r="FQX27" s="648"/>
      <c r="FQY27" s="648"/>
      <c r="FQZ27" s="648"/>
      <c r="FRA27" s="648"/>
      <c r="FRB27" s="648"/>
      <c r="FRC27" s="648"/>
      <c r="FRD27" s="648"/>
      <c r="FRE27" s="648"/>
      <c r="FRF27" s="648"/>
      <c r="FRG27" s="648"/>
      <c r="FRH27" s="648"/>
      <c r="FRI27" s="648"/>
      <c r="FRJ27" s="648"/>
      <c r="FRK27" s="648"/>
      <c r="FRL27" s="648"/>
      <c r="FRM27" s="648"/>
      <c r="FRN27" s="648"/>
      <c r="FRO27" s="648"/>
      <c r="FRP27" s="648"/>
      <c r="FRQ27" s="648"/>
      <c r="FRR27" s="648"/>
      <c r="FRS27" s="648"/>
      <c r="FRT27" s="648"/>
      <c r="FRU27" s="648"/>
      <c r="FRV27" s="648"/>
      <c r="FRW27" s="648"/>
      <c r="FRX27" s="648"/>
      <c r="FRY27" s="648"/>
      <c r="FRZ27" s="648"/>
      <c r="FSA27" s="648"/>
      <c r="FSB27" s="648"/>
      <c r="FSC27" s="648"/>
      <c r="FSD27" s="648"/>
      <c r="FSE27" s="648"/>
      <c r="FSF27" s="648"/>
      <c r="FSG27" s="648"/>
      <c r="FSH27" s="648"/>
      <c r="FSI27" s="648"/>
      <c r="FSJ27" s="648"/>
      <c r="FSK27" s="648"/>
      <c r="FSL27" s="648"/>
      <c r="FSM27" s="648"/>
      <c r="FSN27" s="648"/>
      <c r="FSO27" s="648"/>
      <c r="FSP27" s="648"/>
      <c r="FSQ27" s="648"/>
      <c r="FSR27" s="648"/>
      <c r="FSS27" s="648"/>
      <c r="FST27" s="648"/>
      <c r="FSU27" s="648"/>
      <c r="FSV27" s="648"/>
      <c r="FSW27" s="648"/>
      <c r="FSX27" s="648"/>
      <c r="FSY27" s="648"/>
      <c r="FSZ27" s="648"/>
      <c r="FTA27" s="648"/>
      <c r="FTB27" s="648"/>
      <c r="FTC27" s="648"/>
      <c r="FTD27" s="648"/>
      <c r="FTE27" s="648"/>
      <c r="FTF27" s="648"/>
      <c r="FTG27" s="648"/>
      <c r="FTH27" s="648"/>
      <c r="FTI27" s="648"/>
      <c r="FTJ27" s="648"/>
      <c r="FTK27" s="648"/>
      <c r="FTL27" s="648"/>
      <c r="FTM27" s="648"/>
      <c r="FTN27" s="648"/>
      <c r="FTO27" s="648"/>
      <c r="FTP27" s="648"/>
      <c r="FTQ27" s="648"/>
      <c r="FTR27" s="648"/>
      <c r="FTS27" s="648"/>
      <c r="FTT27" s="648"/>
      <c r="FTU27" s="648"/>
      <c r="FTV27" s="648"/>
      <c r="FTW27" s="648"/>
      <c r="FTX27" s="648"/>
      <c r="FTY27" s="648"/>
      <c r="FTZ27" s="648"/>
      <c r="FUA27" s="648"/>
      <c r="FUB27" s="648"/>
      <c r="FUC27" s="648"/>
      <c r="FUD27" s="648"/>
      <c r="FUE27" s="648"/>
      <c r="FUF27" s="648"/>
      <c r="FUG27" s="648"/>
      <c r="FUH27" s="648"/>
      <c r="FUI27" s="648"/>
      <c r="FUJ27" s="648"/>
      <c r="FUK27" s="648"/>
      <c r="FUL27" s="648"/>
      <c r="FUM27" s="648"/>
      <c r="FUN27" s="648"/>
      <c r="FUO27" s="648"/>
      <c r="FUP27" s="648"/>
      <c r="FUQ27" s="648"/>
      <c r="FUR27" s="648"/>
      <c r="FUS27" s="648"/>
      <c r="FUT27" s="648"/>
      <c r="FUU27" s="648"/>
      <c r="FUV27" s="648"/>
      <c r="FUW27" s="648"/>
      <c r="FUX27" s="648"/>
      <c r="FUY27" s="648"/>
      <c r="FUZ27" s="648"/>
      <c r="FVA27" s="648"/>
      <c r="FVB27" s="648"/>
      <c r="FVC27" s="648"/>
      <c r="FVD27" s="648"/>
      <c r="FVE27" s="648"/>
      <c r="FVF27" s="648"/>
      <c r="FVG27" s="648"/>
      <c r="FVH27" s="648"/>
      <c r="FVI27" s="648"/>
      <c r="FVJ27" s="648"/>
      <c r="FVK27" s="648"/>
      <c r="FVL27" s="648"/>
      <c r="FVM27" s="648"/>
      <c r="FVN27" s="648"/>
      <c r="FVO27" s="648"/>
      <c r="FVP27" s="648"/>
      <c r="FVQ27" s="648"/>
      <c r="FVR27" s="648"/>
      <c r="FVS27" s="648"/>
      <c r="FVT27" s="648"/>
      <c r="FVU27" s="648"/>
      <c r="FVV27" s="648"/>
      <c r="FVW27" s="648"/>
      <c r="FVX27" s="648"/>
      <c r="FVY27" s="648"/>
      <c r="FVZ27" s="648"/>
      <c r="FWA27" s="648"/>
      <c r="FWB27" s="648"/>
      <c r="FWC27" s="648"/>
      <c r="FWD27" s="648"/>
      <c r="FWE27" s="648"/>
      <c r="FWF27" s="648"/>
      <c r="FWG27" s="648"/>
      <c r="FWH27" s="648"/>
      <c r="FWI27" s="648"/>
      <c r="FWJ27" s="648"/>
      <c r="FWK27" s="648"/>
      <c r="FWL27" s="648"/>
      <c r="FWM27" s="648"/>
      <c r="FWN27" s="648"/>
      <c r="FWO27" s="648"/>
      <c r="FWP27" s="648"/>
      <c r="FWQ27" s="648"/>
      <c r="FWR27" s="648"/>
      <c r="FWS27" s="648"/>
      <c r="FWT27" s="648"/>
      <c r="FWU27" s="648"/>
      <c r="FWV27" s="648"/>
      <c r="FWW27" s="648"/>
      <c r="FWX27" s="648"/>
      <c r="FWY27" s="648"/>
      <c r="FWZ27" s="648"/>
      <c r="FXA27" s="648"/>
      <c r="FXB27" s="648"/>
      <c r="FXC27" s="648"/>
      <c r="FXD27" s="648"/>
      <c r="FXE27" s="648"/>
      <c r="FXF27" s="648"/>
      <c r="FXG27" s="648"/>
      <c r="FXH27" s="648"/>
      <c r="FXI27" s="648"/>
      <c r="FXJ27" s="648"/>
      <c r="FXK27" s="648"/>
      <c r="FXL27" s="648"/>
      <c r="FXM27" s="648"/>
      <c r="FXN27" s="648"/>
      <c r="FXO27" s="648"/>
      <c r="FXP27" s="648"/>
      <c r="FXQ27" s="648"/>
      <c r="FXR27" s="648"/>
      <c r="FXS27" s="648"/>
      <c r="FXT27" s="648"/>
      <c r="FXU27" s="648"/>
      <c r="FXV27" s="648"/>
      <c r="FXW27" s="648"/>
      <c r="FXX27" s="648"/>
      <c r="FXY27" s="648"/>
      <c r="FXZ27" s="648"/>
      <c r="FYA27" s="648"/>
      <c r="FYB27" s="648"/>
      <c r="FYC27" s="648"/>
      <c r="FYD27" s="648"/>
      <c r="FYE27" s="648"/>
      <c r="FYF27" s="648"/>
      <c r="FYG27" s="648"/>
      <c r="FYH27" s="648"/>
      <c r="FYI27" s="648"/>
      <c r="FYJ27" s="648"/>
      <c r="FYK27" s="648"/>
      <c r="FYL27" s="648"/>
      <c r="FYM27" s="648"/>
      <c r="FYN27" s="648"/>
      <c r="FYO27" s="648"/>
      <c r="FYP27" s="648"/>
      <c r="FYQ27" s="648"/>
      <c r="FYR27" s="648"/>
      <c r="FYS27" s="648"/>
      <c r="FYT27" s="648"/>
      <c r="FYU27" s="648"/>
      <c r="FYV27" s="648"/>
      <c r="FYW27" s="648"/>
      <c r="FYX27" s="648"/>
      <c r="FYY27" s="648"/>
      <c r="FYZ27" s="648"/>
      <c r="FZA27" s="648"/>
      <c r="FZB27" s="648"/>
      <c r="FZC27" s="648"/>
      <c r="FZD27" s="648"/>
      <c r="FZE27" s="648"/>
      <c r="FZF27" s="648"/>
      <c r="FZG27" s="648"/>
      <c r="FZH27" s="648"/>
      <c r="FZI27" s="648"/>
      <c r="FZJ27" s="648"/>
      <c r="FZK27" s="648"/>
      <c r="FZL27" s="648"/>
      <c r="FZM27" s="648"/>
      <c r="FZN27" s="648"/>
      <c r="FZO27" s="648"/>
      <c r="FZP27" s="648"/>
      <c r="FZQ27" s="648"/>
      <c r="FZR27" s="648"/>
      <c r="FZS27" s="648"/>
      <c r="FZT27" s="648"/>
      <c r="FZU27" s="648"/>
      <c r="FZV27" s="648"/>
      <c r="FZW27" s="648"/>
      <c r="FZX27" s="648"/>
      <c r="FZY27" s="648"/>
      <c r="FZZ27" s="648"/>
      <c r="GAA27" s="648"/>
      <c r="GAB27" s="648"/>
      <c r="GAC27" s="648"/>
      <c r="GAD27" s="648"/>
      <c r="GAE27" s="648"/>
      <c r="GAF27" s="648"/>
      <c r="GAG27" s="648"/>
      <c r="GAH27" s="648"/>
      <c r="GAI27" s="648"/>
      <c r="GAJ27" s="648"/>
      <c r="GAK27" s="648"/>
      <c r="GAL27" s="648"/>
      <c r="GAM27" s="648"/>
      <c r="GAN27" s="648"/>
      <c r="GAO27" s="648"/>
      <c r="GAP27" s="648"/>
      <c r="GAQ27" s="648"/>
      <c r="GAR27" s="648"/>
      <c r="GAS27" s="648"/>
      <c r="GAT27" s="648"/>
      <c r="GAU27" s="648"/>
      <c r="GAV27" s="648"/>
      <c r="GAW27" s="648"/>
      <c r="GAX27" s="648"/>
      <c r="GAY27" s="648"/>
      <c r="GAZ27" s="648"/>
      <c r="GBA27" s="648"/>
      <c r="GBB27" s="648"/>
      <c r="GBC27" s="648"/>
      <c r="GBD27" s="648"/>
      <c r="GBE27" s="648"/>
      <c r="GBF27" s="648"/>
      <c r="GBG27" s="648"/>
      <c r="GBH27" s="648"/>
      <c r="GBI27" s="648"/>
      <c r="GBJ27" s="648"/>
      <c r="GBK27" s="648"/>
      <c r="GBL27" s="648"/>
      <c r="GBM27" s="648"/>
      <c r="GBN27" s="648"/>
      <c r="GBO27" s="648"/>
      <c r="GBP27" s="648"/>
      <c r="GBQ27" s="648"/>
      <c r="GBR27" s="648"/>
      <c r="GBS27" s="648"/>
      <c r="GBT27" s="648"/>
      <c r="GBU27" s="648"/>
      <c r="GBV27" s="648"/>
      <c r="GBW27" s="648"/>
      <c r="GBX27" s="648"/>
      <c r="GBY27" s="648"/>
      <c r="GBZ27" s="648"/>
      <c r="GCA27" s="648"/>
      <c r="GCB27" s="648"/>
      <c r="GCC27" s="648"/>
      <c r="GCD27" s="648"/>
      <c r="GCE27" s="648"/>
      <c r="GCF27" s="648"/>
      <c r="GCG27" s="648"/>
      <c r="GCH27" s="648"/>
      <c r="GCI27" s="648"/>
      <c r="GCJ27" s="648"/>
      <c r="GCK27" s="648"/>
      <c r="GCL27" s="648"/>
      <c r="GCM27" s="648"/>
      <c r="GCN27" s="648"/>
      <c r="GCO27" s="648"/>
      <c r="GCP27" s="648"/>
      <c r="GCQ27" s="648"/>
      <c r="GCR27" s="648"/>
      <c r="GCS27" s="648"/>
      <c r="GCT27" s="648"/>
      <c r="GCU27" s="648"/>
      <c r="GCV27" s="648"/>
      <c r="GCW27" s="648"/>
      <c r="GCX27" s="648"/>
      <c r="GCY27" s="648"/>
      <c r="GCZ27" s="648"/>
      <c r="GDA27" s="648"/>
      <c r="GDB27" s="648"/>
      <c r="GDC27" s="648"/>
      <c r="GDD27" s="648"/>
      <c r="GDE27" s="648"/>
      <c r="GDF27" s="648"/>
      <c r="GDG27" s="648"/>
      <c r="GDH27" s="648"/>
      <c r="GDI27" s="648"/>
      <c r="GDJ27" s="648"/>
      <c r="GDK27" s="648"/>
      <c r="GDL27" s="648"/>
      <c r="GDM27" s="648"/>
      <c r="GDN27" s="648"/>
      <c r="GDO27" s="648"/>
      <c r="GDP27" s="648"/>
      <c r="GDQ27" s="648"/>
      <c r="GDR27" s="648"/>
      <c r="GDS27" s="648"/>
      <c r="GDT27" s="648"/>
      <c r="GDU27" s="648"/>
      <c r="GDV27" s="648"/>
      <c r="GDW27" s="648"/>
      <c r="GDX27" s="648"/>
      <c r="GDY27" s="648"/>
      <c r="GDZ27" s="648"/>
      <c r="GEA27" s="648"/>
      <c r="GEB27" s="648"/>
      <c r="GEC27" s="648"/>
      <c r="GED27" s="648"/>
      <c r="GEE27" s="648"/>
      <c r="GEF27" s="648"/>
      <c r="GEG27" s="648"/>
      <c r="GEH27" s="648"/>
      <c r="GEI27" s="648"/>
      <c r="GEJ27" s="648"/>
      <c r="GEK27" s="648"/>
      <c r="GEL27" s="648"/>
      <c r="GEM27" s="648"/>
      <c r="GEN27" s="648"/>
      <c r="GEO27" s="648"/>
      <c r="GEP27" s="648"/>
      <c r="GEQ27" s="648"/>
      <c r="GER27" s="648"/>
      <c r="GES27" s="648"/>
      <c r="GET27" s="648"/>
      <c r="GEU27" s="648"/>
      <c r="GEV27" s="648"/>
      <c r="GEW27" s="648"/>
      <c r="GEX27" s="648"/>
      <c r="GEY27" s="648"/>
      <c r="GEZ27" s="648"/>
      <c r="GFA27" s="648"/>
      <c r="GFB27" s="648"/>
      <c r="GFC27" s="648"/>
      <c r="GFD27" s="648"/>
      <c r="GFE27" s="648"/>
      <c r="GFF27" s="648"/>
      <c r="GFG27" s="648"/>
      <c r="GFH27" s="648"/>
      <c r="GFI27" s="648"/>
      <c r="GFJ27" s="648"/>
      <c r="GFK27" s="648"/>
      <c r="GFL27" s="648"/>
      <c r="GFM27" s="648"/>
      <c r="GFN27" s="648"/>
      <c r="GFO27" s="648"/>
      <c r="GFP27" s="648"/>
      <c r="GFQ27" s="648"/>
      <c r="GFR27" s="648"/>
      <c r="GFS27" s="648"/>
      <c r="GFT27" s="648"/>
      <c r="GFU27" s="648"/>
      <c r="GFV27" s="648"/>
      <c r="GFW27" s="648"/>
      <c r="GFX27" s="648"/>
      <c r="GFY27" s="648"/>
      <c r="GFZ27" s="648"/>
      <c r="GGA27" s="648"/>
      <c r="GGB27" s="648"/>
      <c r="GGC27" s="648"/>
      <c r="GGD27" s="648"/>
      <c r="GGE27" s="648"/>
      <c r="GGF27" s="648"/>
      <c r="GGG27" s="648"/>
      <c r="GGH27" s="648"/>
      <c r="GGI27" s="648"/>
      <c r="GGJ27" s="648"/>
      <c r="GGK27" s="648"/>
      <c r="GGL27" s="648"/>
      <c r="GGM27" s="648"/>
      <c r="GGN27" s="648"/>
      <c r="GGO27" s="648"/>
      <c r="GGP27" s="648"/>
      <c r="GGQ27" s="648"/>
      <c r="GGR27" s="648"/>
      <c r="GGS27" s="648"/>
      <c r="GGT27" s="648"/>
      <c r="GGU27" s="648"/>
      <c r="GGV27" s="648"/>
      <c r="GGW27" s="648"/>
      <c r="GGX27" s="648"/>
      <c r="GGY27" s="648"/>
      <c r="GGZ27" s="648"/>
      <c r="GHA27" s="648"/>
      <c r="GHB27" s="648"/>
      <c r="GHC27" s="648"/>
      <c r="GHD27" s="648"/>
      <c r="GHE27" s="648"/>
      <c r="GHF27" s="648"/>
      <c r="GHG27" s="648"/>
      <c r="GHH27" s="648"/>
      <c r="GHI27" s="648"/>
      <c r="GHJ27" s="648"/>
      <c r="GHK27" s="648"/>
      <c r="GHL27" s="648"/>
      <c r="GHM27" s="648"/>
      <c r="GHN27" s="648"/>
      <c r="GHO27" s="648"/>
      <c r="GHP27" s="648"/>
      <c r="GHQ27" s="648"/>
      <c r="GHR27" s="648"/>
      <c r="GHS27" s="648"/>
      <c r="GHT27" s="648"/>
      <c r="GHU27" s="648"/>
      <c r="GHV27" s="648"/>
      <c r="GHW27" s="648"/>
      <c r="GHX27" s="648"/>
      <c r="GHY27" s="648"/>
      <c r="GHZ27" s="648"/>
      <c r="GIA27" s="648"/>
      <c r="GIB27" s="648"/>
      <c r="GIC27" s="648"/>
      <c r="GID27" s="648"/>
      <c r="GIE27" s="648"/>
      <c r="GIF27" s="648"/>
      <c r="GIG27" s="648"/>
      <c r="GIH27" s="648"/>
      <c r="GII27" s="648"/>
      <c r="GIJ27" s="648"/>
      <c r="GIK27" s="648"/>
      <c r="GIL27" s="648"/>
      <c r="GIM27" s="648"/>
      <c r="GIN27" s="648"/>
      <c r="GIO27" s="648"/>
      <c r="GIP27" s="648"/>
      <c r="GIQ27" s="648"/>
      <c r="GIR27" s="648"/>
      <c r="GIS27" s="648"/>
      <c r="GIT27" s="648"/>
      <c r="GIU27" s="648"/>
      <c r="GIV27" s="648"/>
      <c r="GIW27" s="648"/>
      <c r="GIX27" s="648"/>
      <c r="GIY27" s="648"/>
      <c r="GIZ27" s="648"/>
      <c r="GJA27" s="648"/>
      <c r="GJB27" s="648"/>
      <c r="GJC27" s="648"/>
      <c r="GJD27" s="648"/>
      <c r="GJE27" s="648"/>
      <c r="GJF27" s="648"/>
      <c r="GJG27" s="648"/>
      <c r="GJH27" s="648"/>
      <c r="GJI27" s="648"/>
      <c r="GJJ27" s="648"/>
      <c r="GJK27" s="648"/>
      <c r="GJL27" s="648"/>
      <c r="GJM27" s="648"/>
      <c r="GJN27" s="648"/>
      <c r="GJO27" s="648"/>
      <c r="GJP27" s="648"/>
      <c r="GJQ27" s="648"/>
      <c r="GJR27" s="648"/>
      <c r="GJS27" s="648"/>
      <c r="GJT27" s="648"/>
      <c r="GJU27" s="648"/>
      <c r="GJV27" s="648"/>
      <c r="GJW27" s="648"/>
      <c r="GJX27" s="648"/>
      <c r="GJY27" s="648"/>
      <c r="GJZ27" s="648"/>
      <c r="GKA27" s="648"/>
      <c r="GKB27" s="648"/>
      <c r="GKC27" s="648"/>
      <c r="GKD27" s="648"/>
      <c r="GKE27" s="648"/>
      <c r="GKF27" s="648"/>
      <c r="GKG27" s="648"/>
      <c r="GKH27" s="648"/>
      <c r="GKI27" s="648"/>
      <c r="GKJ27" s="648"/>
      <c r="GKK27" s="648"/>
      <c r="GKL27" s="648"/>
      <c r="GKM27" s="648"/>
      <c r="GKN27" s="648"/>
      <c r="GKO27" s="648"/>
      <c r="GKP27" s="648"/>
      <c r="GKQ27" s="648"/>
      <c r="GKR27" s="648"/>
      <c r="GKS27" s="648"/>
      <c r="GKT27" s="648"/>
      <c r="GKU27" s="648"/>
      <c r="GKV27" s="648"/>
      <c r="GKW27" s="648"/>
      <c r="GKX27" s="648"/>
      <c r="GKY27" s="648"/>
      <c r="GKZ27" s="648"/>
      <c r="GLA27" s="648"/>
      <c r="GLB27" s="648"/>
      <c r="GLC27" s="648"/>
      <c r="GLD27" s="648"/>
      <c r="GLE27" s="648"/>
      <c r="GLF27" s="648"/>
      <c r="GLG27" s="648"/>
      <c r="GLH27" s="648"/>
      <c r="GLI27" s="648"/>
      <c r="GLJ27" s="648"/>
      <c r="GLK27" s="648"/>
      <c r="GLL27" s="648"/>
      <c r="GLM27" s="648"/>
      <c r="GLN27" s="648"/>
      <c r="GLO27" s="648"/>
      <c r="GLP27" s="648"/>
      <c r="GLQ27" s="648"/>
      <c r="GLR27" s="648"/>
      <c r="GLS27" s="648"/>
      <c r="GLT27" s="648"/>
      <c r="GLU27" s="648"/>
      <c r="GLV27" s="648"/>
      <c r="GLW27" s="648"/>
      <c r="GLX27" s="648"/>
      <c r="GLY27" s="648"/>
      <c r="GLZ27" s="648"/>
      <c r="GMA27" s="648"/>
      <c r="GMB27" s="648"/>
      <c r="GMC27" s="648"/>
      <c r="GMD27" s="648"/>
      <c r="GME27" s="648"/>
      <c r="GMF27" s="648"/>
      <c r="GMG27" s="648"/>
      <c r="GMH27" s="648"/>
      <c r="GMI27" s="648"/>
      <c r="GMJ27" s="648"/>
      <c r="GMK27" s="648"/>
      <c r="GML27" s="648"/>
      <c r="GMM27" s="648"/>
      <c r="GMN27" s="648"/>
      <c r="GMO27" s="648"/>
      <c r="GMP27" s="648"/>
      <c r="GMQ27" s="648"/>
      <c r="GMR27" s="648"/>
      <c r="GMS27" s="648"/>
      <c r="GMT27" s="648"/>
      <c r="GMU27" s="648"/>
      <c r="GMV27" s="648"/>
      <c r="GMW27" s="648"/>
      <c r="GMX27" s="648"/>
      <c r="GMY27" s="648"/>
      <c r="GMZ27" s="648"/>
      <c r="GNA27" s="648"/>
      <c r="GNB27" s="648"/>
      <c r="GNC27" s="648"/>
      <c r="GND27" s="648"/>
      <c r="GNE27" s="648"/>
      <c r="GNF27" s="648"/>
      <c r="GNG27" s="648"/>
      <c r="GNH27" s="648"/>
      <c r="GNI27" s="648"/>
      <c r="GNJ27" s="648"/>
      <c r="GNK27" s="648"/>
      <c r="GNL27" s="648"/>
      <c r="GNM27" s="648"/>
      <c r="GNN27" s="648"/>
      <c r="GNO27" s="648"/>
      <c r="GNP27" s="648"/>
      <c r="GNQ27" s="648"/>
      <c r="GNR27" s="648"/>
      <c r="GNS27" s="648"/>
      <c r="GNT27" s="648"/>
      <c r="GNU27" s="648"/>
      <c r="GNV27" s="648"/>
      <c r="GNW27" s="648"/>
      <c r="GNX27" s="648"/>
      <c r="GNY27" s="648"/>
      <c r="GNZ27" s="648"/>
      <c r="GOA27" s="648"/>
      <c r="GOB27" s="648"/>
      <c r="GOC27" s="648"/>
      <c r="GOD27" s="648"/>
      <c r="GOE27" s="648"/>
      <c r="GOF27" s="648"/>
      <c r="GOG27" s="648"/>
      <c r="GOH27" s="648"/>
      <c r="GOI27" s="648"/>
      <c r="GOJ27" s="648"/>
      <c r="GOK27" s="648"/>
      <c r="GOL27" s="648"/>
      <c r="GOM27" s="648"/>
      <c r="GON27" s="648"/>
      <c r="GOO27" s="648"/>
      <c r="GOP27" s="648"/>
      <c r="GOQ27" s="648"/>
      <c r="GOR27" s="648"/>
      <c r="GOS27" s="648"/>
      <c r="GOT27" s="648"/>
      <c r="GOU27" s="648"/>
      <c r="GOV27" s="648"/>
      <c r="GOW27" s="648"/>
      <c r="GOX27" s="648"/>
      <c r="GOY27" s="648"/>
      <c r="GOZ27" s="648"/>
      <c r="GPA27" s="648"/>
      <c r="GPB27" s="648"/>
      <c r="GPC27" s="648"/>
      <c r="GPD27" s="648"/>
      <c r="GPE27" s="648"/>
      <c r="GPF27" s="648"/>
      <c r="GPG27" s="648"/>
      <c r="GPH27" s="648"/>
      <c r="GPI27" s="648"/>
      <c r="GPJ27" s="648"/>
      <c r="GPK27" s="648"/>
      <c r="GPL27" s="648"/>
      <c r="GPM27" s="648"/>
      <c r="GPN27" s="648"/>
      <c r="GPO27" s="648"/>
      <c r="GPP27" s="648"/>
      <c r="GPQ27" s="648"/>
      <c r="GPR27" s="648"/>
      <c r="GPS27" s="648"/>
      <c r="GPT27" s="648"/>
      <c r="GPU27" s="648"/>
      <c r="GPV27" s="648"/>
      <c r="GPW27" s="648"/>
      <c r="GPX27" s="648"/>
      <c r="GPY27" s="648"/>
      <c r="GPZ27" s="648"/>
      <c r="GQA27" s="648"/>
      <c r="GQB27" s="648"/>
      <c r="GQC27" s="648"/>
      <c r="GQD27" s="648"/>
      <c r="GQE27" s="648"/>
      <c r="GQF27" s="648"/>
      <c r="GQG27" s="648"/>
      <c r="GQH27" s="648"/>
      <c r="GQI27" s="648"/>
      <c r="GQJ27" s="648"/>
      <c r="GQK27" s="648"/>
      <c r="GQL27" s="648"/>
      <c r="GQM27" s="648"/>
      <c r="GQN27" s="648"/>
      <c r="GQO27" s="648"/>
      <c r="GQP27" s="648"/>
      <c r="GQQ27" s="648"/>
      <c r="GQR27" s="648"/>
      <c r="GQS27" s="648"/>
      <c r="GQT27" s="648"/>
      <c r="GQU27" s="648"/>
      <c r="GQV27" s="648"/>
      <c r="GQW27" s="648"/>
      <c r="GQX27" s="648"/>
      <c r="GQY27" s="648"/>
      <c r="GQZ27" s="648"/>
      <c r="GRA27" s="648"/>
      <c r="GRB27" s="648"/>
      <c r="GRC27" s="648"/>
      <c r="GRD27" s="648"/>
      <c r="GRE27" s="648"/>
      <c r="GRF27" s="648"/>
      <c r="GRG27" s="648"/>
      <c r="GRH27" s="648"/>
      <c r="GRI27" s="648"/>
      <c r="GRJ27" s="648"/>
      <c r="GRK27" s="648"/>
      <c r="GRL27" s="648"/>
      <c r="GRM27" s="648"/>
      <c r="GRN27" s="648"/>
      <c r="GRO27" s="648"/>
      <c r="GRP27" s="648"/>
      <c r="GRQ27" s="648"/>
      <c r="GRR27" s="648"/>
      <c r="GRS27" s="648"/>
      <c r="GRT27" s="648"/>
      <c r="GRU27" s="648"/>
      <c r="GRV27" s="648"/>
      <c r="GRW27" s="648"/>
      <c r="GRX27" s="648"/>
      <c r="GRY27" s="648"/>
      <c r="GRZ27" s="648"/>
      <c r="GSA27" s="648"/>
      <c r="GSB27" s="648"/>
      <c r="GSC27" s="648"/>
      <c r="GSD27" s="648"/>
      <c r="GSE27" s="648"/>
      <c r="GSF27" s="648"/>
      <c r="GSG27" s="648"/>
      <c r="GSH27" s="648"/>
      <c r="GSI27" s="648"/>
      <c r="GSJ27" s="648"/>
      <c r="GSK27" s="648"/>
      <c r="GSL27" s="648"/>
      <c r="GSM27" s="648"/>
      <c r="GSN27" s="648"/>
      <c r="GSO27" s="648"/>
      <c r="GSP27" s="648"/>
      <c r="GSQ27" s="648"/>
      <c r="GSR27" s="648"/>
      <c r="GSS27" s="648"/>
      <c r="GST27" s="648"/>
      <c r="GSU27" s="648"/>
      <c r="GSV27" s="648"/>
      <c r="GSW27" s="648"/>
      <c r="GSX27" s="648"/>
      <c r="GSY27" s="648"/>
      <c r="GSZ27" s="648"/>
      <c r="GTA27" s="648"/>
      <c r="GTB27" s="648"/>
      <c r="GTC27" s="648"/>
      <c r="GTD27" s="648"/>
      <c r="GTE27" s="648"/>
      <c r="GTF27" s="648"/>
      <c r="GTG27" s="648"/>
      <c r="GTH27" s="648"/>
      <c r="GTI27" s="648"/>
      <c r="GTJ27" s="648"/>
      <c r="GTK27" s="648"/>
      <c r="GTL27" s="648"/>
      <c r="GTM27" s="648"/>
      <c r="GTN27" s="648"/>
      <c r="GTO27" s="648"/>
      <c r="GTP27" s="648"/>
      <c r="GTQ27" s="648"/>
      <c r="GTR27" s="648"/>
      <c r="GTS27" s="648"/>
      <c r="GTT27" s="648"/>
      <c r="GTU27" s="648"/>
      <c r="GTV27" s="648"/>
      <c r="GTW27" s="648"/>
      <c r="GTX27" s="648"/>
      <c r="GTY27" s="648"/>
      <c r="GTZ27" s="648"/>
      <c r="GUA27" s="648"/>
      <c r="GUB27" s="648"/>
      <c r="GUC27" s="648"/>
      <c r="GUD27" s="648"/>
      <c r="GUE27" s="648"/>
      <c r="GUF27" s="648"/>
      <c r="GUG27" s="648"/>
      <c r="GUH27" s="648"/>
      <c r="GUI27" s="648"/>
      <c r="GUJ27" s="648"/>
      <c r="GUK27" s="648"/>
      <c r="GUL27" s="648"/>
      <c r="GUM27" s="648"/>
      <c r="GUN27" s="648"/>
      <c r="GUO27" s="648"/>
      <c r="GUP27" s="648"/>
      <c r="GUQ27" s="648"/>
      <c r="GUR27" s="648"/>
      <c r="GUS27" s="648"/>
      <c r="GUT27" s="648"/>
      <c r="GUU27" s="648"/>
      <c r="GUV27" s="648"/>
      <c r="GUW27" s="648"/>
      <c r="GUX27" s="648"/>
      <c r="GUY27" s="648"/>
      <c r="GUZ27" s="648"/>
      <c r="GVA27" s="648"/>
      <c r="GVB27" s="648"/>
      <c r="GVC27" s="648"/>
      <c r="GVD27" s="648"/>
      <c r="GVE27" s="648"/>
      <c r="GVF27" s="648"/>
      <c r="GVG27" s="648"/>
      <c r="GVH27" s="648"/>
      <c r="GVI27" s="648"/>
      <c r="GVJ27" s="648"/>
      <c r="GVK27" s="648"/>
      <c r="GVL27" s="648"/>
      <c r="GVM27" s="648"/>
      <c r="GVN27" s="648"/>
      <c r="GVO27" s="648"/>
      <c r="GVP27" s="648"/>
      <c r="GVQ27" s="648"/>
      <c r="GVR27" s="648"/>
      <c r="GVS27" s="648"/>
      <c r="GVT27" s="648"/>
      <c r="GVU27" s="648"/>
      <c r="GVV27" s="648"/>
      <c r="GVW27" s="648"/>
      <c r="GVX27" s="648"/>
      <c r="GVY27" s="648"/>
      <c r="GVZ27" s="648"/>
      <c r="GWA27" s="648"/>
      <c r="GWB27" s="648"/>
      <c r="GWC27" s="648"/>
      <c r="GWD27" s="648"/>
      <c r="GWE27" s="648"/>
      <c r="GWF27" s="648"/>
      <c r="GWG27" s="648"/>
      <c r="GWH27" s="648"/>
      <c r="GWI27" s="648"/>
      <c r="GWJ27" s="648"/>
      <c r="GWK27" s="648"/>
      <c r="GWL27" s="648"/>
      <c r="GWM27" s="648"/>
      <c r="GWN27" s="648"/>
      <c r="GWO27" s="648"/>
      <c r="GWP27" s="648"/>
      <c r="GWQ27" s="648"/>
      <c r="GWR27" s="648"/>
      <c r="GWS27" s="648"/>
      <c r="GWT27" s="648"/>
      <c r="GWU27" s="648"/>
      <c r="GWV27" s="648"/>
      <c r="GWW27" s="648"/>
      <c r="GWX27" s="648"/>
      <c r="GWY27" s="648"/>
      <c r="GWZ27" s="648"/>
      <c r="GXA27" s="648"/>
      <c r="GXB27" s="648"/>
      <c r="GXC27" s="648"/>
      <c r="GXD27" s="648"/>
      <c r="GXE27" s="648"/>
      <c r="GXF27" s="648"/>
      <c r="GXG27" s="648"/>
      <c r="GXH27" s="648"/>
      <c r="GXI27" s="648"/>
      <c r="GXJ27" s="648"/>
      <c r="GXK27" s="648"/>
      <c r="GXL27" s="648"/>
      <c r="GXM27" s="648"/>
      <c r="GXN27" s="648"/>
      <c r="GXO27" s="648"/>
      <c r="GXP27" s="648"/>
      <c r="GXQ27" s="648"/>
      <c r="GXR27" s="648"/>
      <c r="GXS27" s="648"/>
      <c r="GXT27" s="648"/>
      <c r="GXU27" s="648"/>
      <c r="GXV27" s="648"/>
      <c r="GXW27" s="648"/>
      <c r="GXX27" s="648"/>
      <c r="GXY27" s="648"/>
      <c r="GXZ27" s="648"/>
      <c r="GYA27" s="648"/>
      <c r="GYB27" s="648"/>
      <c r="GYC27" s="648"/>
      <c r="GYD27" s="648"/>
      <c r="GYE27" s="648"/>
      <c r="GYF27" s="648"/>
      <c r="GYG27" s="648"/>
      <c r="GYH27" s="648"/>
      <c r="GYI27" s="648"/>
      <c r="GYJ27" s="648"/>
      <c r="GYK27" s="648"/>
      <c r="GYL27" s="648"/>
      <c r="GYM27" s="648"/>
      <c r="GYN27" s="648"/>
      <c r="GYO27" s="648"/>
      <c r="GYP27" s="648"/>
      <c r="GYQ27" s="648"/>
      <c r="GYR27" s="648"/>
      <c r="GYS27" s="648"/>
      <c r="GYT27" s="648"/>
      <c r="GYU27" s="648"/>
      <c r="GYV27" s="648"/>
      <c r="GYW27" s="648"/>
      <c r="GYX27" s="648"/>
      <c r="GYY27" s="648"/>
      <c r="GYZ27" s="648"/>
      <c r="GZA27" s="648"/>
      <c r="GZB27" s="648"/>
      <c r="GZC27" s="648"/>
      <c r="GZD27" s="648"/>
      <c r="GZE27" s="648"/>
      <c r="GZF27" s="648"/>
      <c r="GZG27" s="648"/>
      <c r="GZH27" s="648"/>
      <c r="GZI27" s="648"/>
      <c r="GZJ27" s="648"/>
      <c r="GZK27" s="648"/>
      <c r="GZL27" s="648"/>
      <c r="GZM27" s="648"/>
      <c r="GZN27" s="648"/>
      <c r="GZO27" s="648"/>
      <c r="GZP27" s="648"/>
      <c r="GZQ27" s="648"/>
      <c r="GZR27" s="648"/>
      <c r="GZS27" s="648"/>
      <c r="GZT27" s="648"/>
      <c r="GZU27" s="648"/>
      <c r="GZV27" s="648"/>
      <c r="GZW27" s="648"/>
      <c r="GZX27" s="648"/>
      <c r="GZY27" s="648"/>
      <c r="GZZ27" s="648"/>
      <c r="HAA27" s="648"/>
      <c r="HAB27" s="648"/>
      <c r="HAC27" s="648"/>
      <c r="HAD27" s="648"/>
      <c r="HAE27" s="648"/>
      <c r="HAF27" s="648"/>
      <c r="HAG27" s="648"/>
      <c r="HAH27" s="648"/>
      <c r="HAI27" s="648"/>
      <c r="HAJ27" s="648"/>
      <c r="HAK27" s="648"/>
      <c r="HAL27" s="648"/>
      <c r="HAM27" s="648"/>
      <c r="HAN27" s="648"/>
      <c r="HAO27" s="648"/>
      <c r="HAP27" s="648"/>
      <c r="HAQ27" s="648"/>
      <c r="HAR27" s="648"/>
      <c r="HAS27" s="648"/>
      <c r="HAT27" s="648"/>
      <c r="HAU27" s="648"/>
      <c r="HAV27" s="648"/>
      <c r="HAW27" s="648"/>
      <c r="HAX27" s="648"/>
      <c r="HAY27" s="648"/>
      <c r="HAZ27" s="648"/>
      <c r="HBA27" s="648"/>
      <c r="HBB27" s="648"/>
      <c r="HBC27" s="648"/>
      <c r="HBD27" s="648"/>
      <c r="HBE27" s="648"/>
      <c r="HBF27" s="648"/>
      <c r="HBG27" s="648"/>
      <c r="HBH27" s="648"/>
      <c r="HBI27" s="648"/>
      <c r="HBJ27" s="648"/>
      <c r="HBK27" s="648"/>
      <c r="HBL27" s="648"/>
      <c r="HBM27" s="648"/>
      <c r="HBN27" s="648"/>
      <c r="HBO27" s="648"/>
      <c r="HBP27" s="648"/>
      <c r="HBQ27" s="648"/>
      <c r="HBR27" s="648"/>
      <c r="HBS27" s="648"/>
      <c r="HBT27" s="648"/>
      <c r="HBU27" s="648"/>
      <c r="HBV27" s="648"/>
      <c r="HBW27" s="648"/>
      <c r="HBX27" s="648"/>
      <c r="HBY27" s="648"/>
      <c r="HBZ27" s="648"/>
      <c r="HCA27" s="648"/>
      <c r="HCB27" s="648"/>
      <c r="HCC27" s="648"/>
      <c r="HCD27" s="648"/>
      <c r="HCE27" s="648"/>
      <c r="HCF27" s="648"/>
      <c r="HCG27" s="648"/>
      <c r="HCH27" s="648"/>
      <c r="HCI27" s="648"/>
      <c r="HCJ27" s="648"/>
      <c r="HCK27" s="648"/>
      <c r="HCL27" s="648"/>
      <c r="HCM27" s="648"/>
      <c r="HCN27" s="648"/>
      <c r="HCO27" s="648"/>
      <c r="HCP27" s="648"/>
      <c r="HCQ27" s="648"/>
      <c r="HCR27" s="648"/>
      <c r="HCS27" s="648"/>
      <c r="HCT27" s="648"/>
      <c r="HCU27" s="648"/>
      <c r="HCV27" s="648"/>
      <c r="HCW27" s="648"/>
      <c r="HCX27" s="648"/>
      <c r="HCY27" s="648"/>
      <c r="HCZ27" s="648"/>
      <c r="HDA27" s="648"/>
      <c r="HDB27" s="648"/>
      <c r="HDC27" s="648"/>
      <c r="HDD27" s="648"/>
      <c r="HDE27" s="648"/>
      <c r="HDF27" s="648"/>
      <c r="HDG27" s="648"/>
      <c r="HDH27" s="648"/>
      <c r="HDI27" s="648"/>
      <c r="HDJ27" s="648"/>
      <c r="HDK27" s="648"/>
      <c r="HDL27" s="648"/>
      <c r="HDM27" s="648"/>
      <c r="HDN27" s="648"/>
      <c r="HDO27" s="648"/>
      <c r="HDP27" s="648"/>
      <c r="HDQ27" s="648"/>
      <c r="HDR27" s="648"/>
      <c r="HDS27" s="648"/>
      <c r="HDT27" s="648"/>
      <c r="HDU27" s="648"/>
      <c r="HDV27" s="648"/>
      <c r="HDW27" s="648"/>
      <c r="HDX27" s="648"/>
      <c r="HDY27" s="648"/>
      <c r="HDZ27" s="648"/>
      <c r="HEA27" s="648"/>
      <c r="HEB27" s="648"/>
      <c r="HEC27" s="648"/>
      <c r="HED27" s="648"/>
      <c r="HEE27" s="648"/>
      <c r="HEF27" s="648"/>
      <c r="HEG27" s="648"/>
      <c r="HEH27" s="648"/>
      <c r="HEI27" s="648"/>
      <c r="HEJ27" s="648"/>
      <c r="HEK27" s="648"/>
      <c r="HEL27" s="648"/>
      <c r="HEM27" s="648"/>
      <c r="HEN27" s="648"/>
      <c r="HEO27" s="648"/>
      <c r="HEP27" s="648"/>
      <c r="HEQ27" s="648"/>
      <c r="HER27" s="648"/>
      <c r="HES27" s="648"/>
      <c r="HET27" s="648"/>
      <c r="HEU27" s="648"/>
      <c r="HEV27" s="648"/>
      <c r="HEW27" s="648"/>
      <c r="HEX27" s="648"/>
      <c r="HEY27" s="648"/>
      <c r="HEZ27" s="648"/>
      <c r="HFA27" s="648"/>
      <c r="HFB27" s="648"/>
      <c r="HFC27" s="648"/>
      <c r="HFD27" s="648"/>
      <c r="HFE27" s="648"/>
      <c r="HFF27" s="648"/>
      <c r="HFG27" s="648"/>
      <c r="HFH27" s="648"/>
      <c r="HFI27" s="648"/>
      <c r="HFJ27" s="648"/>
      <c r="HFK27" s="648"/>
      <c r="HFL27" s="648"/>
      <c r="HFM27" s="648"/>
      <c r="HFN27" s="648"/>
      <c r="HFO27" s="648"/>
      <c r="HFP27" s="648"/>
      <c r="HFQ27" s="648"/>
      <c r="HFR27" s="648"/>
      <c r="HFS27" s="648"/>
      <c r="HFT27" s="648"/>
      <c r="HFU27" s="648"/>
      <c r="HFV27" s="648"/>
      <c r="HFW27" s="648"/>
      <c r="HFX27" s="648"/>
      <c r="HFY27" s="648"/>
      <c r="HFZ27" s="648"/>
      <c r="HGA27" s="648"/>
      <c r="HGB27" s="648"/>
      <c r="HGC27" s="648"/>
      <c r="HGD27" s="648"/>
      <c r="HGE27" s="648"/>
      <c r="HGF27" s="648"/>
      <c r="HGG27" s="648"/>
      <c r="HGH27" s="648"/>
      <c r="HGI27" s="648"/>
      <c r="HGJ27" s="648"/>
      <c r="HGK27" s="648"/>
      <c r="HGL27" s="648"/>
      <c r="HGM27" s="648"/>
      <c r="HGN27" s="648"/>
      <c r="HGO27" s="648"/>
      <c r="HGP27" s="648"/>
      <c r="HGQ27" s="648"/>
      <c r="HGR27" s="648"/>
      <c r="HGS27" s="648"/>
      <c r="HGT27" s="648"/>
      <c r="HGU27" s="648"/>
      <c r="HGV27" s="648"/>
      <c r="HGW27" s="648"/>
      <c r="HGX27" s="648"/>
      <c r="HGY27" s="648"/>
      <c r="HGZ27" s="648"/>
      <c r="HHA27" s="648"/>
      <c r="HHB27" s="648"/>
      <c r="HHC27" s="648"/>
      <c r="HHD27" s="648"/>
      <c r="HHE27" s="648"/>
      <c r="HHF27" s="648"/>
      <c r="HHG27" s="648"/>
      <c r="HHH27" s="648"/>
      <c r="HHI27" s="648"/>
      <c r="HHJ27" s="648"/>
      <c r="HHK27" s="648"/>
      <c r="HHL27" s="648"/>
      <c r="HHM27" s="648"/>
      <c r="HHN27" s="648"/>
      <c r="HHO27" s="648"/>
      <c r="HHP27" s="648"/>
      <c r="HHQ27" s="648"/>
      <c r="HHR27" s="648"/>
      <c r="HHS27" s="648"/>
      <c r="HHT27" s="648"/>
      <c r="HHU27" s="648"/>
      <c r="HHV27" s="648"/>
      <c r="HHW27" s="648"/>
      <c r="HHX27" s="648"/>
      <c r="HHY27" s="648"/>
      <c r="HHZ27" s="648"/>
      <c r="HIA27" s="648"/>
      <c r="HIB27" s="648"/>
      <c r="HIC27" s="648"/>
      <c r="HID27" s="648"/>
      <c r="HIE27" s="648"/>
      <c r="HIF27" s="648"/>
      <c r="HIG27" s="648"/>
      <c r="HIH27" s="648"/>
      <c r="HII27" s="648"/>
      <c r="HIJ27" s="648"/>
      <c r="HIK27" s="648"/>
      <c r="HIL27" s="648"/>
      <c r="HIM27" s="648"/>
      <c r="HIN27" s="648"/>
      <c r="HIO27" s="648"/>
      <c r="HIP27" s="648"/>
      <c r="HIQ27" s="648"/>
      <c r="HIR27" s="648"/>
      <c r="HIS27" s="648"/>
      <c r="HIT27" s="648"/>
      <c r="HIU27" s="648"/>
      <c r="HIV27" s="648"/>
      <c r="HIW27" s="648"/>
      <c r="HIX27" s="648"/>
      <c r="HIY27" s="648"/>
      <c r="HIZ27" s="648"/>
      <c r="HJA27" s="648"/>
      <c r="HJB27" s="648"/>
      <c r="HJC27" s="648"/>
      <c r="HJD27" s="648"/>
      <c r="HJE27" s="648"/>
      <c r="HJF27" s="648"/>
      <c r="HJG27" s="648"/>
      <c r="HJH27" s="648"/>
      <c r="HJI27" s="648"/>
      <c r="HJJ27" s="648"/>
      <c r="HJK27" s="648"/>
      <c r="HJL27" s="648"/>
      <c r="HJM27" s="648"/>
      <c r="HJN27" s="648"/>
      <c r="HJO27" s="648"/>
      <c r="HJP27" s="648"/>
      <c r="HJQ27" s="648"/>
      <c r="HJR27" s="648"/>
      <c r="HJS27" s="648"/>
      <c r="HJT27" s="648"/>
      <c r="HJU27" s="648"/>
      <c r="HJV27" s="648"/>
      <c r="HJW27" s="648"/>
      <c r="HJX27" s="648"/>
      <c r="HJY27" s="648"/>
      <c r="HJZ27" s="648"/>
      <c r="HKA27" s="648"/>
      <c r="HKB27" s="648"/>
      <c r="HKC27" s="648"/>
      <c r="HKD27" s="648"/>
      <c r="HKE27" s="648"/>
      <c r="HKF27" s="648"/>
      <c r="HKG27" s="648"/>
      <c r="HKH27" s="648"/>
      <c r="HKI27" s="648"/>
      <c r="HKJ27" s="648"/>
      <c r="HKK27" s="648"/>
      <c r="HKL27" s="648"/>
      <c r="HKM27" s="648"/>
      <c r="HKN27" s="648"/>
      <c r="HKO27" s="648"/>
      <c r="HKP27" s="648"/>
      <c r="HKQ27" s="648"/>
      <c r="HKR27" s="648"/>
      <c r="HKS27" s="648"/>
      <c r="HKT27" s="648"/>
      <c r="HKU27" s="648"/>
      <c r="HKV27" s="648"/>
      <c r="HKW27" s="648"/>
      <c r="HKX27" s="648"/>
      <c r="HKY27" s="648"/>
      <c r="HKZ27" s="648"/>
      <c r="HLA27" s="648"/>
      <c r="HLB27" s="648"/>
      <c r="HLC27" s="648"/>
      <c r="HLD27" s="648"/>
      <c r="HLE27" s="648"/>
      <c r="HLF27" s="648"/>
      <c r="HLG27" s="648"/>
      <c r="HLH27" s="648"/>
      <c r="HLI27" s="648"/>
      <c r="HLJ27" s="648"/>
      <c r="HLK27" s="648"/>
      <c r="HLL27" s="648"/>
      <c r="HLM27" s="648"/>
      <c r="HLN27" s="648"/>
      <c r="HLO27" s="648"/>
      <c r="HLP27" s="648"/>
      <c r="HLQ27" s="648"/>
      <c r="HLR27" s="648"/>
      <c r="HLS27" s="648"/>
      <c r="HLT27" s="648"/>
      <c r="HLU27" s="648"/>
      <c r="HLV27" s="648"/>
      <c r="HLW27" s="648"/>
      <c r="HLX27" s="648"/>
      <c r="HLY27" s="648"/>
      <c r="HLZ27" s="648"/>
      <c r="HMA27" s="648"/>
      <c r="HMB27" s="648"/>
      <c r="HMC27" s="648"/>
      <c r="HMD27" s="648"/>
      <c r="HME27" s="648"/>
      <c r="HMF27" s="648"/>
      <c r="HMG27" s="648"/>
      <c r="HMH27" s="648"/>
      <c r="HMI27" s="648"/>
      <c r="HMJ27" s="648"/>
      <c r="HMK27" s="648"/>
      <c r="HML27" s="648"/>
      <c r="HMM27" s="648"/>
      <c r="HMN27" s="648"/>
      <c r="HMO27" s="648"/>
      <c r="HMP27" s="648"/>
      <c r="HMQ27" s="648"/>
      <c r="HMR27" s="648"/>
      <c r="HMS27" s="648"/>
      <c r="HMT27" s="648"/>
      <c r="HMU27" s="648"/>
      <c r="HMV27" s="648"/>
      <c r="HMW27" s="648"/>
      <c r="HMX27" s="648"/>
      <c r="HMY27" s="648"/>
      <c r="HMZ27" s="648"/>
      <c r="HNA27" s="648"/>
      <c r="HNB27" s="648"/>
      <c r="HNC27" s="648"/>
      <c r="HND27" s="648"/>
      <c r="HNE27" s="648"/>
      <c r="HNF27" s="648"/>
      <c r="HNG27" s="648"/>
      <c r="HNH27" s="648"/>
      <c r="HNI27" s="648"/>
      <c r="HNJ27" s="648"/>
      <c r="HNK27" s="648"/>
      <c r="HNL27" s="648"/>
      <c r="HNM27" s="648"/>
      <c r="HNN27" s="648"/>
      <c r="HNO27" s="648"/>
      <c r="HNP27" s="648"/>
      <c r="HNQ27" s="648"/>
      <c r="HNR27" s="648"/>
      <c r="HNS27" s="648"/>
      <c r="HNT27" s="648"/>
      <c r="HNU27" s="648"/>
      <c r="HNV27" s="648"/>
      <c r="HNW27" s="648"/>
      <c r="HNX27" s="648"/>
      <c r="HNY27" s="648"/>
      <c r="HNZ27" s="648"/>
      <c r="HOA27" s="648"/>
      <c r="HOB27" s="648"/>
      <c r="HOC27" s="648"/>
      <c r="HOD27" s="648"/>
      <c r="HOE27" s="648"/>
      <c r="HOF27" s="648"/>
      <c r="HOG27" s="648"/>
      <c r="HOH27" s="648"/>
      <c r="HOI27" s="648"/>
      <c r="HOJ27" s="648"/>
      <c r="HOK27" s="648"/>
      <c r="HOL27" s="648"/>
      <c r="HOM27" s="648"/>
      <c r="HON27" s="648"/>
      <c r="HOO27" s="648"/>
      <c r="HOP27" s="648"/>
      <c r="HOQ27" s="648"/>
      <c r="HOR27" s="648"/>
      <c r="HOS27" s="648"/>
      <c r="HOT27" s="648"/>
      <c r="HOU27" s="648"/>
      <c r="HOV27" s="648"/>
      <c r="HOW27" s="648"/>
      <c r="HOX27" s="648"/>
      <c r="HOY27" s="648"/>
      <c r="HOZ27" s="648"/>
      <c r="HPA27" s="648"/>
      <c r="HPB27" s="648"/>
      <c r="HPC27" s="648"/>
      <c r="HPD27" s="648"/>
      <c r="HPE27" s="648"/>
      <c r="HPF27" s="648"/>
      <c r="HPG27" s="648"/>
      <c r="HPH27" s="648"/>
      <c r="HPI27" s="648"/>
      <c r="HPJ27" s="648"/>
      <c r="HPK27" s="648"/>
      <c r="HPL27" s="648"/>
      <c r="HPM27" s="648"/>
      <c r="HPN27" s="648"/>
      <c r="HPO27" s="648"/>
      <c r="HPP27" s="648"/>
      <c r="HPQ27" s="648"/>
      <c r="HPR27" s="648"/>
      <c r="HPS27" s="648"/>
      <c r="HPT27" s="648"/>
      <c r="HPU27" s="648"/>
      <c r="HPV27" s="648"/>
      <c r="HPW27" s="648"/>
      <c r="HPX27" s="648"/>
      <c r="HPY27" s="648"/>
      <c r="HPZ27" s="648"/>
      <c r="HQA27" s="648"/>
      <c r="HQB27" s="648"/>
      <c r="HQC27" s="648"/>
      <c r="HQD27" s="648"/>
      <c r="HQE27" s="648"/>
      <c r="HQF27" s="648"/>
      <c r="HQG27" s="648"/>
      <c r="HQH27" s="648"/>
      <c r="HQI27" s="648"/>
      <c r="HQJ27" s="648"/>
      <c r="HQK27" s="648"/>
      <c r="HQL27" s="648"/>
      <c r="HQM27" s="648"/>
      <c r="HQN27" s="648"/>
      <c r="HQO27" s="648"/>
      <c r="HQP27" s="648"/>
      <c r="HQQ27" s="648"/>
      <c r="HQR27" s="648"/>
      <c r="HQS27" s="648"/>
      <c r="HQT27" s="648"/>
      <c r="HQU27" s="648"/>
      <c r="HQV27" s="648"/>
      <c r="HQW27" s="648"/>
      <c r="HQX27" s="648"/>
      <c r="HQY27" s="648"/>
      <c r="HQZ27" s="648"/>
      <c r="HRA27" s="648"/>
      <c r="HRB27" s="648"/>
      <c r="HRC27" s="648"/>
      <c r="HRD27" s="648"/>
      <c r="HRE27" s="648"/>
      <c r="HRF27" s="648"/>
      <c r="HRG27" s="648"/>
      <c r="HRH27" s="648"/>
      <c r="HRI27" s="648"/>
      <c r="HRJ27" s="648"/>
      <c r="HRK27" s="648"/>
      <c r="HRL27" s="648"/>
      <c r="HRM27" s="648"/>
      <c r="HRN27" s="648"/>
      <c r="HRO27" s="648"/>
      <c r="HRP27" s="648"/>
      <c r="HRQ27" s="648"/>
      <c r="HRR27" s="648"/>
      <c r="HRS27" s="648"/>
      <c r="HRT27" s="648"/>
      <c r="HRU27" s="648"/>
      <c r="HRV27" s="648"/>
      <c r="HRW27" s="648"/>
      <c r="HRX27" s="648"/>
      <c r="HRY27" s="648"/>
      <c r="HRZ27" s="648"/>
      <c r="HSA27" s="648"/>
      <c r="HSB27" s="648"/>
      <c r="HSC27" s="648"/>
      <c r="HSD27" s="648"/>
      <c r="HSE27" s="648"/>
      <c r="HSF27" s="648"/>
      <c r="HSG27" s="648"/>
      <c r="HSH27" s="648"/>
      <c r="HSI27" s="648"/>
      <c r="HSJ27" s="648"/>
      <c r="HSK27" s="648"/>
      <c r="HSL27" s="648"/>
      <c r="HSM27" s="648"/>
      <c r="HSN27" s="648"/>
      <c r="HSO27" s="648"/>
      <c r="HSP27" s="648"/>
      <c r="HSQ27" s="648"/>
      <c r="HSR27" s="648"/>
      <c r="HSS27" s="648"/>
      <c r="HST27" s="648"/>
      <c r="HSU27" s="648"/>
      <c r="HSV27" s="648"/>
      <c r="HSW27" s="648"/>
      <c r="HSX27" s="648"/>
      <c r="HSY27" s="648"/>
      <c r="HSZ27" s="648"/>
      <c r="HTA27" s="648"/>
      <c r="HTB27" s="648"/>
      <c r="HTC27" s="648"/>
      <c r="HTD27" s="648"/>
      <c r="HTE27" s="648"/>
      <c r="HTF27" s="648"/>
      <c r="HTG27" s="648"/>
      <c r="HTH27" s="648"/>
      <c r="HTI27" s="648"/>
      <c r="HTJ27" s="648"/>
      <c r="HTK27" s="648"/>
      <c r="HTL27" s="648"/>
      <c r="HTM27" s="648"/>
      <c r="HTN27" s="648"/>
      <c r="HTO27" s="648"/>
      <c r="HTP27" s="648"/>
      <c r="HTQ27" s="648"/>
      <c r="HTR27" s="648"/>
      <c r="HTS27" s="648"/>
      <c r="HTT27" s="648"/>
      <c r="HTU27" s="648"/>
      <c r="HTV27" s="648"/>
      <c r="HTW27" s="648"/>
      <c r="HTX27" s="648"/>
      <c r="HTY27" s="648"/>
      <c r="HTZ27" s="648"/>
      <c r="HUA27" s="648"/>
      <c r="HUB27" s="648"/>
      <c r="HUC27" s="648"/>
      <c r="HUD27" s="648"/>
      <c r="HUE27" s="648"/>
      <c r="HUF27" s="648"/>
      <c r="HUG27" s="648"/>
      <c r="HUH27" s="648"/>
      <c r="HUI27" s="648"/>
      <c r="HUJ27" s="648"/>
      <c r="HUK27" s="648"/>
      <c r="HUL27" s="648"/>
      <c r="HUM27" s="648"/>
      <c r="HUN27" s="648"/>
      <c r="HUO27" s="648"/>
      <c r="HUP27" s="648"/>
      <c r="HUQ27" s="648"/>
      <c r="HUR27" s="648"/>
      <c r="HUS27" s="648"/>
      <c r="HUT27" s="648"/>
      <c r="HUU27" s="648"/>
      <c r="HUV27" s="648"/>
      <c r="HUW27" s="648"/>
      <c r="HUX27" s="648"/>
      <c r="HUY27" s="648"/>
      <c r="HUZ27" s="648"/>
      <c r="HVA27" s="648"/>
      <c r="HVB27" s="648"/>
      <c r="HVC27" s="648"/>
      <c r="HVD27" s="648"/>
      <c r="HVE27" s="648"/>
      <c r="HVF27" s="648"/>
      <c r="HVG27" s="648"/>
      <c r="HVH27" s="648"/>
      <c r="HVI27" s="648"/>
      <c r="HVJ27" s="648"/>
      <c r="HVK27" s="648"/>
      <c r="HVL27" s="648"/>
      <c r="HVM27" s="648"/>
      <c r="HVN27" s="648"/>
      <c r="HVO27" s="648"/>
      <c r="HVP27" s="648"/>
      <c r="HVQ27" s="648"/>
      <c r="HVR27" s="648"/>
      <c r="HVS27" s="648"/>
      <c r="HVT27" s="648"/>
      <c r="HVU27" s="648"/>
      <c r="HVV27" s="648"/>
      <c r="HVW27" s="648"/>
      <c r="HVX27" s="648"/>
      <c r="HVY27" s="648"/>
      <c r="HVZ27" s="648"/>
      <c r="HWA27" s="648"/>
      <c r="HWB27" s="648"/>
      <c r="HWC27" s="648"/>
      <c r="HWD27" s="648"/>
      <c r="HWE27" s="648"/>
      <c r="HWF27" s="648"/>
      <c r="HWG27" s="648"/>
      <c r="HWH27" s="648"/>
      <c r="HWI27" s="648"/>
      <c r="HWJ27" s="648"/>
      <c r="HWK27" s="648"/>
      <c r="HWL27" s="648"/>
      <c r="HWM27" s="648"/>
      <c r="HWN27" s="648"/>
      <c r="HWO27" s="648"/>
      <c r="HWP27" s="648"/>
      <c r="HWQ27" s="648"/>
      <c r="HWR27" s="648"/>
      <c r="HWS27" s="648"/>
      <c r="HWT27" s="648"/>
      <c r="HWU27" s="648"/>
      <c r="HWV27" s="648"/>
      <c r="HWW27" s="648"/>
      <c r="HWX27" s="648"/>
      <c r="HWY27" s="648"/>
      <c r="HWZ27" s="648"/>
      <c r="HXA27" s="648"/>
      <c r="HXB27" s="648"/>
      <c r="HXC27" s="648"/>
      <c r="HXD27" s="648"/>
      <c r="HXE27" s="648"/>
      <c r="HXF27" s="648"/>
      <c r="HXG27" s="648"/>
      <c r="HXH27" s="648"/>
      <c r="HXI27" s="648"/>
      <c r="HXJ27" s="648"/>
      <c r="HXK27" s="648"/>
      <c r="HXL27" s="648"/>
      <c r="HXM27" s="648"/>
      <c r="HXN27" s="648"/>
      <c r="HXO27" s="648"/>
      <c r="HXP27" s="648"/>
      <c r="HXQ27" s="648"/>
      <c r="HXR27" s="648"/>
      <c r="HXS27" s="648"/>
      <c r="HXT27" s="648"/>
      <c r="HXU27" s="648"/>
      <c r="HXV27" s="648"/>
      <c r="HXW27" s="648"/>
      <c r="HXX27" s="648"/>
      <c r="HXY27" s="648"/>
      <c r="HXZ27" s="648"/>
      <c r="HYA27" s="648"/>
      <c r="HYB27" s="648"/>
      <c r="HYC27" s="648"/>
      <c r="HYD27" s="648"/>
      <c r="HYE27" s="648"/>
      <c r="HYF27" s="648"/>
      <c r="HYG27" s="648"/>
      <c r="HYH27" s="648"/>
      <c r="HYI27" s="648"/>
      <c r="HYJ27" s="648"/>
      <c r="HYK27" s="648"/>
      <c r="HYL27" s="648"/>
      <c r="HYM27" s="648"/>
      <c r="HYN27" s="648"/>
      <c r="HYO27" s="648"/>
      <c r="HYP27" s="648"/>
      <c r="HYQ27" s="648"/>
      <c r="HYR27" s="648"/>
      <c r="HYS27" s="648"/>
      <c r="HYT27" s="648"/>
      <c r="HYU27" s="648"/>
      <c r="HYV27" s="648"/>
      <c r="HYW27" s="648"/>
      <c r="HYX27" s="648"/>
      <c r="HYY27" s="648"/>
      <c r="HYZ27" s="648"/>
      <c r="HZA27" s="648"/>
      <c r="HZB27" s="648"/>
      <c r="HZC27" s="648"/>
      <c r="HZD27" s="648"/>
      <c r="HZE27" s="648"/>
      <c r="HZF27" s="648"/>
      <c r="HZG27" s="648"/>
      <c r="HZH27" s="648"/>
      <c r="HZI27" s="648"/>
      <c r="HZJ27" s="648"/>
      <c r="HZK27" s="648"/>
      <c r="HZL27" s="648"/>
      <c r="HZM27" s="648"/>
      <c r="HZN27" s="648"/>
      <c r="HZO27" s="648"/>
      <c r="HZP27" s="648"/>
      <c r="HZQ27" s="648"/>
      <c r="HZR27" s="648"/>
      <c r="HZS27" s="648"/>
      <c r="HZT27" s="648"/>
      <c r="HZU27" s="648"/>
      <c r="HZV27" s="648"/>
      <c r="HZW27" s="648"/>
      <c r="HZX27" s="648"/>
      <c r="HZY27" s="648"/>
      <c r="HZZ27" s="648"/>
      <c r="IAA27" s="648"/>
      <c r="IAB27" s="648"/>
      <c r="IAC27" s="648"/>
      <c r="IAD27" s="648"/>
      <c r="IAE27" s="648"/>
      <c r="IAF27" s="648"/>
      <c r="IAG27" s="648"/>
      <c r="IAH27" s="648"/>
      <c r="IAI27" s="648"/>
      <c r="IAJ27" s="648"/>
      <c r="IAK27" s="648"/>
      <c r="IAL27" s="648"/>
      <c r="IAM27" s="648"/>
      <c r="IAN27" s="648"/>
      <c r="IAO27" s="648"/>
      <c r="IAP27" s="648"/>
      <c r="IAQ27" s="648"/>
      <c r="IAR27" s="648"/>
      <c r="IAS27" s="648"/>
      <c r="IAT27" s="648"/>
      <c r="IAU27" s="648"/>
      <c r="IAV27" s="648"/>
      <c r="IAW27" s="648"/>
      <c r="IAX27" s="648"/>
      <c r="IAY27" s="648"/>
      <c r="IAZ27" s="648"/>
      <c r="IBA27" s="648"/>
      <c r="IBB27" s="648"/>
      <c r="IBC27" s="648"/>
      <c r="IBD27" s="648"/>
      <c r="IBE27" s="648"/>
      <c r="IBF27" s="648"/>
      <c r="IBG27" s="648"/>
      <c r="IBH27" s="648"/>
      <c r="IBI27" s="648"/>
      <c r="IBJ27" s="648"/>
      <c r="IBK27" s="648"/>
      <c r="IBL27" s="648"/>
      <c r="IBM27" s="648"/>
      <c r="IBN27" s="648"/>
      <c r="IBO27" s="648"/>
      <c r="IBP27" s="648"/>
      <c r="IBQ27" s="648"/>
      <c r="IBR27" s="648"/>
      <c r="IBS27" s="648"/>
      <c r="IBT27" s="648"/>
      <c r="IBU27" s="648"/>
      <c r="IBV27" s="648"/>
      <c r="IBW27" s="648"/>
      <c r="IBX27" s="648"/>
      <c r="IBY27" s="648"/>
      <c r="IBZ27" s="648"/>
      <c r="ICA27" s="648"/>
      <c r="ICB27" s="648"/>
      <c r="ICC27" s="648"/>
      <c r="ICD27" s="648"/>
      <c r="ICE27" s="648"/>
      <c r="ICF27" s="648"/>
      <c r="ICG27" s="648"/>
      <c r="ICH27" s="648"/>
      <c r="ICI27" s="648"/>
      <c r="ICJ27" s="648"/>
      <c r="ICK27" s="648"/>
      <c r="ICL27" s="648"/>
      <c r="ICM27" s="648"/>
      <c r="ICN27" s="648"/>
      <c r="ICO27" s="648"/>
      <c r="ICP27" s="648"/>
      <c r="ICQ27" s="648"/>
      <c r="ICR27" s="648"/>
      <c r="ICS27" s="648"/>
      <c r="ICT27" s="648"/>
      <c r="ICU27" s="648"/>
      <c r="ICV27" s="648"/>
      <c r="ICW27" s="648"/>
      <c r="ICX27" s="648"/>
      <c r="ICY27" s="648"/>
      <c r="ICZ27" s="648"/>
      <c r="IDA27" s="648"/>
      <c r="IDB27" s="648"/>
      <c r="IDC27" s="648"/>
      <c r="IDD27" s="648"/>
      <c r="IDE27" s="648"/>
      <c r="IDF27" s="648"/>
      <c r="IDG27" s="648"/>
      <c r="IDH27" s="648"/>
      <c r="IDI27" s="648"/>
      <c r="IDJ27" s="648"/>
      <c r="IDK27" s="648"/>
      <c r="IDL27" s="648"/>
      <c r="IDM27" s="648"/>
      <c r="IDN27" s="648"/>
      <c r="IDO27" s="648"/>
      <c r="IDP27" s="648"/>
      <c r="IDQ27" s="648"/>
      <c r="IDR27" s="648"/>
      <c r="IDS27" s="648"/>
      <c r="IDT27" s="648"/>
      <c r="IDU27" s="648"/>
      <c r="IDV27" s="648"/>
      <c r="IDW27" s="648"/>
      <c r="IDX27" s="648"/>
      <c r="IDY27" s="648"/>
      <c r="IDZ27" s="648"/>
      <c r="IEA27" s="648"/>
      <c r="IEB27" s="648"/>
      <c r="IEC27" s="648"/>
      <c r="IED27" s="648"/>
      <c r="IEE27" s="648"/>
      <c r="IEF27" s="648"/>
      <c r="IEG27" s="648"/>
      <c r="IEH27" s="648"/>
      <c r="IEI27" s="648"/>
      <c r="IEJ27" s="648"/>
      <c r="IEK27" s="648"/>
      <c r="IEL27" s="648"/>
      <c r="IEM27" s="648"/>
      <c r="IEN27" s="648"/>
      <c r="IEO27" s="648"/>
      <c r="IEP27" s="648"/>
      <c r="IEQ27" s="648"/>
      <c r="IER27" s="648"/>
      <c r="IES27" s="648"/>
      <c r="IET27" s="648"/>
      <c r="IEU27" s="648"/>
      <c r="IEV27" s="648"/>
      <c r="IEW27" s="648"/>
      <c r="IEX27" s="648"/>
      <c r="IEY27" s="648"/>
      <c r="IEZ27" s="648"/>
      <c r="IFA27" s="648"/>
      <c r="IFB27" s="648"/>
      <c r="IFC27" s="648"/>
      <c r="IFD27" s="648"/>
      <c r="IFE27" s="648"/>
      <c r="IFF27" s="648"/>
      <c r="IFG27" s="648"/>
      <c r="IFH27" s="648"/>
      <c r="IFI27" s="648"/>
      <c r="IFJ27" s="648"/>
      <c r="IFK27" s="648"/>
      <c r="IFL27" s="648"/>
      <c r="IFM27" s="648"/>
      <c r="IFN27" s="648"/>
      <c r="IFO27" s="648"/>
      <c r="IFP27" s="648"/>
      <c r="IFQ27" s="648"/>
      <c r="IFR27" s="648"/>
      <c r="IFS27" s="648"/>
      <c r="IFT27" s="648"/>
      <c r="IFU27" s="648"/>
      <c r="IFV27" s="648"/>
      <c r="IFW27" s="648"/>
      <c r="IFX27" s="648"/>
      <c r="IFY27" s="648"/>
      <c r="IFZ27" s="648"/>
      <c r="IGA27" s="648"/>
      <c r="IGB27" s="648"/>
      <c r="IGC27" s="648"/>
      <c r="IGD27" s="648"/>
      <c r="IGE27" s="648"/>
      <c r="IGF27" s="648"/>
      <c r="IGG27" s="648"/>
      <c r="IGH27" s="648"/>
      <c r="IGI27" s="648"/>
      <c r="IGJ27" s="648"/>
      <c r="IGK27" s="648"/>
      <c r="IGL27" s="648"/>
      <c r="IGM27" s="648"/>
      <c r="IGN27" s="648"/>
      <c r="IGO27" s="648"/>
      <c r="IGP27" s="648"/>
      <c r="IGQ27" s="648"/>
      <c r="IGR27" s="648"/>
      <c r="IGS27" s="648"/>
      <c r="IGT27" s="648"/>
      <c r="IGU27" s="648"/>
      <c r="IGV27" s="648"/>
      <c r="IGW27" s="648"/>
      <c r="IGX27" s="648"/>
      <c r="IGY27" s="648"/>
      <c r="IGZ27" s="648"/>
      <c r="IHA27" s="648"/>
      <c r="IHB27" s="648"/>
      <c r="IHC27" s="648"/>
      <c r="IHD27" s="648"/>
      <c r="IHE27" s="648"/>
      <c r="IHF27" s="648"/>
      <c r="IHG27" s="648"/>
      <c r="IHH27" s="648"/>
      <c r="IHI27" s="648"/>
      <c r="IHJ27" s="648"/>
      <c r="IHK27" s="648"/>
      <c r="IHL27" s="648"/>
      <c r="IHM27" s="648"/>
      <c r="IHN27" s="648"/>
      <c r="IHO27" s="648"/>
      <c r="IHP27" s="648"/>
      <c r="IHQ27" s="648"/>
      <c r="IHR27" s="648"/>
      <c r="IHS27" s="648"/>
      <c r="IHT27" s="648"/>
      <c r="IHU27" s="648"/>
      <c r="IHV27" s="648"/>
      <c r="IHW27" s="648"/>
      <c r="IHX27" s="648"/>
      <c r="IHY27" s="648"/>
      <c r="IHZ27" s="648"/>
      <c r="IIA27" s="648"/>
      <c r="IIB27" s="648"/>
      <c r="IIC27" s="648"/>
      <c r="IID27" s="648"/>
      <c r="IIE27" s="648"/>
      <c r="IIF27" s="648"/>
      <c r="IIG27" s="648"/>
      <c r="IIH27" s="648"/>
      <c r="III27" s="648"/>
      <c r="IIJ27" s="648"/>
      <c r="IIK27" s="648"/>
      <c r="IIL27" s="648"/>
      <c r="IIM27" s="648"/>
      <c r="IIN27" s="648"/>
      <c r="IIO27" s="648"/>
      <c r="IIP27" s="648"/>
      <c r="IIQ27" s="648"/>
      <c r="IIR27" s="648"/>
      <c r="IIS27" s="648"/>
      <c r="IIT27" s="648"/>
      <c r="IIU27" s="648"/>
      <c r="IIV27" s="648"/>
      <c r="IIW27" s="648"/>
      <c r="IIX27" s="648"/>
      <c r="IIY27" s="648"/>
      <c r="IIZ27" s="648"/>
      <c r="IJA27" s="648"/>
      <c r="IJB27" s="648"/>
      <c r="IJC27" s="648"/>
      <c r="IJD27" s="648"/>
      <c r="IJE27" s="648"/>
      <c r="IJF27" s="648"/>
      <c r="IJG27" s="648"/>
      <c r="IJH27" s="648"/>
      <c r="IJI27" s="648"/>
      <c r="IJJ27" s="648"/>
      <c r="IJK27" s="648"/>
      <c r="IJL27" s="648"/>
      <c r="IJM27" s="648"/>
      <c r="IJN27" s="648"/>
      <c r="IJO27" s="648"/>
      <c r="IJP27" s="648"/>
      <c r="IJQ27" s="648"/>
      <c r="IJR27" s="648"/>
      <c r="IJS27" s="648"/>
      <c r="IJT27" s="648"/>
      <c r="IJU27" s="648"/>
      <c r="IJV27" s="648"/>
      <c r="IJW27" s="648"/>
      <c r="IJX27" s="648"/>
      <c r="IJY27" s="648"/>
      <c r="IJZ27" s="648"/>
      <c r="IKA27" s="648"/>
      <c r="IKB27" s="648"/>
      <c r="IKC27" s="648"/>
      <c r="IKD27" s="648"/>
      <c r="IKE27" s="648"/>
      <c r="IKF27" s="648"/>
      <c r="IKG27" s="648"/>
      <c r="IKH27" s="648"/>
      <c r="IKI27" s="648"/>
      <c r="IKJ27" s="648"/>
      <c r="IKK27" s="648"/>
      <c r="IKL27" s="648"/>
      <c r="IKM27" s="648"/>
      <c r="IKN27" s="648"/>
      <c r="IKO27" s="648"/>
      <c r="IKP27" s="648"/>
      <c r="IKQ27" s="648"/>
      <c r="IKR27" s="648"/>
      <c r="IKS27" s="648"/>
      <c r="IKT27" s="648"/>
      <c r="IKU27" s="648"/>
      <c r="IKV27" s="648"/>
      <c r="IKW27" s="648"/>
      <c r="IKX27" s="648"/>
      <c r="IKY27" s="648"/>
      <c r="IKZ27" s="648"/>
      <c r="ILA27" s="648"/>
      <c r="ILB27" s="648"/>
      <c r="ILC27" s="648"/>
      <c r="ILD27" s="648"/>
      <c r="ILE27" s="648"/>
      <c r="ILF27" s="648"/>
      <c r="ILG27" s="648"/>
      <c r="ILH27" s="648"/>
      <c r="ILI27" s="648"/>
      <c r="ILJ27" s="648"/>
      <c r="ILK27" s="648"/>
      <c r="ILL27" s="648"/>
      <c r="ILM27" s="648"/>
      <c r="ILN27" s="648"/>
      <c r="ILO27" s="648"/>
      <c r="ILP27" s="648"/>
      <c r="ILQ27" s="648"/>
      <c r="ILR27" s="648"/>
      <c r="ILS27" s="648"/>
      <c r="ILT27" s="648"/>
      <c r="ILU27" s="648"/>
      <c r="ILV27" s="648"/>
      <c r="ILW27" s="648"/>
      <c r="ILX27" s="648"/>
      <c r="ILY27" s="648"/>
      <c r="ILZ27" s="648"/>
      <c r="IMA27" s="648"/>
      <c r="IMB27" s="648"/>
      <c r="IMC27" s="648"/>
      <c r="IMD27" s="648"/>
      <c r="IME27" s="648"/>
      <c r="IMF27" s="648"/>
      <c r="IMG27" s="648"/>
      <c r="IMH27" s="648"/>
      <c r="IMI27" s="648"/>
      <c r="IMJ27" s="648"/>
      <c r="IMK27" s="648"/>
      <c r="IML27" s="648"/>
      <c r="IMM27" s="648"/>
      <c r="IMN27" s="648"/>
      <c r="IMO27" s="648"/>
      <c r="IMP27" s="648"/>
      <c r="IMQ27" s="648"/>
      <c r="IMR27" s="648"/>
      <c r="IMS27" s="648"/>
      <c r="IMT27" s="648"/>
      <c r="IMU27" s="648"/>
      <c r="IMV27" s="648"/>
      <c r="IMW27" s="648"/>
      <c r="IMX27" s="648"/>
      <c r="IMY27" s="648"/>
      <c r="IMZ27" s="648"/>
      <c r="INA27" s="648"/>
      <c r="INB27" s="648"/>
      <c r="INC27" s="648"/>
      <c r="IND27" s="648"/>
      <c r="INE27" s="648"/>
      <c r="INF27" s="648"/>
      <c r="ING27" s="648"/>
      <c r="INH27" s="648"/>
      <c r="INI27" s="648"/>
      <c r="INJ27" s="648"/>
      <c r="INK27" s="648"/>
      <c r="INL27" s="648"/>
      <c r="INM27" s="648"/>
      <c r="INN27" s="648"/>
      <c r="INO27" s="648"/>
      <c r="INP27" s="648"/>
      <c r="INQ27" s="648"/>
      <c r="INR27" s="648"/>
      <c r="INS27" s="648"/>
      <c r="INT27" s="648"/>
      <c r="INU27" s="648"/>
      <c r="INV27" s="648"/>
      <c r="INW27" s="648"/>
      <c r="INX27" s="648"/>
      <c r="INY27" s="648"/>
      <c r="INZ27" s="648"/>
      <c r="IOA27" s="648"/>
      <c r="IOB27" s="648"/>
      <c r="IOC27" s="648"/>
      <c r="IOD27" s="648"/>
      <c r="IOE27" s="648"/>
      <c r="IOF27" s="648"/>
      <c r="IOG27" s="648"/>
      <c r="IOH27" s="648"/>
      <c r="IOI27" s="648"/>
      <c r="IOJ27" s="648"/>
      <c r="IOK27" s="648"/>
      <c r="IOL27" s="648"/>
      <c r="IOM27" s="648"/>
      <c r="ION27" s="648"/>
      <c r="IOO27" s="648"/>
      <c r="IOP27" s="648"/>
      <c r="IOQ27" s="648"/>
      <c r="IOR27" s="648"/>
      <c r="IOS27" s="648"/>
      <c r="IOT27" s="648"/>
      <c r="IOU27" s="648"/>
      <c r="IOV27" s="648"/>
      <c r="IOW27" s="648"/>
      <c r="IOX27" s="648"/>
      <c r="IOY27" s="648"/>
      <c r="IOZ27" s="648"/>
      <c r="IPA27" s="648"/>
      <c r="IPB27" s="648"/>
      <c r="IPC27" s="648"/>
      <c r="IPD27" s="648"/>
      <c r="IPE27" s="648"/>
      <c r="IPF27" s="648"/>
      <c r="IPG27" s="648"/>
      <c r="IPH27" s="648"/>
      <c r="IPI27" s="648"/>
      <c r="IPJ27" s="648"/>
      <c r="IPK27" s="648"/>
      <c r="IPL27" s="648"/>
      <c r="IPM27" s="648"/>
      <c r="IPN27" s="648"/>
      <c r="IPO27" s="648"/>
      <c r="IPP27" s="648"/>
      <c r="IPQ27" s="648"/>
      <c r="IPR27" s="648"/>
      <c r="IPS27" s="648"/>
      <c r="IPT27" s="648"/>
      <c r="IPU27" s="648"/>
      <c r="IPV27" s="648"/>
      <c r="IPW27" s="648"/>
      <c r="IPX27" s="648"/>
      <c r="IPY27" s="648"/>
      <c r="IPZ27" s="648"/>
      <c r="IQA27" s="648"/>
      <c r="IQB27" s="648"/>
      <c r="IQC27" s="648"/>
      <c r="IQD27" s="648"/>
      <c r="IQE27" s="648"/>
      <c r="IQF27" s="648"/>
      <c r="IQG27" s="648"/>
      <c r="IQH27" s="648"/>
      <c r="IQI27" s="648"/>
      <c r="IQJ27" s="648"/>
      <c r="IQK27" s="648"/>
      <c r="IQL27" s="648"/>
      <c r="IQM27" s="648"/>
      <c r="IQN27" s="648"/>
      <c r="IQO27" s="648"/>
      <c r="IQP27" s="648"/>
      <c r="IQQ27" s="648"/>
      <c r="IQR27" s="648"/>
      <c r="IQS27" s="648"/>
      <c r="IQT27" s="648"/>
      <c r="IQU27" s="648"/>
      <c r="IQV27" s="648"/>
      <c r="IQW27" s="648"/>
      <c r="IQX27" s="648"/>
      <c r="IQY27" s="648"/>
      <c r="IQZ27" s="648"/>
      <c r="IRA27" s="648"/>
      <c r="IRB27" s="648"/>
      <c r="IRC27" s="648"/>
      <c r="IRD27" s="648"/>
      <c r="IRE27" s="648"/>
      <c r="IRF27" s="648"/>
      <c r="IRG27" s="648"/>
      <c r="IRH27" s="648"/>
      <c r="IRI27" s="648"/>
      <c r="IRJ27" s="648"/>
      <c r="IRK27" s="648"/>
      <c r="IRL27" s="648"/>
      <c r="IRM27" s="648"/>
      <c r="IRN27" s="648"/>
      <c r="IRO27" s="648"/>
      <c r="IRP27" s="648"/>
      <c r="IRQ27" s="648"/>
      <c r="IRR27" s="648"/>
      <c r="IRS27" s="648"/>
      <c r="IRT27" s="648"/>
      <c r="IRU27" s="648"/>
      <c r="IRV27" s="648"/>
      <c r="IRW27" s="648"/>
      <c r="IRX27" s="648"/>
      <c r="IRY27" s="648"/>
      <c r="IRZ27" s="648"/>
      <c r="ISA27" s="648"/>
      <c r="ISB27" s="648"/>
      <c r="ISC27" s="648"/>
      <c r="ISD27" s="648"/>
      <c r="ISE27" s="648"/>
      <c r="ISF27" s="648"/>
      <c r="ISG27" s="648"/>
      <c r="ISH27" s="648"/>
      <c r="ISI27" s="648"/>
      <c r="ISJ27" s="648"/>
      <c r="ISK27" s="648"/>
      <c r="ISL27" s="648"/>
      <c r="ISM27" s="648"/>
      <c r="ISN27" s="648"/>
      <c r="ISO27" s="648"/>
      <c r="ISP27" s="648"/>
      <c r="ISQ27" s="648"/>
      <c r="ISR27" s="648"/>
      <c r="ISS27" s="648"/>
      <c r="IST27" s="648"/>
      <c r="ISU27" s="648"/>
      <c r="ISV27" s="648"/>
      <c r="ISW27" s="648"/>
      <c r="ISX27" s="648"/>
      <c r="ISY27" s="648"/>
      <c r="ISZ27" s="648"/>
      <c r="ITA27" s="648"/>
      <c r="ITB27" s="648"/>
      <c r="ITC27" s="648"/>
      <c r="ITD27" s="648"/>
      <c r="ITE27" s="648"/>
      <c r="ITF27" s="648"/>
      <c r="ITG27" s="648"/>
      <c r="ITH27" s="648"/>
      <c r="ITI27" s="648"/>
      <c r="ITJ27" s="648"/>
      <c r="ITK27" s="648"/>
      <c r="ITL27" s="648"/>
      <c r="ITM27" s="648"/>
      <c r="ITN27" s="648"/>
      <c r="ITO27" s="648"/>
      <c r="ITP27" s="648"/>
      <c r="ITQ27" s="648"/>
      <c r="ITR27" s="648"/>
      <c r="ITS27" s="648"/>
      <c r="ITT27" s="648"/>
      <c r="ITU27" s="648"/>
      <c r="ITV27" s="648"/>
      <c r="ITW27" s="648"/>
      <c r="ITX27" s="648"/>
      <c r="ITY27" s="648"/>
      <c r="ITZ27" s="648"/>
      <c r="IUA27" s="648"/>
      <c r="IUB27" s="648"/>
      <c r="IUC27" s="648"/>
      <c r="IUD27" s="648"/>
      <c r="IUE27" s="648"/>
      <c r="IUF27" s="648"/>
      <c r="IUG27" s="648"/>
      <c r="IUH27" s="648"/>
      <c r="IUI27" s="648"/>
      <c r="IUJ27" s="648"/>
      <c r="IUK27" s="648"/>
      <c r="IUL27" s="648"/>
      <c r="IUM27" s="648"/>
      <c r="IUN27" s="648"/>
      <c r="IUO27" s="648"/>
      <c r="IUP27" s="648"/>
      <c r="IUQ27" s="648"/>
      <c r="IUR27" s="648"/>
      <c r="IUS27" s="648"/>
      <c r="IUT27" s="648"/>
      <c r="IUU27" s="648"/>
      <c r="IUV27" s="648"/>
      <c r="IUW27" s="648"/>
      <c r="IUX27" s="648"/>
      <c r="IUY27" s="648"/>
      <c r="IUZ27" s="648"/>
      <c r="IVA27" s="648"/>
      <c r="IVB27" s="648"/>
      <c r="IVC27" s="648"/>
      <c r="IVD27" s="648"/>
      <c r="IVE27" s="648"/>
      <c r="IVF27" s="648"/>
      <c r="IVG27" s="648"/>
      <c r="IVH27" s="648"/>
      <c r="IVI27" s="648"/>
      <c r="IVJ27" s="648"/>
      <c r="IVK27" s="648"/>
      <c r="IVL27" s="648"/>
      <c r="IVM27" s="648"/>
      <c r="IVN27" s="648"/>
      <c r="IVO27" s="648"/>
      <c r="IVP27" s="648"/>
      <c r="IVQ27" s="648"/>
      <c r="IVR27" s="648"/>
      <c r="IVS27" s="648"/>
      <c r="IVT27" s="648"/>
      <c r="IVU27" s="648"/>
      <c r="IVV27" s="648"/>
      <c r="IVW27" s="648"/>
      <c r="IVX27" s="648"/>
      <c r="IVY27" s="648"/>
      <c r="IVZ27" s="648"/>
      <c r="IWA27" s="648"/>
      <c r="IWB27" s="648"/>
      <c r="IWC27" s="648"/>
      <c r="IWD27" s="648"/>
      <c r="IWE27" s="648"/>
      <c r="IWF27" s="648"/>
      <c r="IWG27" s="648"/>
      <c r="IWH27" s="648"/>
      <c r="IWI27" s="648"/>
      <c r="IWJ27" s="648"/>
      <c r="IWK27" s="648"/>
      <c r="IWL27" s="648"/>
      <c r="IWM27" s="648"/>
      <c r="IWN27" s="648"/>
      <c r="IWO27" s="648"/>
      <c r="IWP27" s="648"/>
      <c r="IWQ27" s="648"/>
      <c r="IWR27" s="648"/>
      <c r="IWS27" s="648"/>
      <c r="IWT27" s="648"/>
      <c r="IWU27" s="648"/>
      <c r="IWV27" s="648"/>
      <c r="IWW27" s="648"/>
      <c r="IWX27" s="648"/>
      <c r="IWY27" s="648"/>
      <c r="IWZ27" s="648"/>
      <c r="IXA27" s="648"/>
      <c r="IXB27" s="648"/>
      <c r="IXC27" s="648"/>
      <c r="IXD27" s="648"/>
      <c r="IXE27" s="648"/>
      <c r="IXF27" s="648"/>
      <c r="IXG27" s="648"/>
      <c r="IXH27" s="648"/>
      <c r="IXI27" s="648"/>
      <c r="IXJ27" s="648"/>
      <c r="IXK27" s="648"/>
      <c r="IXL27" s="648"/>
      <c r="IXM27" s="648"/>
      <c r="IXN27" s="648"/>
      <c r="IXO27" s="648"/>
      <c r="IXP27" s="648"/>
      <c r="IXQ27" s="648"/>
      <c r="IXR27" s="648"/>
      <c r="IXS27" s="648"/>
      <c r="IXT27" s="648"/>
      <c r="IXU27" s="648"/>
      <c r="IXV27" s="648"/>
      <c r="IXW27" s="648"/>
      <c r="IXX27" s="648"/>
      <c r="IXY27" s="648"/>
      <c r="IXZ27" s="648"/>
      <c r="IYA27" s="648"/>
      <c r="IYB27" s="648"/>
      <c r="IYC27" s="648"/>
      <c r="IYD27" s="648"/>
      <c r="IYE27" s="648"/>
      <c r="IYF27" s="648"/>
      <c r="IYG27" s="648"/>
      <c r="IYH27" s="648"/>
      <c r="IYI27" s="648"/>
      <c r="IYJ27" s="648"/>
      <c r="IYK27" s="648"/>
      <c r="IYL27" s="648"/>
      <c r="IYM27" s="648"/>
      <c r="IYN27" s="648"/>
      <c r="IYO27" s="648"/>
      <c r="IYP27" s="648"/>
      <c r="IYQ27" s="648"/>
      <c r="IYR27" s="648"/>
      <c r="IYS27" s="648"/>
      <c r="IYT27" s="648"/>
      <c r="IYU27" s="648"/>
      <c r="IYV27" s="648"/>
      <c r="IYW27" s="648"/>
      <c r="IYX27" s="648"/>
      <c r="IYY27" s="648"/>
      <c r="IYZ27" s="648"/>
      <c r="IZA27" s="648"/>
      <c r="IZB27" s="648"/>
      <c r="IZC27" s="648"/>
      <c r="IZD27" s="648"/>
      <c r="IZE27" s="648"/>
      <c r="IZF27" s="648"/>
      <c r="IZG27" s="648"/>
      <c r="IZH27" s="648"/>
      <c r="IZI27" s="648"/>
      <c r="IZJ27" s="648"/>
      <c r="IZK27" s="648"/>
      <c r="IZL27" s="648"/>
      <c r="IZM27" s="648"/>
      <c r="IZN27" s="648"/>
      <c r="IZO27" s="648"/>
      <c r="IZP27" s="648"/>
      <c r="IZQ27" s="648"/>
      <c r="IZR27" s="648"/>
      <c r="IZS27" s="648"/>
      <c r="IZT27" s="648"/>
      <c r="IZU27" s="648"/>
      <c r="IZV27" s="648"/>
      <c r="IZW27" s="648"/>
      <c r="IZX27" s="648"/>
      <c r="IZY27" s="648"/>
      <c r="IZZ27" s="648"/>
      <c r="JAA27" s="648"/>
      <c r="JAB27" s="648"/>
      <c r="JAC27" s="648"/>
      <c r="JAD27" s="648"/>
      <c r="JAE27" s="648"/>
      <c r="JAF27" s="648"/>
      <c r="JAG27" s="648"/>
      <c r="JAH27" s="648"/>
      <c r="JAI27" s="648"/>
      <c r="JAJ27" s="648"/>
      <c r="JAK27" s="648"/>
      <c r="JAL27" s="648"/>
      <c r="JAM27" s="648"/>
      <c r="JAN27" s="648"/>
      <c r="JAO27" s="648"/>
      <c r="JAP27" s="648"/>
      <c r="JAQ27" s="648"/>
      <c r="JAR27" s="648"/>
      <c r="JAS27" s="648"/>
      <c r="JAT27" s="648"/>
      <c r="JAU27" s="648"/>
      <c r="JAV27" s="648"/>
      <c r="JAW27" s="648"/>
      <c r="JAX27" s="648"/>
      <c r="JAY27" s="648"/>
      <c r="JAZ27" s="648"/>
      <c r="JBA27" s="648"/>
      <c r="JBB27" s="648"/>
      <c r="JBC27" s="648"/>
      <c r="JBD27" s="648"/>
      <c r="JBE27" s="648"/>
      <c r="JBF27" s="648"/>
      <c r="JBG27" s="648"/>
      <c r="JBH27" s="648"/>
      <c r="JBI27" s="648"/>
      <c r="JBJ27" s="648"/>
      <c r="JBK27" s="648"/>
      <c r="JBL27" s="648"/>
      <c r="JBM27" s="648"/>
      <c r="JBN27" s="648"/>
      <c r="JBO27" s="648"/>
      <c r="JBP27" s="648"/>
      <c r="JBQ27" s="648"/>
      <c r="JBR27" s="648"/>
      <c r="JBS27" s="648"/>
      <c r="JBT27" s="648"/>
      <c r="JBU27" s="648"/>
      <c r="JBV27" s="648"/>
      <c r="JBW27" s="648"/>
      <c r="JBX27" s="648"/>
      <c r="JBY27" s="648"/>
      <c r="JBZ27" s="648"/>
      <c r="JCA27" s="648"/>
      <c r="JCB27" s="648"/>
      <c r="JCC27" s="648"/>
      <c r="JCD27" s="648"/>
      <c r="JCE27" s="648"/>
      <c r="JCF27" s="648"/>
      <c r="JCG27" s="648"/>
      <c r="JCH27" s="648"/>
      <c r="JCI27" s="648"/>
      <c r="JCJ27" s="648"/>
      <c r="JCK27" s="648"/>
      <c r="JCL27" s="648"/>
      <c r="JCM27" s="648"/>
      <c r="JCN27" s="648"/>
      <c r="JCO27" s="648"/>
      <c r="JCP27" s="648"/>
      <c r="JCQ27" s="648"/>
      <c r="JCR27" s="648"/>
      <c r="JCS27" s="648"/>
      <c r="JCT27" s="648"/>
      <c r="JCU27" s="648"/>
      <c r="JCV27" s="648"/>
      <c r="JCW27" s="648"/>
      <c r="JCX27" s="648"/>
      <c r="JCY27" s="648"/>
      <c r="JCZ27" s="648"/>
      <c r="JDA27" s="648"/>
      <c r="JDB27" s="648"/>
      <c r="JDC27" s="648"/>
      <c r="JDD27" s="648"/>
      <c r="JDE27" s="648"/>
      <c r="JDF27" s="648"/>
      <c r="JDG27" s="648"/>
      <c r="JDH27" s="648"/>
      <c r="JDI27" s="648"/>
      <c r="JDJ27" s="648"/>
      <c r="JDK27" s="648"/>
      <c r="JDL27" s="648"/>
      <c r="JDM27" s="648"/>
      <c r="JDN27" s="648"/>
      <c r="JDO27" s="648"/>
      <c r="JDP27" s="648"/>
      <c r="JDQ27" s="648"/>
      <c r="JDR27" s="648"/>
      <c r="JDS27" s="648"/>
      <c r="JDT27" s="648"/>
      <c r="JDU27" s="648"/>
      <c r="JDV27" s="648"/>
      <c r="JDW27" s="648"/>
      <c r="JDX27" s="648"/>
      <c r="JDY27" s="648"/>
      <c r="JDZ27" s="648"/>
      <c r="JEA27" s="648"/>
      <c r="JEB27" s="648"/>
      <c r="JEC27" s="648"/>
      <c r="JED27" s="648"/>
      <c r="JEE27" s="648"/>
      <c r="JEF27" s="648"/>
      <c r="JEG27" s="648"/>
      <c r="JEH27" s="648"/>
      <c r="JEI27" s="648"/>
      <c r="JEJ27" s="648"/>
      <c r="JEK27" s="648"/>
      <c r="JEL27" s="648"/>
      <c r="JEM27" s="648"/>
      <c r="JEN27" s="648"/>
      <c r="JEO27" s="648"/>
      <c r="JEP27" s="648"/>
      <c r="JEQ27" s="648"/>
      <c r="JER27" s="648"/>
      <c r="JES27" s="648"/>
      <c r="JET27" s="648"/>
      <c r="JEU27" s="648"/>
      <c r="JEV27" s="648"/>
      <c r="JEW27" s="648"/>
      <c r="JEX27" s="648"/>
      <c r="JEY27" s="648"/>
      <c r="JEZ27" s="648"/>
      <c r="JFA27" s="648"/>
      <c r="JFB27" s="648"/>
      <c r="JFC27" s="648"/>
      <c r="JFD27" s="648"/>
      <c r="JFE27" s="648"/>
      <c r="JFF27" s="648"/>
      <c r="JFG27" s="648"/>
      <c r="JFH27" s="648"/>
      <c r="JFI27" s="648"/>
      <c r="JFJ27" s="648"/>
      <c r="JFK27" s="648"/>
      <c r="JFL27" s="648"/>
      <c r="JFM27" s="648"/>
      <c r="JFN27" s="648"/>
      <c r="JFO27" s="648"/>
      <c r="JFP27" s="648"/>
      <c r="JFQ27" s="648"/>
      <c r="JFR27" s="648"/>
      <c r="JFS27" s="648"/>
      <c r="JFT27" s="648"/>
      <c r="JFU27" s="648"/>
      <c r="JFV27" s="648"/>
      <c r="JFW27" s="648"/>
      <c r="JFX27" s="648"/>
      <c r="JFY27" s="648"/>
      <c r="JFZ27" s="648"/>
      <c r="JGA27" s="648"/>
      <c r="JGB27" s="648"/>
      <c r="JGC27" s="648"/>
      <c r="JGD27" s="648"/>
      <c r="JGE27" s="648"/>
      <c r="JGF27" s="648"/>
      <c r="JGG27" s="648"/>
      <c r="JGH27" s="648"/>
      <c r="JGI27" s="648"/>
      <c r="JGJ27" s="648"/>
      <c r="JGK27" s="648"/>
      <c r="JGL27" s="648"/>
      <c r="JGM27" s="648"/>
      <c r="JGN27" s="648"/>
      <c r="JGO27" s="648"/>
      <c r="JGP27" s="648"/>
      <c r="JGQ27" s="648"/>
      <c r="JGR27" s="648"/>
      <c r="JGS27" s="648"/>
      <c r="JGT27" s="648"/>
      <c r="JGU27" s="648"/>
      <c r="JGV27" s="648"/>
      <c r="JGW27" s="648"/>
      <c r="JGX27" s="648"/>
      <c r="JGY27" s="648"/>
      <c r="JGZ27" s="648"/>
      <c r="JHA27" s="648"/>
      <c r="JHB27" s="648"/>
      <c r="JHC27" s="648"/>
      <c r="JHD27" s="648"/>
      <c r="JHE27" s="648"/>
      <c r="JHF27" s="648"/>
      <c r="JHG27" s="648"/>
      <c r="JHH27" s="648"/>
      <c r="JHI27" s="648"/>
      <c r="JHJ27" s="648"/>
      <c r="JHK27" s="648"/>
      <c r="JHL27" s="648"/>
      <c r="JHM27" s="648"/>
      <c r="JHN27" s="648"/>
      <c r="JHO27" s="648"/>
      <c r="JHP27" s="648"/>
      <c r="JHQ27" s="648"/>
      <c r="JHR27" s="648"/>
      <c r="JHS27" s="648"/>
      <c r="JHT27" s="648"/>
      <c r="JHU27" s="648"/>
      <c r="JHV27" s="648"/>
      <c r="JHW27" s="648"/>
      <c r="JHX27" s="648"/>
      <c r="JHY27" s="648"/>
      <c r="JHZ27" s="648"/>
      <c r="JIA27" s="648"/>
      <c r="JIB27" s="648"/>
      <c r="JIC27" s="648"/>
      <c r="JID27" s="648"/>
      <c r="JIE27" s="648"/>
      <c r="JIF27" s="648"/>
      <c r="JIG27" s="648"/>
      <c r="JIH27" s="648"/>
      <c r="JII27" s="648"/>
      <c r="JIJ27" s="648"/>
      <c r="JIK27" s="648"/>
      <c r="JIL27" s="648"/>
      <c r="JIM27" s="648"/>
      <c r="JIN27" s="648"/>
      <c r="JIO27" s="648"/>
      <c r="JIP27" s="648"/>
      <c r="JIQ27" s="648"/>
      <c r="JIR27" s="648"/>
      <c r="JIS27" s="648"/>
      <c r="JIT27" s="648"/>
      <c r="JIU27" s="648"/>
      <c r="JIV27" s="648"/>
      <c r="JIW27" s="648"/>
      <c r="JIX27" s="648"/>
      <c r="JIY27" s="648"/>
      <c r="JIZ27" s="648"/>
      <c r="JJA27" s="648"/>
      <c r="JJB27" s="648"/>
      <c r="JJC27" s="648"/>
      <c r="JJD27" s="648"/>
      <c r="JJE27" s="648"/>
      <c r="JJF27" s="648"/>
      <c r="JJG27" s="648"/>
      <c r="JJH27" s="648"/>
      <c r="JJI27" s="648"/>
      <c r="JJJ27" s="648"/>
      <c r="JJK27" s="648"/>
      <c r="JJL27" s="648"/>
      <c r="JJM27" s="648"/>
      <c r="JJN27" s="648"/>
      <c r="JJO27" s="648"/>
      <c r="JJP27" s="648"/>
      <c r="JJQ27" s="648"/>
      <c r="JJR27" s="648"/>
      <c r="JJS27" s="648"/>
      <c r="JJT27" s="648"/>
      <c r="JJU27" s="648"/>
      <c r="JJV27" s="648"/>
      <c r="JJW27" s="648"/>
      <c r="JJX27" s="648"/>
      <c r="JJY27" s="648"/>
      <c r="JJZ27" s="648"/>
      <c r="JKA27" s="648"/>
      <c r="JKB27" s="648"/>
      <c r="JKC27" s="648"/>
      <c r="JKD27" s="648"/>
      <c r="JKE27" s="648"/>
      <c r="JKF27" s="648"/>
      <c r="JKG27" s="648"/>
      <c r="JKH27" s="648"/>
      <c r="JKI27" s="648"/>
      <c r="JKJ27" s="648"/>
      <c r="JKK27" s="648"/>
      <c r="JKL27" s="648"/>
      <c r="JKM27" s="648"/>
      <c r="JKN27" s="648"/>
      <c r="JKO27" s="648"/>
      <c r="JKP27" s="648"/>
      <c r="JKQ27" s="648"/>
      <c r="JKR27" s="648"/>
      <c r="JKS27" s="648"/>
      <c r="JKT27" s="648"/>
      <c r="JKU27" s="648"/>
      <c r="JKV27" s="648"/>
      <c r="JKW27" s="648"/>
      <c r="JKX27" s="648"/>
      <c r="JKY27" s="648"/>
      <c r="JKZ27" s="648"/>
      <c r="JLA27" s="648"/>
      <c r="JLB27" s="648"/>
      <c r="JLC27" s="648"/>
      <c r="JLD27" s="648"/>
      <c r="JLE27" s="648"/>
      <c r="JLF27" s="648"/>
      <c r="JLG27" s="648"/>
      <c r="JLH27" s="648"/>
      <c r="JLI27" s="648"/>
      <c r="JLJ27" s="648"/>
      <c r="JLK27" s="648"/>
      <c r="JLL27" s="648"/>
      <c r="JLM27" s="648"/>
      <c r="JLN27" s="648"/>
      <c r="JLO27" s="648"/>
      <c r="JLP27" s="648"/>
      <c r="JLQ27" s="648"/>
      <c r="JLR27" s="648"/>
      <c r="JLS27" s="648"/>
      <c r="JLT27" s="648"/>
      <c r="JLU27" s="648"/>
      <c r="JLV27" s="648"/>
      <c r="JLW27" s="648"/>
      <c r="JLX27" s="648"/>
      <c r="JLY27" s="648"/>
      <c r="JLZ27" s="648"/>
      <c r="JMA27" s="648"/>
      <c r="JMB27" s="648"/>
      <c r="JMC27" s="648"/>
      <c r="JMD27" s="648"/>
      <c r="JME27" s="648"/>
      <c r="JMF27" s="648"/>
      <c r="JMG27" s="648"/>
      <c r="JMH27" s="648"/>
      <c r="JMI27" s="648"/>
      <c r="JMJ27" s="648"/>
      <c r="JMK27" s="648"/>
      <c r="JML27" s="648"/>
      <c r="JMM27" s="648"/>
      <c r="JMN27" s="648"/>
      <c r="JMO27" s="648"/>
      <c r="JMP27" s="648"/>
      <c r="JMQ27" s="648"/>
      <c r="JMR27" s="648"/>
      <c r="JMS27" s="648"/>
      <c r="JMT27" s="648"/>
      <c r="JMU27" s="648"/>
      <c r="JMV27" s="648"/>
      <c r="JMW27" s="648"/>
      <c r="JMX27" s="648"/>
      <c r="JMY27" s="648"/>
      <c r="JMZ27" s="648"/>
      <c r="JNA27" s="648"/>
      <c r="JNB27" s="648"/>
      <c r="JNC27" s="648"/>
      <c r="JND27" s="648"/>
      <c r="JNE27" s="648"/>
      <c r="JNF27" s="648"/>
      <c r="JNG27" s="648"/>
      <c r="JNH27" s="648"/>
      <c r="JNI27" s="648"/>
      <c r="JNJ27" s="648"/>
      <c r="JNK27" s="648"/>
      <c r="JNL27" s="648"/>
      <c r="JNM27" s="648"/>
      <c r="JNN27" s="648"/>
      <c r="JNO27" s="648"/>
      <c r="JNP27" s="648"/>
      <c r="JNQ27" s="648"/>
      <c r="JNR27" s="648"/>
      <c r="JNS27" s="648"/>
      <c r="JNT27" s="648"/>
      <c r="JNU27" s="648"/>
      <c r="JNV27" s="648"/>
      <c r="JNW27" s="648"/>
      <c r="JNX27" s="648"/>
      <c r="JNY27" s="648"/>
      <c r="JNZ27" s="648"/>
      <c r="JOA27" s="648"/>
      <c r="JOB27" s="648"/>
      <c r="JOC27" s="648"/>
      <c r="JOD27" s="648"/>
      <c r="JOE27" s="648"/>
      <c r="JOF27" s="648"/>
      <c r="JOG27" s="648"/>
      <c r="JOH27" s="648"/>
      <c r="JOI27" s="648"/>
      <c r="JOJ27" s="648"/>
      <c r="JOK27" s="648"/>
      <c r="JOL27" s="648"/>
      <c r="JOM27" s="648"/>
      <c r="JON27" s="648"/>
      <c r="JOO27" s="648"/>
      <c r="JOP27" s="648"/>
      <c r="JOQ27" s="648"/>
      <c r="JOR27" s="648"/>
      <c r="JOS27" s="648"/>
      <c r="JOT27" s="648"/>
      <c r="JOU27" s="648"/>
      <c r="JOV27" s="648"/>
      <c r="JOW27" s="648"/>
      <c r="JOX27" s="648"/>
      <c r="JOY27" s="648"/>
      <c r="JOZ27" s="648"/>
      <c r="JPA27" s="648"/>
      <c r="JPB27" s="648"/>
      <c r="JPC27" s="648"/>
      <c r="JPD27" s="648"/>
      <c r="JPE27" s="648"/>
      <c r="JPF27" s="648"/>
      <c r="JPG27" s="648"/>
      <c r="JPH27" s="648"/>
      <c r="JPI27" s="648"/>
      <c r="JPJ27" s="648"/>
      <c r="JPK27" s="648"/>
      <c r="JPL27" s="648"/>
      <c r="JPM27" s="648"/>
      <c r="JPN27" s="648"/>
      <c r="JPO27" s="648"/>
      <c r="JPP27" s="648"/>
      <c r="JPQ27" s="648"/>
      <c r="JPR27" s="648"/>
      <c r="JPS27" s="648"/>
      <c r="JPT27" s="648"/>
      <c r="JPU27" s="648"/>
      <c r="JPV27" s="648"/>
      <c r="JPW27" s="648"/>
      <c r="JPX27" s="648"/>
      <c r="JPY27" s="648"/>
      <c r="JPZ27" s="648"/>
      <c r="JQA27" s="648"/>
      <c r="JQB27" s="648"/>
      <c r="JQC27" s="648"/>
      <c r="JQD27" s="648"/>
      <c r="JQE27" s="648"/>
      <c r="JQF27" s="648"/>
      <c r="JQG27" s="648"/>
      <c r="JQH27" s="648"/>
      <c r="JQI27" s="648"/>
      <c r="JQJ27" s="648"/>
      <c r="JQK27" s="648"/>
      <c r="JQL27" s="648"/>
      <c r="JQM27" s="648"/>
      <c r="JQN27" s="648"/>
      <c r="JQO27" s="648"/>
      <c r="JQP27" s="648"/>
      <c r="JQQ27" s="648"/>
      <c r="JQR27" s="648"/>
      <c r="JQS27" s="648"/>
      <c r="JQT27" s="648"/>
      <c r="JQU27" s="648"/>
      <c r="JQV27" s="648"/>
      <c r="JQW27" s="648"/>
      <c r="JQX27" s="648"/>
      <c r="JQY27" s="648"/>
      <c r="JQZ27" s="648"/>
      <c r="JRA27" s="648"/>
      <c r="JRB27" s="648"/>
      <c r="JRC27" s="648"/>
      <c r="JRD27" s="648"/>
      <c r="JRE27" s="648"/>
      <c r="JRF27" s="648"/>
      <c r="JRG27" s="648"/>
      <c r="JRH27" s="648"/>
      <c r="JRI27" s="648"/>
      <c r="JRJ27" s="648"/>
      <c r="JRK27" s="648"/>
      <c r="JRL27" s="648"/>
      <c r="JRM27" s="648"/>
      <c r="JRN27" s="648"/>
      <c r="JRO27" s="648"/>
      <c r="JRP27" s="648"/>
      <c r="JRQ27" s="648"/>
      <c r="JRR27" s="648"/>
      <c r="JRS27" s="648"/>
      <c r="JRT27" s="648"/>
      <c r="JRU27" s="648"/>
      <c r="JRV27" s="648"/>
      <c r="JRW27" s="648"/>
      <c r="JRX27" s="648"/>
      <c r="JRY27" s="648"/>
      <c r="JRZ27" s="648"/>
      <c r="JSA27" s="648"/>
      <c r="JSB27" s="648"/>
      <c r="JSC27" s="648"/>
      <c r="JSD27" s="648"/>
      <c r="JSE27" s="648"/>
      <c r="JSF27" s="648"/>
      <c r="JSG27" s="648"/>
      <c r="JSH27" s="648"/>
      <c r="JSI27" s="648"/>
      <c r="JSJ27" s="648"/>
      <c r="JSK27" s="648"/>
      <c r="JSL27" s="648"/>
      <c r="JSM27" s="648"/>
      <c r="JSN27" s="648"/>
      <c r="JSO27" s="648"/>
      <c r="JSP27" s="648"/>
      <c r="JSQ27" s="648"/>
      <c r="JSR27" s="648"/>
      <c r="JSS27" s="648"/>
      <c r="JST27" s="648"/>
      <c r="JSU27" s="648"/>
      <c r="JSV27" s="648"/>
      <c r="JSW27" s="648"/>
      <c r="JSX27" s="648"/>
      <c r="JSY27" s="648"/>
      <c r="JSZ27" s="648"/>
      <c r="JTA27" s="648"/>
      <c r="JTB27" s="648"/>
      <c r="JTC27" s="648"/>
      <c r="JTD27" s="648"/>
      <c r="JTE27" s="648"/>
      <c r="JTF27" s="648"/>
      <c r="JTG27" s="648"/>
      <c r="JTH27" s="648"/>
      <c r="JTI27" s="648"/>
      <c r="JTJ27" s="648"/>
      <c r="JTK27" s="648"/>
      <c r="JTL27" s="648"/>
      <c r="JTM27" s="648"/>
      <c r="JTN27" s="648"/>
      <c r="JTO27" s="648"/>
      <c r="JTP27" s="648"/>
      <c r="JTQ27" s="648"/>
      <c r="JTR27" s="648"/>
      <c r="JTS27" s="648"/>
      <c r="JTT27" s="648"/>
      <c r="JTU27" s="648"/>
      <c r="JTV27" s="648"/>
      <c r="JTW27" s="648"/>
      <c r="JTX27" s="648"/>
      <c r="JTY27" s="648"/>
      <c r="JTZ27" s="648"/>
      <c r="JUA27" s="648"/>
      <c r="JUB27" s="648"/>
      <c r="JUC27" s="648"/>
      <c r="JUD27" s="648"/>
      <c r="JUE27" s="648"/>
      <c r="JUF27" s="648"/>
      <c r="JUG27" s="648"/>
      <c r="JUH27" s="648"/>
      <c r="JUI27" s="648"/>
      <c r="JUJ27" s="648"/>
      <c r="JUK27" s="648"/>
      <c r="JUL27" s="648"/>
      <c r="JUM27" s="648"/>
      <c r="JUN27" s="648"/>
      <c r="JUO27" s="648"/>
      <c r="JUP27" s="648"/>
      <c r="JUQ27" s="648"/>
      <c r="JUR27" s="648"/>
      <c r="JUS27" s="648"/>
      <c r="JUT27" s="648"/>
      <c r="JUU27" s="648"/>
      <c r="JUV27" s="648"/>
      <c r="JUW27" s="648"/>
      <c r="JUX27" s="648"/>
      <c r="JUY27" s="648"/>
      <c r="JUZ27" s="648"/>
      <c r="JVA27" s="648"/>
      <c r="JVB27" s="648"/>
      <c r="JVC27" s="648"/>
      <c r="JVD27" s="648"/>
      <c r="JVE27" s="648"/>
      <c r="JVF27" s="648"/>
      <c r="JVG27" s="648"/>
      <c r="JVH27" s="648"/>
      <c r="JVI27" s="648"/>
      <c r="JVJ27" s="648"/>
      <c r="JVK27" s="648"/>
      <c r="JVL27" s="648"/>
      <c r="JVM27" s="648"/>
      <c r="JVN27" s="648"/>
      <c r="JVO27" s="648"/>
      <c r="JVP27" s="648"/>
      <c r="JVQ27" s="648"/>
      <c r="JVR27" s="648"/>
      <c r="JVS27" s="648"/>
      <c r="JVT27" s="648"/>
      <c r="JVU27" s="648"/>
      <c r="JVV27" s="648"/>
      <c r="JVW27" s="648"/>
      <c r="JVX27" s="648"/>
      <c r="JVY27" s="648"/>
      <c r="JVZ27" s="648"/>
      <c r="JWA27" s="648"/>
      <c r="JWB27" s="648"/>
      <c r="JWC27" s="648"/>
      <c r="JWD27" s="648"/>
      <c r="JWE27" s="648"/>
      <c r="JWF27" s="648"/>
      <c r="JWG27" s="648"/>
      <c r="JWH27" s="648"/>
      <c r="JWI27" s="648"/>
      <c r="JWJ27" s="648"/>
      <c r="JWK27" s="648"/>
      <c r="JWL27" s="648"/>
      <c r="JWM27" s="648"/>
      <c r="JWN27" s="648"/>
      <c r="JWO27" s="648"/>
      <c r="JWP27" s="648"/>
      <c r="JWQ27" s="648"/>
      <c r="JWR27" s="648"/>
      <c r="JWS27" s="648"/>
      <c r="JWT27" s="648"/>
      <c r="JWU27" s="648"/>
      <c r="JWV27" s="648"/>
      <c r="JWW27" s="648"/>
      <c r="JWX27" s="648"/>
      <c r="JWY27" s="648"/>
      <c r="JWZ27" s="648"/>
      <c r="JXA27" s="648"/>
      <c r="JXB27" s="648"/>
      <c r="JXC27" s="648"/>
      <c r="JXD27" s="648"/>
      <c r="JXE27" s="648"/>
      <c r="JXF27" s="648"/>
      <c r="JXG27" s="648"/>
      <c r="JXH27" s="648"/>
      <c r="JXI27" s="648"/>
      <c r="JXJ27" s="648"/>
      <c r="JXK27" s="648"/>
      <c r="JXL27" s="648"/>
      <c r="JXM27" s="648"/>
      <c r="JXN27" s="648"/>
      <c r="JXO27" s="648"/>
      <c r="JXP27" s="648"/>
      <c r="JXQ27" s="648"/>
      <c r="JXR27" s="648"/>
      <c r="JXS27" s="648"/>
      <c r="JXT27" s="648"/>
      <c r="JXU27" s="648"/>
      <c r="JXV27" s="648"/>
      <c r="JXW27" s="648"/>
      <c r="JXX27" s="648"/>
      <c r="JXY27" s="648"/>
      <c r="JXZ27" s="648"/>
      <c r="JYA27" s="648"/>
      <c r="JYB27" s="648"/>
      <c r="JYC27" s="648"/>
      <c r="JYD27" s="648"/>
      <c r="JYE27" s="648"/>
      <c r="JYF27" s="648"/>
      <c r="JYG27" s="648"/>
      <c r="JYH27" s="648"/>
      <c r="JYI27" s="648"/>
      <c r="JYJ27" s="648"/>
      <c r="JYK27" s="648"/>
      <c r="JYL27" s="648"/>
      <c r="JYM27" s="648"/>
      <c r="JYN27" s="648"/>
      <c r="JYO27" s="648"/>
      <c r="JYP27" s="648"/>
      <c r="JYQ27" s="648"/>
      <c r="JYR27" s="648"/>
      <c r="JYS27" s="648"/>
      <c r="JYT27" s="648"/>
      <c r="JYU27" s="648"/>
      <c r="JYV27" s="648"/>
      <c r="JYW27" s="648"/>
      <c r="JYX27" s="648"/>
      <c r="JYY27" s="648"/>
      <c r="JYZ27" s="648"/>
      <c r="JZA27" s="648"/>
      <c r="JZB27" s="648"/>
      <c r="JZC27" s="648"/>
      <c r="JZD27" s="648"/>
      <c r="JZE27" s="648"/>
      <c r="JZF27" s="648"/>
      <c r="JZG27" s="648"/>
      <c r="JZH27" s="648"/>
      <c r="JZI27" s="648"/>
      <c r="JZJ27" s="648"/>
      <c r="JZK27" s="648"/>
      <c r="JZL27" s="648"/>
      <c r="JZM27" s="648"/>
      <c r="JZN27" s="648"/>
      <c r="JZO27" s="648"/>
      <c r="JZP27" s="648"/>
      <c r="JZQ27" s="648"/>
      <c r="JZR27" s="648"/>
      <c r="JZS27" s="648"/>
      <c r="JZT27" s="648"/>
      <c r="JZU27" s="648"/>
      <c r="JZV27" s="648"/>
      <c r="JZW27" s="648"/>
      <c r="JZX27" s="648"/>
      <c r="JZY27" s="648"/>
      <c r="JZZ27" s="648"/>
      <c r="KAA27" s="648"/>
      <c r="KAB27" s="648"/>
      <c r="KAC27" s="648"/>
      <c r="KAD27" s="648"/>
      <c r="KAE27" s="648"/>
      <c r="KAF27" s="648"/>
      <c r="KAG27" s="648"/>
      <c r="KAH27" s="648"/>
      <c r="KAI27" s="648"/>
      <c r="KAJ27" s="648"/>
      <c r="KAK27" s="648"/>
      <c r="KAL27" s="648"/>
      <c r="KAM27" s="648"/>
      <c r="KAN27" s="648"/>
      <c r="KAO27" s="648"/>
      <c r="KAP27" s="648"/>
      <c r="KAQ27" s="648"/>
      <c r="KAR27" s="648"/>
      <c r="KAS27" s="648"/>
      <c r="KAT27" s="648"/>
      <c r="KAU27" s="648"/>
      <c r="KAV27" s="648"/>
      <c r="KAW27" s="648"/>
      <c r="KAX27" s="648"/>
      <c r="KAY27" s="648"/>
      <c r="KAZ27" s="648"/>
      <c r="KBA27" s="648"/>
      <c r="KBB27" s="648"/>
      <c r="KBC27" s="648"/>
      <c r="KBD27" s="648"/>
      <c r="KBE27" s="648"/>
      <c r="KBF27" s="648"/>
      <c r="KBG27" s="648"/>
      <c r="KBH27" s="648"/>
      <c r="KBI27" s="648"/>
      <c r="KBJ27" s="648"/>
      <c r="KBK27" s="648"/>
      <c r="KBL27" s="648"/>
      <c r="KBM27" s="648"/>
      <c r="KBN27" s="648"/>
      <c r="KBO27" s="648"/>
      <c r="KBP27" s="648"/>
      <c r="KBQ27" s="648"/>
      <c r="KBR27" s="648"/>
      <c r="KBS27" s="648"/>
      <c r="KBT27" s="648"/>
      <c r="KBU27" s="648"/>
      <c r="KBV27" s="648"/>
      <c r="KBW27" s="648"/>
      <c r="KBX27" s="648"/>
      <c r="KBY27" s="648"/>
      <c r="KBZ27" s="648"/>
      <c r="KCA27" s="648"/>
      <c r="KCB27" s="648"/>
      <c r="KCC27" s="648"/>
      <c r="KCD27" s="648"/>
      <c r="KCE27" s="648"/>
      <c r="KCF27" s="648"/>
      <c r="KCG27" s="648"/>
      <c r="KCH27" s="648"/>
      <c r="KCI27" s="648"/>
      <c r="KCJ27" s="648"/>
      <c r="KCK27" s="648"/>
      <c r="KCL27" s="648"/>
      <c r="KCM27" s="648"/>
      <c r="KCN27" s="648"/>
      <c r="KCO27" s="648"/>
      <c r="KCP27" s="648"/>
      <c r="KCQ27" s="648"/>
      <c r="KCR27" s="648"/>
      <c r="KCS27" s="648"/>
      <c r="KCT27" s="648"/>
      <c r="KCU27" s="648"/>
      <c r="KCV27" s="648"/>
      <c r="KCW27" s="648"/>
      <c r="KCX27" s="648"/>
      <c r="KCY27" s="648"/>
      <c r="KCZ27" s="648"/>
      <c r="KDA27" s="648"/>
      <c r="KDB27" s="648"/>
      <c r="KDC27" s="648"/>
      <c r="KDD27" s="648"/>
      <c r="KDE27" s="648"/>
      <c r="KDF27" s="648"/>
      <c r="KDG27" s="648"/>
      <c r="KDH27" s="648"/>
      <c r="KDI27" s="648"/>
      <c r="KDJ27" s="648"/>
      <c r="KDK27" s="648"/>
      <c r="KDL27" s="648"/>
      <c r="KDM27" s="648"/>
      <c r="KDN27" s="648"/>
      <c r="KDO27" s="648"/>
      <c r="KDP27" s="648"/>
      <c r="KDQ27" s="648"/>
      <c r="KDR27" s="648"/>
      <c r="KDS27" s="648"/>
      <c r="KDT27" s="648"/>
      <c r="KDU27" s="648"/>
      <c r="KDV27" s="648"/>
      <c r="KDW27" s="648"/>
      <c r="KDX27" s="648"/>
      <c r="KDY27" s="648"/>
      <c r="KDZ27" s="648"/>
      <c r="KEA27" s="648"/>
      <c r="KEB27" s="648"/>
      <c r="KEC27" s="648"/>
      <c r="KED27" s="648"/>
      <c r="KEE27" s="648"/>
      <c r="KEF27" s="648"/>
      <c r="KEG27" s="648"/>
      <c r="KEH27" s="648"/>
      <c r="KEI27" s="648"/>
      <c r="KEJ27" s="648"/>
      <c r="KEK27" s="648"/>
      <c r="KEL27" s="648"/>
      <c r="KEM27" s="648"/>
      <c r="KEN27" s="648"/>
      <c r="KEO27" s="648"/>
      <c r="KEP27" s="648"/>
      <c r="KEQ27" s="648"/>
      <c r="KER27" s="648"/>
      <c r="KES27" s="648"/>
      <c r="KET27" s="648"/>
      <c r="KEU27" s="648"/>
      <c r="KEV27" s="648"/>
      <c r="KEW27" s="648"/>
      <c r="KEX27" s="648"/>
      <c r="KEY27" s="648"/>
      <c r="KEZ27" s="648"/>
      <c r="KFA27" s="648"/>
      <c r="KFB27" s="648"/>
      <c r="KFC27" s="648"/>
      <c r="KFD27" s="648"/>
      <c r="KFE27" s="648"/>
      <c r="KFF27" s="648"/>
      <c r="KFG27" s="648"/>
      <c r="KFH27" s="648"/>
      <c r="KFI27" s="648"/>
      <c r="KFJ27" s="648"/>
      <c r="KFK27" s="648"/>
      <c r="KFL27" s="648"/>
      <c r="KFM27" s="648"/>
      <c r="KFN27" s="648"/>
      <c r="KFO27" s="648"/>
      <c r="KFP27" s="648"/>
      <c r="KFQ27" s="648"/>
      <c r="KFR27" s="648"/>
      <c r="KFS27" s="648"/>
      <c r="KFT27" s="648"/>
      <c r="KFU27" s="648"/>
      <c r="KFV27" s="648"/>
      <c r="KFW27" s="648"/>
      <c r="KFX27" s="648"/>
      <c r="KFY27" s="648"/>
      <c r="KFZ27" s="648"/>
      <c r="KGA27" s="648"/>
      <c r="KGB27" s="648"/>
      <c r="KGC27" s="648"/>
      <c r="KGD27" s="648"/>
      <c r="KGE27" s="648"/>
      <c r="KGF27" s="648"/>
      <c r="KGG27" s="648"/>
      <c r="KGH27" s="648"/>
      <c r="KGI27" s="648"/>
      <c r="KGJ27" s="648"/>
      <c r="KGK27" s="648"/>
      <c r="KGL27" s="648"/>
      <c r="KGM27" s="648"/>
      <c r="KGN27" s="648"/>
      <c r="KGO27" s="648"/>
      <c r="KGP27" s="648"/>
      <c r="KGQ27" s="648"/>
      <c r="KGR27" s="648"/>
      <c r="KGS27" s="648"/>
      <c r="KGT27" s="648"/>
      <c r="KGU27" s="648"/>
      <c r="KGV27" s="648"/>
      <c r="KGW27" s="648"/>
      <c r="KGX27" s="648"/>
      <c r="KGY27" s="648"/>
      <c r="KGZ27" s="648"/>
      <c r="KHA27" s="648"/>
      <c r="KHB27" s="648"/>
      <c r="KHC27" s="648"/>
      <c r="KHD27" s="648"/>
      <c r="KHE27" s="648"/>
      <c r="KHF27" s="648"/>
      <c r="KHG27" s="648"/>
      <c r="KHH27" s="648"/>
      <c r="KHI27" s="648"/>
      <c r="KHJ27" s="648"/>
      <c r="KHK27" s="648"/>
      <c r="KHL27" s="648"/>
      <c r="KHM27" s="648"/>
      <c r="KHN27" s="648"/>
      <c r="KHO27" s="648"/>
      <c r="KHP27" s="648"/>
      <c r="KHQ27" s="648"/>
      <c r="KHR27" s="648"/>
      <c r="KHS27" s="648"/>
      <c r="KHT27" s="648"/>
      <c r="KHU27" s="648"/>
      <c r="KHV27" s="648"/>
      <c r="KHW27" s="648"/>
      <c r="KHX27" s="648"/>
      <c r="KHY27" s="648"/>
      <c r="KHZ27" s="648"/>
      <c r="KIA27" s="648"/>
      <c r="KIB27" s="648"/>
      <c r="KIC27" s="648"/>
      <c r="KID27" s="648"/>
      <c r="KIE27" s="648"/>
      <c r="KIF27" s="648"/>
      <c r="KIG27" s="648"/>
      <c r="KIH27" s="648"/>
      <c r="KII27" s="648"/>
      <c r="KIJ27" s="648"/>
      <c r="KIK27" s="648"/>
      <c r="KIL27" s="648"/>
      <c r="KIM27" s="648"/>
      <c r="KIN27" s="648"/>
      <c r="KIO27" s="648"/>
      <c r="KIP27" s="648"/>
      <c r="KIQ27" s="648"/>
      <c r="KIR27" s="648"/>
      <c r="KIS27" s="648"/>
      <c r="KIT27" s="648"/>
      <c r="KIU27" s="648"/>
      <c r="KIV27" s="648"/>
      <c r="KIW27" s="648"/>
      <c r="KIX27" s="648"/>
      <c r="KIY27" s="648"/>
      <c r="KIZ27" s="648"/>
      <c r="KJA27" s="648"/>
      <c r="KJB27" s="648"/>
      <c r="KJC27" s="648"/>
      <c r="KJD27" s="648"/>
      <c r="KJE27" s="648"/>
      <c r="KJF27" s="648"/>
      <c r="KJG27" s="648"/>
      <c r="KJH27" s="648"/>
      <c r="KJI27" s="648"/>
      <c r="KJJ27" s="648"/>
      <c r="KJK27" s="648"/>
      <c r="KJL27" s="648"/>
      <c r="KJM27" s="648"/>
      <c r="KJN27" s="648"/>
      <c r="KJO27" s="648"/>
      <c r="KJP27" s="648"/>
      <c r="KJQ27" s="648"/>
      <c r="KJR27" s="648"/>
      <c r="KJS27" s="648"/>
      <c r="KJT27" s="648"/>
      <c r="KJU27" s="648"/>
      <c r="KJV27" s="648"/>
      <c r="KJW27" s="648"/>
      <c r="KJX27" s="648"/>
      <c r="KJY27" s="648"/>
      <c r="KJZ27" s="648"/>
      <c r="KKA27" s="648"/>
      <c r="KKB27" s="648"/>
      <c r="KKC27" s="648"/>
      <c r="KKD27" s="648"/>
      <c r="KKE27" s="648"/>
      <c r="KKF27" s="648"/>
      <c r="KKG27" s="648"/>
      <c r="KKH27" s="648"/>
      <c r="KKI27" s="648"/>
      <c r="KKJ27" s="648"/>
      <c r="KKK27" s="648"/>
      <c r="KKL27" s="648"/>
      <c r="KKM27" s="648"/>
      <c r="KKN27" s="648"/>
      <c r="KKO27" s="648"/>
      <c r="KKP27" s="648"/>
      <c r="KKQ27" s="648"/>
      <c r="KKR27" s="648"/>
      <c r="KKS27" s="648"/>
      <c r="KKT27" s="648"/>
      <c r="KKU27" s="648"/>
      <c r="KKV27" s="648"/>
      <c r="KKW27" s="648"/>
      <c r="KKX27" s="648"/>
      <c r="KKY27" s="648"/>
      <c r="KKZ27" s="648"/>
      <c r="KLA27" s="648"/>
      <c r="KLB27" s="648"/>
      <c r="KLC27" s="648"/>
      <c r="KLD27" s="648"/>
      <c r="KLE27" s="648"/>
      <c r="KLF27" s="648"/>
      <c r="KLG27" s="648"/>
      <c r="KLH27" s="648"/>
      <c r="KLI27" s="648"/>
      <c r="KLJ27" s="648"/>
      <c r="KLK27" s="648"/>
      <c r="KLL27" s="648"/>
      <c r="KLM27" s="648"/>
      <c r="KLN27" s="648"/>
      <c r="KLO27" s="648"/>
      <c r="KLP27" s="648"/>
      <c r="KLQ27" s="648"/>
      <c r="KLR27" s="648"/>
      <c r="KLS27" s="648"/>
      <c r="KLT27" s="648"/>
      <c r="KLU27" s="648"/>
      <c r="KLV27" s="648"/>
      <c r="KLW27" s="648"/>
      <c r="KLX27" s="648"/>
      <c r="KLY27" s="648"/>
      <c r="KLZ27" s="648"/>
      <c r="KMA27" s="648"/>
      <c r="KMB27" s="648"/>
      <c r="KMC27" s="648"/>
      <c r="KMD27" s="648"/>
      <c r="KME27" s="648"/>
      <c r="KMF27" s="648"/>
      <c r="KMG27" s="648"/>
      <c r="KMH27" s="648"/>
      <c r="KMI27" s="648"/>
      <c r="KMJ27" s="648"/>
      <c r="KMK27" s="648"/>
      <c r="KML27" s="648"/>
      <c r="KMM27" s="648"/>
      <c r="KMN27" s="648"/>
      <c r="KMO27" s="648"/>
      <c r="KMP27" s="648"/>
      <c r="KMQ27" s="648"/>
      <c r="KMR27" s="648"/>
      <c r="KMS27" s="648"/>
      <c r="KMT27" s="648"/>
      <c r="KMU27" s="648"/>
      <c r="KMV27" s="648"/>
      <c r="KMW27" s="648"/>
      <c r="KMX27" s="648"/>
      <c r="KMY27" s="648"/>
      <c r="KMZ27" s="648"/>
      <c r="KNA27" s="648"/>
      <c r="KNB27" s="648"/>
      <c r="KNC27" s="648"/>
      <c r="KND27" s="648"/>
      <c r="KNE27" s="648"/>
      <c r="KNF27" s="648"/>
      <c r="KNG27" s="648"/>
      <c r="KNH27" s="648"/>
      <c r="KNI27" s="648"/>
      <c r="KNJ27" s="648"/>
      <c r="KNK27" s="648"/>
      <c r="KNL27" s="648"/>
      <c r="KNM27" s="648"/>
      <c r="KNN27" s="648"/>
      <c r="KNO27" s="648"/>
      <c r="KNP27" s="648"/>
      <c r="KNQ27" s="648"/>
      <c r="KNR27" s="648"/>
      <c r="KNS27" s="648"/>
      <c r="KNT27" s="648"/>
      <c r="KNU27" s="648"/>
      <c r="KNV27" s="648"/>
      <c r="KNW27" s="648"/>
      <c r="KNX27" s="648"/>
      <c r="KNY27" s="648"/>
      <c r="KNZ27" s="648"/>
      <c r="KOA27" s="648"/>
      <c r="KOB27" s="648"/>
      <c r="KOC27" s="648"/>
      <c r="KOD27" s="648"/>
      <c r="KOE27" s="648"/>
      <c r="KOF27" s="648"/>
      <c r="KOG27" s="648"/>
      <c r="KOH27" s="648"/>
      <c r="KOI27" s="648"/>
      <c r="KOJ27" s="648"/>
      <c r="KOK27" s="648"/>
      <c r="KOL27" s="648"/>
      <c r="KOM27" s="648"/>
      <c r="KON27" s="648"/>
      <c r="KOO27" s="648"/>
      <c r="KOP27" s="648"/>
      <c r="KOQ27" s="648"/>
      <c r="KOR27" s="648"/>
      <c r="KOS27" s="648"/>
      <c r="KOT27" s="648"/>
      <c r="KOU27" s="648"/>
      <c r="KOV27" s="648"/>
      <c r="KOW27" s="648"/>
      <c r="KOX27" s="648"/>
      <c r="KOY27" s="648"/>
      <c r="KOZ27" s="648"/>
      <c r="KPA27" s="648"/>
      <c r="KPB27" s="648"/>
      <c r="KPC27" s="648"/>
      <c r="KPD27" s="648"/>
      <c r="KPE27" s="648"/>
      <c r="KPF27" s="648"/>
      <c r="KPG27" s="648"/>
      <c r="KPH27" s="648"/>
      <c r="KPI27" s="648"/>
      <c r="KPJ27" s="648"/>
      <c r="KPK27" s="648"/>
      <c r="KPL27" s="648"/>
      <c r="KPM27" s="648"/>
      <c r="KPN27" s="648"/>
      <c r="KPO27" s="648"/>
      <c r="KPP27" s="648"/>
      <c r="KPQ27" s="648"/>
      <c r="KPR27" s="648"/>
      <c r="KPS27" s="648"/>
      <c r="KPT27" s="648"/>
      <c r="KPU27" s="648"/>
      <c r="KPV27" s="648"/>
      <c r="KPW27" s="648"/>
      <c r="KPX27" s="648"/>
      <c r="KPY27" s="648"/>
      <c r="KPZ27" s="648"/>
      <c r="KQA27" s="648"/>
      <c r="KQB27" s="648"/>
      <c r="KQC27" s="648"/>
      <c r="KQD27" s="648"/>
      <c r="KQE27" s="648"/>
      <c r="KQF27" s="648"/>
      <c r="KQG27" s="648"/>
      <c r="KQH27" s="648"/>
      <c r="KQI27" s="648"/>
      <c r="KQJ27" s="648"/>
      <c r="KQK27" s="648"/>
      <c r="KQL27" s="648"/>
      <c r="KQM27" s="648"/>
      <c r="KQN27" s="648"/>
      <c r="KQO27" s="648"/>
      <c r="KQP27" s="648"/>
      <c r="KQQ27" s="648"/>
      <c r="KQR27" s="648"/>
      <c r="KQS27" s="648"/>
      <c r="KQT27" s="648"/>
      <c r="KQU27" s="648"/>
      <c r="KQV27" s="648"/>
      <c r="KQW27" s="648"/>
      <c r="KQX27" s="648"/>
      <c r="KQY27" s="648"/>
      <c r="KQZ27" s="648"/>
      <c r="KRA27" s="648"/>
      <c r="KRB27" s="648"/>
      <c r="KRC27" s="648"/>
      <c r="KRD27" s="648"/>
      <c r="KRE27" s="648"/>
      <c r="KRF27" s="648"/>
      <c r="KRG27" s="648"/>
      <c r="KRH27" s="648"/>
      <c r="KRI27" s="648"/>
      <c r="KRJ27" s="648"/>
      <c r="KRK27" s="648"/>
      <c r="KRL27" s="648"/>
      <c r="KRM27" s="648"/>
      <c r="KRN27" s="648"/>
      <c r="KRO27" s="648"/>
      <c r="KRP27" s="648"/>
      <c r="KRQ27" s="648"/>
      <c r="KRR27" s="648"/>
      <c r="KRS27" s="648"/>
      <c r="KRT27" s="648"/>
      <c r="KRU27" s="648"/>
      <c r="KRV27" s="648"/>
      <c r="KRW27" s="648"/>
      <c r="KRX27" s="648"/>
      <c r="KRY27" s="648"/>
      <c r="KRZ27" s="648"/>
      <c r="KSA27" s="648"/>
      <c r="KSB27" s="648"/>
      <c r="KSC27" s="648"/>
      <c r="KSD27" s="648"/>
      <c r="KSE27" s="648"/>
      <c r="KSF27" s="648"/>
      <c r="KSG27" s="648"/>
      <c r="KSH27" s="648"/>
      <c r="KSI27" s="648"/>
      <c r="KSJ27" s="648"/>
      <c r="KSK27" s="648"/>
      <c r="KSL27" s="648"/>
      <c r="KSM27" s="648"/>
      <c r="KSN27" s="648"/>
      <c r="KSO27" s="648"/>
      <c r="KSP27" s="648"/>
      <c r="KSQ27" s="648"/>
      <c r="KSR27" s="648"/>
      <c r="KSS27" s="648"/>
      <c r="KST27" s="648"/>
      <c r="KSU27" s="648"/>
      <c r="KSV27" s="648"/>
      <c r="KSW27" s="648"/>
      <c r="KSX27" s="648"/>
      <c r="KSY27" s="648"/>
      <c r="KSZ27" s="648"/>
      <c r="KTA27" s="648"/>
      <c r="KTB27" s="648"/>
      <c r="KTC27" s="648"/>
      <c r="KTD27" s="648"/>
      <c r="KTE27" s="648"/>
      <c r="KTF27" s="648"/>
      <c r="KTG27" s="648"/>
      <c r="KTH27" s="648"/>
      <c r="KTI27" s="648"/>
      <c r="KTJ27" s="648"/>
      <c r="KTK27" s="648"/>
      <c r="KTL27" s="648"/>
      <c r="KTM27" s="648"/>
      <c r="KTN27" s="648"/>
      <c r="KTO27" s="648"/>
      <c r="KTP27" s="648"/>
      <c r="KTQ27" s="648"/>
      <c r="KTR27" s="648"/>
      <c r="KTS27" s="648"/>
      <c r="KTT27" s="648"/>
      <c r="KTU27" s="648"/>
      <c r="KTV27" s="648"/>
      <c r="KTW27" s="648"/>
      <c r="KTX27" s="648"/>
      <c r="KTY27" s="648"/>
      <c r="KTZ27" s="648"/>
      <c r="KUA27" s="648"/>
      <c r="KUB27" s="648"/>
      <c r="KUC27" s="648"/>
      <c r="KUD27" s="648"/>
      <c r="KUE27" s="648"/>
      <c r="KUF27" s="648"/>
      <c r="KUG27" s="648"/>
      <c r="KUH27" s="648"/>
      <c r="KUI27" s="648"/>
      <c r="KUJ27" s="648"/>
      <c r="KUK27" s="648"/>
      <c r="KUL27" s="648"/>
      <c r="KUM27" s="648"/>
      <c r="KUN27" s="648"/>
      <c r="KUO27" s="648"/>
      <c r="KUP27" s="648"/>
      <c r="KUQ27" s="648"/>
      <c r="KUR27" s="648"/>
      <c r="KUS27" s="648"/>
      <c r="KUT27" s="648"/>
      <c r="KUU27" s="648"/>
      <c r="KUV27" s="648"/>
      <c r="KUW27" s="648"/>
      <c r="KUX27" s="648"/>
      <c r="KUY27" s="648"/>
      <c r="KUZ27" s="648"/>
      <c r="KVA27" s="648"/>
      <c r="KVB27" s="648"/>
      <c r="KVC27" s="648"/>
      <c r="KVD27" s="648"/>
      <c r="KVE27" s="648"/>
      <c r="KVF27" s="648"/>
      <c r="KVG27" s="648"/>
      <c r="KVH27" s="648"/>
      <c r="KVI27" s="648"/>
      <c r="KVJ27" s="648"/>
      <c r="KVK27" s="648"/>
      <c r="KVL27" s="648"/>
      <c r="KVM27" s="648"/>
      <c r="KVN27" s="648"/>
      <c r="KVO27" s="648"/>
      <c r="KVP27" s="648"/>
      <c r="KVQ27" s="648"/>
      <c r="KVR27" s="648"/>
      <c r="KVS27" s="648"/>
      <c r="KVT27" s="648"/>
      <c r="KVU27" s="648"/>
      <c r="KVV27" s="648"/>
      <c r="KVW27" s="648"/>
      <c r="KVX27" s="648"/>
      <c r="KVY27" s="648"/>
      <c r="KVZ27" s="648"/>
      <c r="KWA27" s="648"/>
      <c r="KWB27" s="648"/>
      <c r="KWC27" s="648"/>
      <c r="KWD27" s="648"/>
      <c r="KWE27" s="648"/>
      <c r="KWF27" s="648"/>
      <c r="KWG27" s="648"/>
      <c r="KWH27" s="648"/>
      <c r="KWI27" s="648"/>
      <c r="KWJ27" s="648"/>
      <c r="KWK27" s="648"/>
      <c r="KWL27" s="648"/>
      <c r="KWM27" s="648"/>
      <c r="KWN27" s="648"/>
      <c r="KWO27" s="648"/>
      <c r="KWP27" s="648"/>
      <c r="KWQ27" s="648"/>
      <c r="KWR27" s="648"/>
      <c r="KWS27" s="648"/>
      <c r="KWT27" s="648"/>
      <c r="KWU27" s="648"/>
      <c r="KWV27" s="648"/>
      <c r="KWW27" s="648"/>
      <c r="KWX27" s="648"/>
      <c r="KWY27" s="648"/>
      <c r="KWZ27" s="648"/>
      <c r="KXA27" s="648"/>
      <c r="KXB27" s="648"/>
      <c r="KXC27" s="648"/>
      <c r="KXD27" s="648"/>
      <c r="KXE27" s="648"/>
      <c r="KXF27" s="648"/>
      <c r="KXG27" s="648"/>
      <c r="KXH27" s="648"/>
      <c r="KXI27" s="648"/>
      <c r="KXJ27" s="648"/>
      <c r="KXK27" s="648"/>
      <c r="KXL27" s="648"/>
      <c r="KXM27" s="648"/>
      <c r="KXN27" s="648"/>
      <c r="KXO27" s="648"/>
      <c r="KXP27" s="648"/>
      <c r="KXQ27" s="648"/>
      <c r="KXR27" s="648"/>
      <c r="KXS27" s="648"/>
      <c r="KXT27" s="648"/>
      <c r="KXU27" s="648"/>
      <c r="KXV27" s="648"/>
      <c r="KXW27" s="648"/>
      <c r="KXX27" s="648"/>
      <c r="KXY27" s="648"/>
      <c r="KXZ27" s="648"/>
      <c r="KYA27" s="648"/>
      <c r="KYB27" s="648"/>
      <c r="KYC27" s="648"/>
      <c r="KYD27" s="648"/>
      <c r="KYE27" s="648"/>
      <c r="KYF27" s="648"/>
      <c r="KYG27" s="648"/>
      <c r="KYH27" s="648"/>
      <c r="KYI27" s="648"/>
      <c r="KYJ27" s="648"/>
      <c r="KYK27" s="648"/>
      <c r="KYL27" s="648"/>
      <c r="KYM27" s="648"/>
      <c r="KYN27" s="648"/>
      <c r="KYO27" s="648"/>
      <c r="KYP27" s="648"/>
      <c r="KYQ27" s="648"/>
      <c r="KYR27" s="648"/>
      <c r="KYS27" s="648"/>
      <c r="KYT27" s="648"/>
      <c r="KYU27" s="648"/>
      <c r="KYV27" s="648"/>
      <c r="KYW27" s="648"/>
      <c r="KYX27" s="648"/>
      <c r="KYY27" s="648"/>
      <c r="KYZ27" s="648"/>
      <c r="KZA27" s="648"/>
      <c r="KZB27" s="648"/>
      <c r="KZC27" s="648"/>
      <c r="KZD27" s="648"/>
      <c r="KZE27" s="648"/>
      <c r="KZF27" s="648"/>
      <c r="KZG27" s="648"/>
      <c r="KZH27" s="648"/>
      <c r="KZI27" s="648"/>
      <c r="KZJ27" s="648"/>
      <c r="KZK27" s="648"/>
      <c r="KZL27" s="648"/>
      <c r="KZM27" s="648"/>
      <c r="KZN27" s="648"/>
      <c r="KZO27" s="648"/>
      <c r="KZP27" s="648"/>
      <c r="KZQ27" s="648"/>
      <c r="KZR27" s="648"/>
      <c r="KZS27" s="648"/>
      <c r="KZT27" s="648"/>
      <c r="KZU27" s="648"/>
      <c r="KZV27" s="648"/>
      <c r="KZW27" s="648"/>
      <c r="KZX27" s="648"/>
      <c r="KZY27" s="648"/>
      <c r="KZZ27" s="648"/>
      <c r="LAA27" s="648"/>
      <c r="LAB27" s="648"/>
      <c r="LAC27" s="648"/>
      <c r="LAD27" s="648"/>
      <c r="LAE27" s="648"/>
      <c r="LAF27" s="648"/>
      <c r="LAG27" s="648"/>
      <c r="LAH27" s="648"/>
      <c r="LAI27" s="648"/>
      <c r="LAJ27" s="648"/>
      <c r="LAK27" s="648"/>
      <c r="LAL27" s="648"/>
      <c r="LAM27" s="648"/>
      <c r="LAN27" s="648"/>
      <c r="LAO27" s="648"/>
      <c r="LAP27" s="648"/>
      <c r="LAQ27" s="648"/>
      <c r="LAR27" s="648"/>
      <c r="LAS27" s="648"/>
      <c r="LAT27" s="648"/>
      <c r="LAU27" s="648"/>
      <c r="LAV27" s="648"/>
      <c r="LAW27" s="648"/>
      <c r="LAX27" s="648"/>
      <c r="LAY27" s="648"/>
      <c r="LAZ27" s="648"/>
      <c r="LBA27" s="648"/>
      <c r="LBB27" s="648"/>
      <c r="LBC27" s="648"/>
      <c r="LBD27" s="648"/>
      <c r="LBE27" s="648"/>
      <c r="LBF27" s="648"/>
      <c r="LBG27" s="648"/>
      <c r="LBH27" s="648"/>
      <c r="LBI27" s="648"/>
      <c r="LBJ27" s="648"/>
      <c r="LBK27" s="648"/>
      <c r="LBL27" s="648"/>
      <c r="LBM27" s="648"/>
      <c r="LBN27" s="648"/>
      <c r="LBO27" s="648"/>
      <c r="LBP27" s="648"/>
      <c r="LBQ27" s="648"/>
      <c r="LBR27" s="648"/>
      <c r="LBS27" s="648"/>
      <c r="LBT27" s="648"/>
      <c r="LBU27" s="648"/>
      <c r="LBV27" s="648"/>
      <c r="LBW27" s="648"/>
      <c r="LBX27" s="648"/>
      <c r="LBY27" s="648"/>
      <c r="LBZ27" s="648"/>
      <c r="LCA27" s="648"/>
      <c r="LCB27" s="648"/>
      <c r="LCC27" s="648"/>
      <c r="LCD27" s="648"/>
      <c r="LCE27" s="648"/>
      <c r="LCF27" s="648"/>
      <c r="LCG27" s="648"/>
      <c r="LCH27" s="648"/>
      <c r="LCI27" s="648"/>
      <c r="LCJ27" s="648"/>
      <c r="LCK27" s="648"/>
      <c r="LCL27" s="648"/>
      <c r="LCM27" s="648"/>
      <c r="LCN27" s="648"/>
      <c r="LCO27" s="648"/>
      <c r="LCP27" s="648"/>
      <c r="LCQ27" s="648"/>
      <c r="LCR27" s="648"/>
      <c r="LCS27" s="648"/>
      <c r="LCT27" s="648"/>
      <c r="LCU27" s="648"/>
      <c r="LCV27" s="648"/>
      <c r="LCW27" s="648"/>
      <c r="LCX27" s="648"/>
      <c r="LCY27" s="648"/>
      <c r="LCZ27" s="648"/>
      <c r="LDA27" s="648"/>
      <c r="LDB27" s="648"/>
      <c r="LDC27" s="648"/>
      <c r="LDD27" s="648"/>
      <c r="LDE27" s="648"/>
      <c r="LDF27" s="648"/>
      <c r="LDG27" s="648"/>
      <c r="LDH27" s="648"/>
      <c r="LDI27" s="648"/>
      <c r="LDJ27" s="648"/>
      <c r="LDK27" s="648"/>
      <c r="LDL27" s="648"/>
      <c r="LDM27" s="648"/>
      <c r="LDN27" s="648"/>
      <c r="LDO27" s="648"/>
      <c r="LDP27" s="648"/>
      <c r="LDQ27" s="648"/>
      <c r="LDR27" s="648"/>
      <c r="LDS27" s="648"/>
      <c r="LDT27" s="648"/>
      <c r="LDU27" s="648"/>
      <c r="LDV27" s="648"/>
      <c r="LDW27" s="648"/>
      <c r="LDX27" s="648"/>
      <c r="LDY27" s="648"/>
      <c r="LDZ27" s="648"/>
      <c r="LEA27" s="648"/>
      <c r="LEB27" s="648"/>
      <c r="LEC27" s="648"/>
      <c r="LED27" s="648"/>
      <c r="LEE27" s="648"/>
      <c r="LEF27" s="648"/>
      <c r="LEG27" s="648"/>
      <c r="LEH27" s="648"/>
      <c r="LEI27" s="648"/>
      <c r="LEJ27" s="648"/>
      <c r="LEK27" s="648"/>
      <c r="LEL27" s="648"/>
      <c r="LEM27" s="648"/>
      <c r="LEN27" s="648"/>
      <c r="LEO27" s="648"/>
      <c r="LEP27" s="648"/>
      <c r="LEQ27" s="648"/>
      <c r="LER27" s="648"/>
      <c r="LES27" s="648"/>
      <c r="LET27" s="648"/>
      <c r="LEU27" s="648"/>
      <c r="LEV27" s="648"/>
      <c r="LEW27" s="648"/>
      <c r="LEX27" s="648"/>
      <c r="LEY27" s="648"/>
      <c r="LEZ27" s="648"/>
      <c r="LFA27" s="648"/>
      <c r="LFB27" s="648"/>
      <c r="LFC27" s="648"/>
      <c r="LFD27" s="648"/>
      <c r="LFE27" s="648"/>
      <c r="LFF27" s="648"/>
      <c r="LFG27" s="648"/>
      <c r="LFH27" s="648"/>
      <c r="LFI27" s="648"/>
      <c r="LFJ27" s="648"/>
      <c r="LFK27" s="648"/>
      <c r="LFL27" s="648"/>
      <c r="LFM27" s="648"/>
      <c r="LFN27" s="648"/>
      <c r="LFO27" s="648"/>
      <c r="LFP27" s="648"/>
      <c r="LFQ27" s="648"/>
      <c r="LFR27" s="648"/>
      <c r="LFS27" s="648"/>
      <c r="LFT27" s="648"/>
      <c r="LFU27" s="648"/>
      <c r="LFV27" s="648"/>
      <c r="LFW27" s="648"/>
      <c r="LFX27" s="648"/>
      <c r="LFY27" s="648"/>
      <c r="LFZ27" s="648"/>
      <c r="LGA27" s="648"/>
      <c r="LGB27" s="648"/>
      <c r="LGC27" s="648"/>
      <c r="LGD27" s="648"/>
      <c r="LGE27" s="648"/>
      <c r="LGF27" s="648"/>
      <c r="LGG27" s="648"/>
      <c r="LGH27" s="648"/>
      <c r="LGI27" s="648"/>
      <c r="LGJ27" s="648"/>
      <c r="LGK27" s="648"/>
      <c r="LGL27" s="648"/>
      <c r="LGM27" s="648"/>
      <c r="LGN27" s="648"/>
      <c r="LGO27" s="648"/>
      <c r="LGP27" s="648"/>
      <c r="LGQ27" s="648"/>
      <c r="LGR27" s="648"/>
      <c r="LGS27" s="648"/>
      <c r="LGT27" s="648"/>
      <c r="LGU27" s="648"/>
      <c r="LGV27" s="648"/>
      <c r="LGW27" s="648"/>
      <c r="LGX27" s="648"/>
      <c r="LGY27" s="648"/>
      <c r="LGZ27" s="648"/>
      <c r="LHA27" s="648"/>
      <c r="LHB27" s="648"/>
      <c r="LHC27" s="648"/>
      <c r="LHD27" s="648"/>
      <c r="LHE27" s="648"/>
      <c r="LHF27" s="648"/>
      <c r="LHG27" s="648"/>
      <c r="LHH27" s="648"/>
      <c r="LHI27" s="648"/>
      <c r="LHJ27" s="648"/>
      <c r="LHK27" s="648"/>
      <c r="LHL27" s="648"/>
      <c r="LHM27" s="648"/>
      <c r="LHN27" s="648"/>
      <c r="LHO27" s="648"/>
      <c r="LHP27" s="648"/>
      <c r="LHQ27" s="648"/>
      <c r="LHR27" s="648"/>
      <c r="LHS27" s="648"/>
      <c r="LHT27" s="648"/>
      <c r="LHU27" s="648"/>
      <c r="LHV27" s="648"/>
      <c r="LHW27" s="648"/>
      <c r="LHX27" s="648"/>
      <c r="LHY27" s="648"/>
      <c r="LHZ27" s="648"/>
      <c r="LIA27" s="648"/>
      <c r="LIB27" s="648"/>
      <c r="LIC27" s="648"/>
      <c r="LID27" s="648"/>
      <c r="LIE27" s="648"/>
      <c r="LIF27" s="648"/>
      <c r="LIG27" s="648"/>
      <c r="LIH27" s="648"/>
      <c r="LII27" s="648"/>
      <c r="LIJ27" s="648"/>
      <c r="LIK27" s="648"/>
      <c r="LIL27" s="648"/>
      <c r="LIM27" s="648"/>
      <c r="LIN27" s="648"/>
      <c r="LIO27" s="648"/>
      <c r="LIP27" s="648"/>
      <c r="LIQ27" s="648"/>
      <c r="LIR27" s="648"/>
      <c r="LIS27" s="648"/>
      <c r="LIT27" s="648"/>
      <c r="LIU27" s="648"/>
      <c r="LIV27" s="648"/>
      <c r="LIW27" s="648"/>
      <c r="LIX27" s="648"/>
      <c r="LIY27" s="648"/>
      <c r="LIZ27" s="648"/>
      <c r="LJA27" s="648"/>
      <c r="LJB27" s="648"/>
      <c r="LJC27" s="648"/>
      <c r="LJD27" s="648"/>
      <c r="LJE27" s="648"/>
      <c r="LJF27" s="648"/>
      <c r="LJG27" s="648"/>
      <c r="LJH27" s="648"/>
      <c r="LJI27" s="648"/>
      <c r="LJJ27" s="648"/>
      <c r="LJK27" s="648"/>
      <c r="LJL27" s="648"/>
      <c r="LJM27" s="648"/>
      <c r="LJN27" s="648"/>
      <c r="LJO27" s="648"/>
      <c r="LJP27" s="648"/>
      <c r="LJQ27" s="648"/>
      <c r="LJR27" s="648"/>
      <c r="LJS27" s="648"/>
      <c r="LJT27" s="648"/>
      <c r="LJU27" s="648"/>
      <c r="LJV27" s="648"/>
      <c r="LJW27" s="648"/>
      <c r="LJX27" s="648"/>
      <c r="LJY27" s="648"/>
      <c r="LJZ27" s="648"/>
      <c r="LKA27" s="648"/>
      <c r="LKB27" s="648"/>
      <c r="LKC27" s="648"/>
      <c r="LKD27" s="648"/>
      <c r="LKE27" s="648"/>
      <c r="LKF27" s="648"/>
      <c r="LKG27" s="648"/>
      <c r="LKH27" s="648"/>
      <c r="LKI27" s="648"/>
      <c r="LKJ27" s="648"/>
      <c r="LKK27" s="648"/>
      <c r="LKL27" s="648"/>
      <c r="LKM27" s="648"/>
      <c r="LKN27" s="648"/>
      <c r="LKO27" s="648"/>
      <c r="LKP27" s="648"/>
      <c r="LKQ27" s="648"/>
      <c r="LKR27" s="648"/>
      <c r="LKS27" s="648"/>
      <c r="LKT27" s="648"/>
      <c r="LKU27" s="648"/>
      <c r="LKV27" s="648"/>
      <c r="LKW27" s="648"/>
      <c r="LKX27" s="648"/>
      <c r="LKY27" s="648"/>
      <c r="LKZ27" s="648"/>
      <c r="LLA27" s="648"/>
      <c r="LLB27" s="648"/>
      <c r="LLC27" s="648"/>
      <c r="LLD27" s="648"/>
      <c r="LLE27" s="648"/>
      <c r="LLF27" s="648"/>
      <c r="LLG27" s="648"/>
      <c r="LLH27" s="648"/>
      <c r="LLI27" s="648"/>
      <c r="LLJ27" s="648"/>
      <c r="LLK27" s="648"/>
      <c r="LLL27" s="648"/>
      <c r="LLM27" s="648"/>
      <c r="LLN27" s="648"/>
      <c r="LLO27" s="648"/>
      <c r="LLP27" s="648"/>
      <c r="LLQ27" s="648"/>
      <c r="LLR27" s="648"/>
      <c r="LLS27" s="648"/>
      <c r="LLT27" s="648"/>
      <c r="LLU27" s="648"/>
      <c r="LLV27" s="648"/>
      <c r="LLW27" s="648"/>
      <c r="LLX27" s="648"/>
      <c r="LLY27" s="648"/>
      <c r="LLZ27" s="648"/>
      <c r="LMA27" s="648"/>
      <c r="LMB27" s="648"/>
      <c r="LMC27" s="648"/>
      <c r="LMD27" s="648"/>
      <c r="LME27" s="648"/>
      <c r="LMF27" s="648"/>
      <c r="LMG27" s="648"/>
      <c r="LMH27" s="648"/>
      <c r="LMI27" s="648"/>
      <c r="LMJ27" s="648"/>
      <c r="LMK27" s="648"/>
      <c r="LML27" s="648"/>
      <c r="LMM27" s="648"/>
      <c r="LMN27" s="648"/>
      <c r="LMO27" s="648"/>
      <c r="LMP27" s="648"/>
      <c r="LMQ27" s="648"/>
      <c r="LMR27" s="648"/>
      <c r="LMS27" s="648"/>
      <c r="LMT27" s="648"/>
      <c r="LMU27" s="648"/>
      <c r="LMV27" s="648"/>
      <c r="LMW27" s="648"/>
      <c r="LMX27" s="648"/>
      <c r="LMY27" s="648"/>
      <c r="LMZ27" s="648"/>
      <c r="LNA27" s="648"/>
      <c r="LNB27" s="648"/>
      <c r="LNC27" s="648"/>
      <c r="LND27" s="648"/>
      <c r="LNE27" s="648"/>
      <c r="LNF27" s="648"/>
      <c r="LNG27" s="648"/>
      <c r="LNH27" s="648"/>
      <c r="LNI27" s="648"/>
      <c r="LNJ27" s="648"/>
      <c r="LNK27" s="648"/>
      <c r="LNL27" s="648"/>
      <c r="LNM27" s="648"/>
      <c r="LNN27" s="648"/>
      <c r="LNO27" s="648"/>
      <c r="LNP27" s="648"/>
      <c r="LNQ27" s="648"/>
      <c r="LNR27" s="648"/>
      <c r="LNS27" s="648"/>
      <c r="LNT27" s="648"/>
      <c r="LNU27" s="648"/>
      <c r="LNV27" s="648"/>
      <c r="LNW27" s="648"/>
      <c r="LNX27" s="648"/>
      <c r="LNY27" s="648"/>
      <c r="LNZ27" s="648"/>
      <c r="LOA27" s="648"/>
      <c r="LOB27" s="648"/>
      <c r="LOC27" s="648"/>
      <c r="LOD27" s="648"/>
      <c r="LOE27" s="648"/>
      <c r="LOF27" s="648"/>
      <c r="LOG27" s="648"/>
      <c r="LOH27" s="648"/>
      <c r="LOI27" s="648"/>
      <c r="LOJ27" s="648"/>
      <c r="LOK27" s="648"/>
      <c r="LOL27" s="648"/>
      <c r="LOM27" s="648"/>
      <c r="LON27" s="648"/>
      <c r="LOO27" s="648"/>
      <c r="LOP27" s="648"/>
      <c r="LOQ27" s="648"/>
      <c r="LOR27" s="648"/>
      <c r="LOS27" s="648"/>
      <c r="LOT27" s="648"/>
      <c r="LOU27" s="648"/>
      <c r="LOV27" s="648"/>
      <c r="LOW27" s="648"/>
      <c r="LOX27" s="648"/>
      <c r="LOY27" s="648"/>
      <c r="LOZ27" s="648"/>
      <c r="LPA27" s="648"/>
      <c r="LPB27" s="648"/>
      <c r="LPC27" s="648"/>
      <c r="LPD27" s="648"/>
      <c r="LPE27" s="648"/>
      <c r="LPF27" s="648"/>
      <c r="LPG27" s="648"/>
      <c r="LPH27" s="648"/>
      <c r="LPI27" s="648"/>
      <c r="LPJ27" s="648"/>
      <c r="LPK27" s="648"/>
      <c r="LPL27" s="648"/>
      <c r="LPM27" s="648"/>
      <c r="LPN27" s="648"/>
      <c r="LPO27" s="648"/>
      <c r="LPP27" s="648"/>
      <c r="LPQ27" s="648"/>
      <c r="LPR27" s="648"/>
      <c r="LPS27" s="648"/>
      <c r="LPT27" s="648"/>
      <c r="LPU27" s="648"/>
      <c r="LPV27" s="648"/>
      <c r="LPW27" s="648"/>
      <c r="LPX27" s="648"/>
      <c r="LPY27" s="648"/>
      <c r="LPZ27" s="648"/>
      <c r="LQA27" s="648"/>
      <c r="LQB27" s="648"/>
      <c r="LQC27" s="648"/>
      <c r="LQD27" s="648"/>
      <c r="LQE27" s="648"/>
      <c r="LQF27" s="648"/>
      <c r="LQG27" s="648"/>
      <c r="LQH27" s="648"/>
      <c r="LQI27" s="648"/>
      <c r="LQJ27" s="648"/>
      <c r="LQK27" s="648"/>
      <c r="LQL27" s="648"/>
      <c r="LQM27" s="648"/>
      <c r="LQN27" s="648"/>
      <c r="LQO27" s="648"/>
      <c r="LQP27" s="648"/>
      <c r="LQQ27" s="648"/>
      <c r="LQR27" s="648"/>
      <c r="LQS27" s="648"/>
      <c r="LQT27" s="648"/>
      <c r="LQU27" s="648"/>
      <c r="LQV27" s="648"/>
      <c r="LQW27" s="648"/>
      <c r="LQX27" s="648"/>
      <c r="LQY27" s="648"/>
      <c r="LQZ27" s="648"/>
      <c r="LRA27" s="648"/>
      <c r="LRB27" s="648"/>
      <c r="LRC27" s="648"/>
      <c r="LRD27" s="648"/>
      <c r="LRE27" s="648"/>
      <c r="LRF27" s="648"/>
      <c r="LRG27" s="648"/>
      <c r="LRH27" s="648"/>
      <c r="LRI27" s="648"/>
      <c r="LRJ27" s="648"/>
      <c r="LRK27" s="648"/>
      <c r="LRL27" s="648"/>
      <c r="LRM27" s="648"/>
      <c r="LRN27" s="648"/>
      <c r="LRO27" s="648"/>
      <c r="LRP27" s="648"/>
      <c r="LRQ27" s="648"/>
      <c r="LRR27" s="648"/>
      <c r="LRS27" s="648"/>
      <c r="LRT27" s="648"/>
      <c r="LRU27" s="648"/>
      <c r="LRV27" s="648"/>
      <c r="LRW27" s="648"/>
      <c r="LRX27" s="648"/>
      <c r="LRY27" s="648"/>
      <c r="LRZ27" s="648"/>
      <c r="LSA27" s="648"/>
      <c r="LSB27" s="648"/>
      <c r="LSC27" s="648"/>
      <c r="LSD27" s="648"/>
      <c r="LSE27" s="648"/>
      <c r="LSF27" s="648"/>
      <c r="LSG27" s="648"/>
      <c r="LSH27" s="648"/>
      <c r="LSI27" s="648"/>
      <c r="LSJ27" s="648"/>
      <c r="LSK27" s="648"/>
      <c r="LSL27" s="648"/>
      <c r="LSM27" s="648"/>
      <c r="LSN27" s="648"/>
      <c r="LSO27" s="648"/>
      <c r="LSP27" s="648"/>
      <c r="LSQ27" s="648"/>
      <c r="LSR27" s="648"/>
      <c r="LSS27" s="648"/>
      <c r="LST27" s="648"/>
      <c r="LSU27" s="648"/>
      <c r="LSV27" s="648"/>
      <c r="LSW27" s="648"/>
      <c r="LSX27" s="648"/>
      <c r="LSY27" s="648"/>
      <c r="LSZ27" s="648"/>
      <c r="LTA27" s="648"/>
      <c r="LTB27" s="648"/>
      <c r="LTC27" s="648"/>
      <c r="LTD27" s="648"/>
      <c r="LTE27" s="648"/>
      <c r="LTF27" s="648"/>
      <c r="LTG27" s="648"/>
      <c r="LTH27" s="648"/>
      <c r="LTI27" s="648"/>
      <c r="LTJ27" s="648"/>
      <c r="LTK27" s="648"/>
      <c r="LTL27" s="648"/>
      <c r="LTM27" s="648"/>
      <c r="LTN27" s="648"/>
      <c r="LTO27" s="648"/>
      <c r="LTP27" s="648"/>
      <c r="LTQ27" s="648"/>
      <c r="LTR27" s="648"/>
      <c r="LTS27" s="648"/>
      <c r="LTT27" s="648"/>
      <c r="LTU27" s="648"/>
      <c r="LTV27" s="648"/>
      <c r="LTW27" s="648"/>
      <c r="LTX27" s="648"/>
      <c r="LTY27" s="648"/>
      <c r="LTZ27" s="648"/>
      <c r="LUA27" s="648"/>
      <c r="LUB27" s="648"/>
      <c r="LUC27" s="648"/>
      <c r="LUD27" s="648"/>
      <c r="LUE27" s="648"/>
      <c r="LUF27" s="648"/>
      <c r="LUG27" s="648"/>
      <c r="LUH27" s="648"/>
      <c r="LUI27" s="648"/>
      <c r="LUJ27" s="648"/>
      <c r="LUK27" s="648"/>
      <c r="LUL27" s="648"/>
      <c r="LUM27" s="648"/>
      <c r="LUN27" s="648"/>
      <c r="LUO27" s="648"/>
      <c r="LUP27" s="648"/>
      <c r="LUQ27" s="648"/>
      <c r="LUR27" s="648"/>
      <c r="LUS27" s="648"/>
      <c r="LUT27" s="648"/>
      <c r="LUU27" s="648"/>
      <c r="LUV27" s="648"/>
      <c r="LUW27" s="648"/>
      <c r="LUX27" s="648"/>
      <c r="LUY27" s="648"/>
      <c r="LUZ27" s="648"/>
      <c r="LVA27" s="648"/>
      <c r="LVB27" s="648"/>
      <c r="LVC27" s="648"/>
      <c r="LVD27" s="648"/>
      <c r="LVE27" s="648"/>
      <c r="LVF27" s="648"/>
      <c r="LVG27" s="648"/>
      <c r="LVH27" s="648"/>
      <c r="LVI27" s="648"/>
      <c r="LVJ27" s="648"/>
      <c r="LVK27" s="648"/>
      <c r="LVL27" s="648"/>
      <c r="LVM27" s="648"/>
      <c r="LVN27" s="648"/>
      <c r="LVO27" s="648"/>
      <c r="LVP27" s="648"/>
      <c r="LVQ27" s="648"/>
      <c r="LVR27" s="648"/>
      <c r="LVS27" s="648"/>
      <c r="LVT27" s="648"/>
      <c r="LVU27" s="648"/>
      <c r="LVV27" s="648"/>
      <c r="LVW27" s="648"/>
      <c r="LVX27" s="648"/>
      <c r="LVY27" s="648"/>
      <c r="LVZ27" s="648"/>
      <c r="LWA27" s="648"/>
      <c r="LWB27" s="648"/>
      <c r="LWC27" s="648"/>
      <c r="LWD27" s="648"/>
      <c r="LWE27" s="648"/>
      <c r="LWF27" s="648"/>
      <c r="LWG27" s="648"/>
      <c r="LWH27" s="648"/>
      <c r="LWI27" s="648"/>
      <c r="LWJ27" s="648"/>
      <c r="LWK27" s="648"/>
      <c r="LWL27" s="648"/>
      <c r="LWM27" s="648"/>
      <c r="LWN27" s="648"/>
      <c r="LWO27" s="648"/>
      <c r="LWP27" s="648"/>
      <c r="LWQ27" s="648"/>
      <c r="LWR27" s="648"/>
      <c r="LWS27" s="648"/>
      <c r="LWT27" s="648"/>
      <c r="LWU27" s="648"/>
      <c r="LWV27" s="648"/>
      <c r="LWW27" s="648"/>
      <c r="LWX27" s="648"/>
      <c r="LWY27" s="648"/>
      <c r="LWZ27" s="648"/>
      <c r="LXA27" s="648"/>
      <c r="LXB27" s="648"/>
      <c r="LXC27" s="648"/>
      <c r="LXD27" s="648"/>
      <c r="LXE27" s="648"/>
      <c r="LXF27" s="648"/>
      <c r="LXG27" s="648"/>
      <c r="LXH27" s="648"/>
      <c r="LXI27" s="648"/>
      <c r="LXJ27" s="648"/>
      <c r="LXK27" s="648"/>
      <c r="LXL27" s="648"/>
      <c r="LXM27" s="648"/>
      <c r="LXN27" s="648"/>
      <c r="LXO27" s="648"/>
      <c r="LXP27" s="648"/>
      <c r="LXQ27" s="648"/>
      <c r="LXR27" s="648"/>
      <c r="LXS27" s="648"/>
      <c r="LXT27" s="648"/>
      <c r="LXU27" s="648"/>
      <c r="LXV27" s="648"/>
      <c r="LXW27" s="648"/>
      <c r="LXX27" s="648"/>
      <c r="LXY27" s="648"/>
      <c r="LXZ27" s="648"/>
      <c r="LYA27" s="648"/>
      <c r="LYB27" s="648"/>
      <c r="LYC27" s="648"/>
      <c r="LYD27" s="648"/>
      <c r="LYE27" s="648"/>
      <c r="LYF27" s="648"/>
      <c r="LYG27" s="648"/>
      <c r="LYH27" s="648"/>
      <c r="LYI27" s="648"/>
      <c r="LYJ27" s="648"/>
      <c r="LYK27" s="648"/>
      <c r="LYL27" s="648"/>
      <c r="LYM27" s="648"/>
      <c r="LYN27" s="648"/>
      <c r="LYO27" s="648"/>
      <c r="LYP27" s="648"/>
      <c r="LYQ27" s="648"/>
      <c r="LYR27" s="648"/>
      <c r="LYS27" s="648"/>
      <c r="LYT27" s="648"/>
      <c r="LYU27" s="648"/>
      <c r="LYV27" s="648"/>
      <c r="LYW27" s="648"/>
      <c r="LYX27" s="648"/>
      <c r="LYY27" s="648"/>
      <c r="LYZ27" s="648"/>
      <c r="LZA27" s="648"/>
      <c r="LZB27" s="648"/>
      <c r="LZC27" s="648"/>
      <c r="LZD27" s="648"/>
      <c r="LZE27" s="648"/>
      <c r="LZF27" s="648"/>
      <c r="LZG27" s="648"/>
      <c r="LZH27" s="648"/>
      <c r="LZI27" s="648"/>
      <c r="LZJ27" s="648"/>
      <c r="LZK27" s="648"/>
      <c r="LZL27" s="648"/>
      <c r="LZM27" s="648"/>
      <c r="LZN27" s="648"/>
      <c r="LZO27" s="648"/>
      <c r="LZP27" s="648"/>
      <c r="LZQ27" s="648"/>
      <c r="LZR27" s="648"/>
      <c r="LZS27" s="648"/>
      <c r="LZT27" s="648"/>
      <c r="LZU27" s="648"/>
      <c r="LZV27" s="648"/>
      <c r="LZW27" s="648"/>
      <c r="LZX27" s="648"/>
      <c r="LZY27" s="648"/>
      <c r="LZZ27" s="648"/>
      <c r="MAA27" s="648"/>
      <c r="MAB27" s="648"/>
      <c r="MAC27" s="648"/>
      <c r="MAD27" s="648"/>
      <c r="MAE27" s="648"/>
      <c r="MAF27" s="648"/>
      <c r="MAG27" s="648"/>
      <c r="MAH27" s="648"/>
      <c r="MAI27" s="648"/>
      <c r="MAJ27" s="648"/>
      <c r="MAK27" s="648"/>
      <c r="MAL27" s="648"/>
      <c r="MAM27" s="648"/>
      <c r="MAN27" s="648"/>
      <c r="MAO27" s="648"/>
      <c r="MAP27" s="648"/>
      <c r="MAQ27" s="648"/>
      <c r="MAR27" s="648"/>
      <c r="MAS27" s="648"/>
      <c r="MAT27" s="648"/>
      <c r="MAU27" s="648"/>
      <c r="MAV27" s="648"/>
      <c r="MAW27" s="648"/>
      <c r="MAX27" s="648"/>
      <c r="MAY27" s="648"/>
      <c r="MAZ27" s="648"/>
      <c r="MBA27" s="648"/>
      <c r="MBB27" s="648"/>
      <c r="MBC27" s="648"/>
      <c r="MBD27" s="648"/>
      <c r="MBE27" s="648"/>
      <c r="MBF27" s="648"/>
      <c r="MBG27" s="648"/>
      <c r="MBH27" s="648"/>
      <c r="MBI27" s="648"/>
      <c r="MBJ27" s="648"/>
      <c r="MBK27" s="648"/>
      <c r="MBL27" s="648"/>
      <c r="MBM27" s="648"/>
      <c r="MBN27" s="648"/>
      <c r="MBO27" s="648"/>
      <c r="MBP27" s="648"/>
      <c r="MBQ27" s="648"/>
      <c r="MBR27" s="648"/>
      <c r="MBS27" s="648"/>
      <c r="MBT27" s="648"/>
      <c r="MBU27" s="648"/>
      <c r="MBV27" s="648"/>
      <c r="MBW27" s="648"/>
      <c r="MBX27" s="648"/>
      <c r="MBY27" s="648"/>
      <c r="MBZ27" s="648"/>
      <c r="MCA27" s="648"/>
      <c r="MCB27" s="648"/>
      <c r="MCC27" s="648"/>
      <c r="MCD27" s="648"/>
      <c r="MCE27" s="648"/>
      <c r="MCF27" s="648"/>
      <c r="MCG27" s="648"/>
      <c r="MCH27" s="648"/>
      <c r="MCI27" s="648"/>
      <c r="MCJ27" s="648"/>
      <c r="MCK27" s="648"/>
      <c r="MCL27" s="648"/>
      <c r="MCM27" s="648"/>
      <c r="MCN27" s="648"/>
      <c r="MCO27" s="648"/>
      <c r="MCP27" s="648"/>
      <c r="MCQ27" s="648"/>
      <c r="MCR27" s="648"/>
      <c r="MCS27" s="648"/>
      <c r="MCT27" s="648"/>
      <c r="MCU27" s="648"/>
      <c r="MCV27" s="648"/>
      <c r="MCW27" s="648"/>
      <c r="MCX27" s="648"/>
      <c r="MCY27" s="648"/>
      <c r="MCZ27" s="648"/>
      <c r="MDA27" s="648"/>
      <c r="MDB27" s="648"/>
      <c r="MDC27" s="648"/>
      <c r="MDD27" s="648"/>
      <c r="MDE27" s="648"/>
      <c r="MDF27" s="648"/>
      <c r="MDG27" s="648"/>
      <c r="MDH27" s="648"/>
      <c r="MDI27" s="648"/>
      <c r="MDJ27" s="648"/>
      <c r="MDK27" s="648"/>
      <c r="MDL27" s="648"/>
      <c r="MDM27" s="648"/>
      <c r="MDN27" s="648"/>
      <c r="MDO27" s="648"/>
      <c r="MDP27" s="648"/>
      <c r="MDQ27" s="648"/>
      <c r="MDR27" s="648"/>
      <c r="MDS27" s="648"/>
      <c r="MDT27" s="648"/>
      <c r="MDU27" s="648"/>
      <c r="MDV27" s="648"/>
      <c r="MDW27" s="648"/>
      <c r="MDX27" s="648"/>
      <c r="MDY27" s="648"/>
      <c r="MDZ27" s="648"/>
      <c r="MEA27" s="648"/>
      <c r="MEB27" s="648"/>
      <c r="MEC27" s="648"/>
      <c r="MED27" s="648"/>
      <c r="MEE27" s="648"/>
      <c r="MEF27" s="648"/>
      <c r="MEG27" s="648"/>
      <c r="MEH27" s="648"/>
      <c r="MEI27" s="648"/>
      <c r="MEJ27" s="648"/>
      <c r="MEK27" s="648"/>
      <c r="MEL27" s="648"/>
      <c r="MEM27" s="648"/>
      <c r="MEN27" s="648"/>
      <c r="MEO27" s="648"/>
      <c r="MEP27" s="648"/>
      <c r="MEQ27" s="648"/>
      <c r="MER27" s="648"/>
      <c r="MES27" s="648"/>
      <c r="MET27" s="648"/>
      <c r="MEU27" s="648"/>
      <c r="MEV27" s="648"/>
      <c r="MEW27" s="648"/>
      <c r="MEX27" s="648"/>
      <c r="MEY27" s="648"/>
      <c r="MEZ27" s="648"/>
      <c r="MFA27" s="648"/>
      <c r="MFB27" s="648"/>
      <c r="MFC27" s="648"/>
      <c r="MFD27" s="648"/>
      <c r="MFE27" s="648"/>
      <c r="MFF27" s="648"/>
      <c r="MFG27" s="648"/>
      <c r="MFH27" s="648"/>
      <c r="MFI27" s="648"/>
      <c r="MFJ27" s="648"/>
      <c r="MFK27" s="648"/>
      <c r="MFL27" s="648"/>
      <c r="MFM27" s="648"/>
      <c r="MFN27" s="648"/>
      <c r="MFO27" s="648"/>
      <c r="MFP27" s="648"/>
      <c r="MFQ27" s="648"/>
      <c r="MFR27" s="648"/>
      <c r="MFS27" s="648"/>
      <c r="MFT27" s="648"/>
      <c r="MFU27" s="648"/>
      <c r="MFV27" s="648"/>
      <c r="MFW27" s="648"/>
      <c r="MFX27" s="648"/>
      <c r="MFY27" s="648"/>
      <c r="MFZ27" s="648"/>
      <c r="MGA27" s="648"/>
      <c r="MGB27" s="648"/>
      <c r="MGC27" s="648"/>
      <c r="MGD27" s="648"/>
      <c r="MGE27" s="648"/>
      <c r="MGF27" s="648"/>
      <c r="MGG27" s="648"/>
      <c r="MGH27" s="648"/>
      <c r="MGI27" s="648"/>
      <c r="MGJ27" s="648"/>
      <c r="MGK27" s="648"/>
      <c r="MGL27" s="648"/>
      <c r="MGM27" s="648"/>
      <c r="MGN27" s="648"/>
      <c r="MGO27" s="648"/>
      <c r="MGP27" s="648"/>
      <c r="MGQ27" s="648"/>
      <c r="MGR27" s="648"/>
      <c r="MGS27" s="648"/>
      <c r="MGT27" s="648"/>
      <c r="MGU27" s="648"/>
      <c r="MGV27" s="648"/>
      <c r="MGW27" s="648"/>
      <c r="MGX27" s="648"/>
      <c r="MGY27" s="648"/>
      <c r="MGZ27" s="648"/>
      <c r="MHA27" s="648"/>
      <c r="MHB27" s="648"/>
      <c r="MHC27" s="648"/>
      <c r="MHD27" s="648"/>
      <c r="MHE27" s="648"/>
      <c r="MHF27" s="648"/>
      <c r="MHG27" s="648"/>
      <c r="MHH27" s="648"/>
      <c r="MHI27" s="648"/>
      <c r="MHJ27" s="648"/>
      <c r="MHK27" s="648"/>
      <c r="MHL27" s="648"/>
      <c r="MHM27" s="648"/>
      <c r="MHN27" s="648"/>
      <c r="MHO27" s="648"/>
      <c r="MHP27" s="648"/>
      <c r="MHQ27" s="648"/>
      <c r="MHR27" s="648"/>
      <c r="MHS27" s="648"/>
      <c r="MHT27" s="648"/>
      <c r="MHU27" s="648"/>
      <c r="MHV27" s="648"/>
      <c r="MHW27" s="648"/>
      <c r="MHX27" s="648"/>
      <c r="MHY27" s="648"/>
      <c r="MHZ27" s="648"/>
      <c r="MIA27" s="648"/>
      <c r="MIB27" s="648"/>
      <c r="MIC27" s="648"/>
      <c r="MID27" s="648"/>
      <c r="MIE27" s="648"/>
      <c r="MIF27" s="648"/>
      <c r="MIG27" s="648"/>
      <c r="MIH27" s="648"/>
      <c r="MII27" s="648"/>
      <c r="MIJ27" s="648"/>
      <c r="MIK27" s="648"/>
      <c r="MIL27" s="648"/>
      <c r="MIM27" s="648"/>
      <c r="MIN27" s="648"/>
      <c r="MIO27" s="648"/>
      <c r="MIP27" s="648"/>
      <c r="MIQ27" s="648"/>
      <c r="MIR27" s="648"/>
      <c r="MIS27" s="648"/>
      <c r="MIT27" s="648"/>
      <c r="MIU27" s="648"/>
      <c r="MIV27" s="648"/>
      <c r="MIW27" s="648"/>
      <c r="MIX27" s="648"/>
      <c r="MIY27" s="648"/>
      <c r="MIZ27" s="648"/>
      <c r="MJA27" s="648"/>
      <c r="MJB27" s="648"/>
      <c r="MJC27" s="648"/>
      <c r="MJD27" s="648"/>
      <c r="MJE27" s="648"/>
      <c r="MJF27" s="648"/>
      <c r="MJG27" s="648"/>
      <c r="MJH27" s="648"/>
      <c r="MJI27" s="648"/>
      <c r="MJJ27" s="648"/>
      <c r="MJK27" s="648"/>
      <c r="MJL27" s="648"/>
      <c r="MJM27" s="648"/>
      <c r="MJN27" s="648"/>
      <c r="MJO27" s="648"/>
      <c r="MJP27" s="648"/>
      <c r="MJQ27" s="648"/>
      <c r="MJR27" s="648"/>
      <c r="MJS27" s="648"/>
      <c r="MJT27" s="648"/>
      <c r="MJU27" s="648"/>
      <c r="MJV27" s="648"/>
      <c r="MJW27" s="648"/>
      <c r="MJX27" s="648"/>
      <c r="MJY27" s="648"/>
      <c r="MJZ27" s="648"/>
      <c r="MKA27" s="648"/>
      <c r="MKB27" s="648"/>
      <c r="MKC27" s="648"/>
      <c r="MKD27" s="648"/>
      <c r="MKE27" s="648"/>
      <c r="MKF27" s="648"/>
      <c r="MKG27" s="648"/>
      <c r="MKH27" s="648"/>
      <c r="MKI27" s="648"/>
      <c r="MKJ27" s="648"/>
      <c r="MKK27" s="648"/>
      <c r="MKL27" s="648"/>
      <c r="MKM27" s="648"/>
      <c r="MKN27" s="648"/>
      <c r="MKO27" s="648"/>
      <c r="MKP27" s="648"/>
      <c r="MKQ27" s="648"/>
      <c r="MKR27" s="648"/>
      <c r="MKS27" s="648"/>
      <c r="MKT27" s="648"/>
      <c r="MKU27" s="648"/>
      <c r="MKV27" s="648"/>
      <c r="MKW27" s="648"/>
      <c r="MKX27" s="648"/>
      <c r="MKY27" s="648"/>
      <c r="MKZ27" s="648"/>
      <c r="MLA27" s="648"/>
      <c r="MLB27" s="648"/>
      <c r="MLC27" s="648"/>
      <c r="MLD27" s="648"/>
      <c r="MLE27" s="648"/>
      <c r="MLF27" s="648"/>
      <c r="MLG27" s="648"/>
      <c r="MLH27" s="648"/>
      <c r="MLI27" s="648"/>
      <c r="MLJ27" s="648"/>
      <c r="MLK27" s="648"/>
      <c r="MLL27" s="648"/>
      <c r="MLM27" s="648"/>
      <c r="MLN27" s="648"/>
      <c r="MLO27" s="648"/>
      <c r="MLP27" s="648"/>
      <c r="MLQ27" s="648"/>
      <c r="MLR27" s="648"/>
      <c r="MLS27" s="648"/>
      <c r="MLT27" s="648"/>
      <c r="MLU27" s="648"/>
      <c r="MLV27" s="648"/>
      <c r="MLW27" s="648"/>
      <c r="MLX27" s="648"/>
      <c r="MLY27" s="648"/>
      <c r="MLZ27" s="648"/>
      <c r="MMA27" s="648"/>
      <c r="MMB27" s="648"/>
      <c r="MMC27" s="648"/>
      <c r="MMD27" s="648"/>
      <c r="MME27" s="648"/>
      <c r="MMF27" s="648"/>
      <c r="MMG27" s="648"/>
      <c r="MMH27" s="648"/>
      <c r="MMI27" s="648"/>
      <c r="MMJ27" s="648"/>
      <c r="MMK27" s="648"/>
      <c r="MML27" s="648"/>
      <c r="MMM27" s="648"/>
      <c r="MMN27" s="648"/>
      <c r="MMO27" s="648"/>
      <c r="MMP27" s="648"/>
      <c r="MMQ27" s="648"/>
      <c r="MMR27" s="648"/>
      <c r="MMS27" s="648"/>
      <c r="MMT27" s="648"/>
      <c r="MMU27" s="648"/>
      <c r="MMV27" s="648"/>
      <c r="MMW27" s="648"/>
      <c r="MMX27" s="648"/>
      <c r="MMY27" s="648"/>
      <c r="MMZ27" s="648"/>
      <c r="MNA27" s="648"/>
      <c r="MNB27" s="648"/>
      <c r="MNC27" s="648"/>
      <c r="MND27" s="648"/>
      <c r="MNE27" s="648"/>
      <c r="MNF27" s="648"/>
      <c r="MNG27" s="648"/>
      <c r="MNH27" s="648"/>
      <c r="MNI27" s="648"/>
      <c r="MNJ27" s="648"/>
      <c r="MNK27" s="648"/>
      <c r="MNL27" s="648"/>
      <c r="MNM27" s="648"/>
      <c r="MNN27" s="648"/>
      <c r="MNO27" s="648"/>
      <c r="MNP27" s="648"/>
      <c r="MNQ27" s="648"/>
      <c r="MNR27" s="648"/>
      <c r="MNS27" s="648"/>
      <c r="MNT27" s="648"/>
      <c r="MNU27" s="648"/>
      <c r="MNV27" s="648"/>
      <c r="MNW27" s="648"/>
      <c r="MNX27" s="648"/>
      <c r="MNY27" s="648"/>
      <c r="MNZ27" s="648"/>
      <c r="MOA27" s="648"/>
      <c r="MOB27" s="648"/>
      <c r="MOC27" s="648"/>
      <c r="MOD27" s="648"/>
      <c r="MOE27" s="648"/>
      <c r="MOF27" s="648"/>
      <c r="MOG27" s="648"/>
      <c r="MOH27" s="648"/>
      <c r="MOI27" s="648"/>
      <c r="MOJ27" s="648"/>
      <c r="MOK27" s="648"/>
      <c r="MOL27" s="648"/>
      <c r="MOM27" s="648"/>
      <c r="MON27" s="648"/>
      <c r="MOO27" s="648"/>
      <c r="MOP27" s="648"/>
      <c r="MOQ27" s="648"/>
      <c r="MOR27" s="648"/>
      <c r="MOS27" s="648"/>
      <c r="MOT27" s="648"/>
      <c r="MOU27" s="648"/>
      <c r="MOV27" s="648"/>
      <c r="MOW27" s="648"/>
      <c r="MOX27" s="648"/>
      <c r="MOY27" s="648"/>
      <c r="MOZ27" s="648"/>
      <c r="MPA27" s="648"/>
      <c r="MPB27" s="648"/>
      <c r="MPC27" s="648"/>
      <c r="MPD27" s="648"/>
      <c r="MPE27" s="648"/>
      <c r="MPF27" s="648"/>
      <c r="MPG27" s="648"/>
      <c r="MPH27" s="648"/>
      <c r="MPI27" s="648"/>
      <c r="MPJ27" s="648"/>
      <c r="MPK27" s="648"/>
      <c r="MPL27" s="648"/>
      <c r="MPM27" s="648"/>
      <c r="MPN27" s="648"/>
      <c r="MPO27" s="648"/>
      <c r="MPP27" s="648"/>
      <c r="MPQ27" s="648"/>
      <c r="MPR27" s="648"/>
      <c r="MPS27" s="648"/>
      <c r="MPT27" s="648"/>
      <c r="MPU27" s="648"/>
      <c r="MPV27" s="648"/>
      <c r="MPW27" s="648"/>
      <c r="MPX27" s="648"/>
      <c r="MPY27" s="648"/>
      <c r="MPZ27" s="648"/>
      <c r="MQA27" s="648"/>
      <c r="MQB27" s="648"/>
      <c r="MQC27" s="648"/>
      <c r="MQD27" s="648"/>
      <c r="MQE27" s="648"/>
      <c r="MQF27" s="648"/>
      <c r="MQG27" s="648"/>
      <c r="MQH27" s="648"/>
      <c r="MQI27" s="648"/>
      <c r="MQJ27" s="648"/>
      <c r="MQK27" s="648"/>
      <c r="MQL27" s="648"/>
      <c r="MQM27" s="648"/>
      <c r="MQN27" s="648"/>
      <c r="MQO27" s="648"/>
      <c r="MQP27" s="648"/>
      <c r="MQQ27" s="648"/>
      <c r="MQR27" s="648"/>
      <c r="MQS27" s="648"/>
      <c r="MQT27" s="648"/>
      <c r="MQU27" s="648"/>
      <c r="MQV27" s="648"/>
      <c r="MQW27" s="648"/>
      <c r="MQX27" s="648"/>
      <c r="MQY27" s="648"/>
      <c r="MQZ27" s="648"/>
      <c r="MRA27" s="648"/>
      <c r="MRB27" s="648"/>
      <c r="MRC27" s="648"/>
      <c r="MRD27" s="648"/>
      <c r="MRE27" s="648"/>
      <c r="MRF27" s="648"/>
      <c r="MRG27" s="648"/>
      <c r="MRH27" s="648"/>
      <c r="MRI27" s="648"/>
      <c r="MRJ27" s="648"/>
      <c r="MRK27" s="648"/>
      <c r="MRL27" s="648"/>
      <c r="MRM27" s="648"/>
      <c r="MRN27" s="648"/>
      <c r="MRO27" s="648"/>
      <c r="MRP27" s="648"/>
      <c r="MRQ27" s="648"/>
      <c r="MRR27" s="648"/>
      <c r="MRS27" s="648"/>
      <c r="MRT27" s="648"/>
      <c r="MRU27" s="648"/>
      <c r="MRV27" s="648"/>
      <c r="MRW27" s="648"/>
      <c r="MRX27" s="648"/>
      <c r="MRY27" s="648"/>
      <c r="MRZ27" s="648"/>
      <c r="MSA27" s="648"/>
      <c r="MSB27" s="648"/>
      <c r="MSC27" s="648"/>
      <c r="MSD27" s="648"/>
      <c r="MSE27" s="648"/>
      <c r="MSF27" s="648"/>
      <c r="MSG27" s="648"/>
      <c r="MSH27" s="648"/>
      <c r="MSI27" s="648"/>
      <c r="MSJ27" s="648"/>
      <c r="MSK27" s="648"/>
      <c r="MSL27" s="648"/>
      <c r="MSM27" s="648"/>
      <c r="MSN27" s="648"/>
      <c r="MSO27" s="648"/>
      <c r="MSP27" s="648"/>
      <c r="MSQ27" s="648"/>
      <c r="MSR27" s="648"/>
      <c r="MSS27" s="648"/>
      <c r="MST27" s="648"/>
      <c r="MSU27" s="648"/>
      <c r="MSV27" s="648"/>
      <c r="MSW27" s="648"/>
      <c r="MSX27" s="648"/>
      <c r="MSY27" s="648"/>
      <c r="MSZ27" s="648"/>
      <c r="MTA27" s="648"/>
      <c r="MTB27" s="648"/>
      <c r="MTC27" s="648"/>
      <c r="MTD27" s="648"/>
      <c r="MTE27" s="648"/>
      <c r="MTF27" s="648"/>
      <c r="MTG27" s="648"/>
      <c r="MTH27" s="648"/>
      <c r="MTI27" s="648"/>
      <c r="MTJ27" s="648"/>
      <c r="MTK27" s="648"/>
      <c r="MTL27" s="648"/>
      <c r="MTM27" s="648"/>
      <c r="MTN27" s="648"/>
      <c r="MTO27" s="648"/>
      <c r="MTP27" s="648"/>
      <c r="MTQ27" s="648"/>
      <c r="MTR27" s="648"/>
      <c r="MTS27" s="648"/>
      <c r="MTT27" s="648"/>
      <c r="MTU27" s="648"/>
      <c r="MTV27" s="648"/>
      <c r="MTW27" s="648"/>
      <c r="MTX27" s="648"/>
      <c r="MTY27" s="648"/>
      <c r="MTZ27" s="648"/>
      <c r="MUA27" s="648"/>
      <c r="MUB27" s="648"/>
      <c r="MUC27" s="648"/>
      <c r="MUD27" s="648"/>
      <c r="MUE27" s="648"/>
      <c r="MUF27" s="648"/>
      <c r="MUG27" s="648"/>
      <c r="MUH27" s="648"/>
      <c r="MUI27" s="648"/>
      <c r="MUJ27" s="648"/>
      <c r="MUK27" s="648"/>
      <c r="MUL27" s="648"/>
      <c r="MUM27" s="648"/>
      <c r="MUN27" s="648"/>
      <c r="MUO27" s="648"/>
      <c r="MUP27" s="648"/>
      <c r="MUQ27" s="648"/>
      <c r="MUR27" s="648"/>
      <c r="MUS27" s="648"/>
      <c r="MUT27" s="648"/>
      <c r="MUU27" s="648"/>
      <c r="MUV27" s="648"/>
      <c r="MUW27" s="648"/>
      <c r="MUX27" s="648"/>
      <c r="MUY27" s="648"/>
      <c r="MUZ27" s="648"/>
      <c r="MVA27" s="648"/>
      <c r="MVB27" s="648"/>
      <c r="MVC27" s="648"/>
      <c r="MVD27" s="648"/>
      <c r="MVE27" s="648"/>
      <c r="MVF27" s="648"/>
      <c r="MVG27" s="648"/>
      <c r="MVH27" s="648"/>
      <c r="MVI27" s="648"/>
      <c r="MVJ27" s="648"/>
      <c r="MVK27" s="648"/>
      <c r="MVL27" s="648"/>
      <c r="MVM27" s="648"/>
      <c r="MVN27" s="648"/>
      <c r="MVO27" s="648"/>
      <c r="MVP27" s="648"/>
      <c r="MVQ27" s="648"/>
      <c r="MVR27" s="648"/>
      <c r="MVS27" s="648"/>
      <c r="MVT27" s="648"/>
      <c r="MVU27" s="648"/>
      <c r="MVV27" s="648"/>
      <c r="MVW27" s="648"/>
      <c r="MVX27" s="648"/>
      <c r="MVY27" s="648"/>
      <c r="MVZ27" s="648"/>
      <c r="MWA27" s="648"/>
      <c r="MWB27" s="648"/>
      <c r="MWC27" s="648"/>
      <c r="MWD27" s="648"/>
      <c r="MWE27" s="648"/>
      <c r="MWF27" s="648"/>
      <c r="MWG27" s="648"/>
      <c r="MWH27" s="648"/>
      <c r="MWI27" s="648"/>
      <c r="MWJ27" s="648"/>
      <c r="MWK27" s="648"/>
      <c r="MWL27" s="648"/>
      <c r="MWM27" s="648"/>
      <c r="MWN27" s="648"/>
      <c r="MWO27" s="648"/>
      <c r="MWP27" s="648"/>
      <c r="MWQ27" s="648"/>
      <c r="MWR27" s="648"/>
      <c r="MWS27" s="648"/>
      <c r="MWT27" s="648"/>
      <c r="MWU27" s="648"/>
      <c r="MWV27" s="648"/>
      <c r="MWW27" s="648"/>
      <c r="MWX27" s="648"/>
      <c r="MWY27" s="648"/>
      <c r="MWZ27" s="648"/>
      <c r="MXA27" s="648"/>
      <c r="MXB27" s="648"/>
      <c r="MXC27" s="648"/>
      <c r="MXD27" s="648"/>
      <c r="MXE27" s="648"/>
      <c r="MXF27" s="648"/>
      <c r="MXG27" s="648"/>
      <c r="MXH27" s="648"/>
      <c r="MXI27" s="648"/>
      <c r="MXJ27" s="648"/>
      <c r="MXK27" s="648"/>
      <c r="MXL27" s="648"/>
      <c r="MXM27" s="648"/>
      <c r="MXN27" s="648"/>
      <c r="MXO27" s="648"/>
      <c r="MXP27" s="648"/>
      <c r="MXQ27" s="648"/>
      <c r="MXR27" s="648"/>
      <c r="MXS27" s="648"/>
      <c r="MXT27" s="648"/>
      <c r="MXU27" s="648"/>
      <c r="MXV27" s="648"/>
      <c r="MXW27" s="648"/>
      <c r="MXX27" s="648"/>
      <c r="MXY27" s="648"/>
      <c r="MXZ27" s="648"/>
      <c r="MYA27" s="648"/>
      <c r="MYB27" s="648"/>
      <c r="MYC27" s="648"/>
      <c r="MYD27" s="648"/>
      <c r="MYE27" s="648"/>
      <c r="MYF27" s="648"/>
      <c r="MYG27" s="648"/>
      <c r="MYH27" s="648"/>
      <c r="MYI27" s="648"/>
      <c r="MYJ27" s="648"/>
      <c r="MYK27" s="648"/>
      <c r="MYL27" s="648"/>
      <c r="MYM27" s="648"/>
      <c r="MYN27" s="648"/>
      <c r="MYO27" s="648"/>
      <c r="MYP27" s="648"/>
      <c r="MYQ27" s="648"/>
      <c r="MYR27" s="648"/>
      <c r="MYS27" s="648"/>
      <c r="MYT27" s="648"/>
      <c r="MYU27" s="648"/>
      <c r="MYV27" s="648"/>
      <c r="MYW27" s="648"/>
      <c r="MYX27" s="648"/>
      <c r="MYY27" s="648"/>
      <c r="MYZ27" s="648"/>
      <c r="MZA27" s="648"/>
      <c r="MZB27" s="648"/>
      <c r="MZC27" s="648"/>
      <c r="MZD27" s="648"/>
      <c r="MZE27" s="648"/>
      <c r="MZF27" s="648"/>
      <c r="MZG27" s="648"/>
      <c r="MZH27" s="648"/>
      <c r="MZI27" s="648"/>
      <c r="MZJ27" s="648"/>
      <c r="MZK27" s="648"/>
      <c r="MZL27" s="648"/>
      <c r="MZM27" s="648"/>
      <c r="MZN27" s="648"/>
      <c r="MZO27" s="648"/>
      <c r="MZP27" s="648"/>
      <c r="MZQ27" s="648"/>
      <c r="MZR27" s="648"/>
      <c r="MZS27" s="648"/>
      <c r="MZT27" s="648"/>
      <c r="MZU27" s="648"/>
      <c r="MZV27" s="648"/>
      <c r="MZW27" s="648"/>
      <c r="MZX27" s="648"/>
      <c r="MZY27" s="648"/>
      <c r="MZZ27" s="648"/>
      <c r="NAA27" s="648"/>
      <c r="NAB27" s="648"/>
      <c r="NAC27" s="648"/>
      <c r="NAD27" s="648"/>
      <c r="NAE27" s="648"/>
      <c r="NAF27" s="648"/>
      <c r="NAG27" s="648"/>
      <c r="NAH27" s="648"/>
      <c r="NAI27" s="648"/>
      <c r="NAJ27" s="648"/>
      <c r="NAK27" s="648"/>
      <c r="NAL27" s="648"/>
      <c r="NAM27" s="648"/>
      <c r="NAN27" s="648"/>
      <c r="NAO27" s="648"/>
      <c r="NAP27" s="648"/>
      <c r="NAQ27" s="648"/>
      <c r="NAR27" s="648"/>
      <c r="NAS27" s="648"/>
      <c r="NAT27" s="648"/>
      <c r="NAU27" s="648"/>
      <c r="NAV27" s="648"/>
      <c r="NAW27" s="648"/>
      <c r="NAX27" s="648"/>
      <c r="NAY27" s="648"/>
      <c r="NAZ27" s="648"/>
      <c r="NBA27" s="648"/>
      <c r="NBB27" s="648"/>
      <c r="NBC27" s="648"/>
      <c r="NBD27" s="648"/>
      <c r="NBE27" s="648"/>
      <c r="NBF27" s="648"/>
      <c r="NBG27" s="648"/>
      <c r="NBH27" s="648"/>
      <c r="NBI27" s="648"/>
      <c r="NBJ27" s="648"/>
      <c r="NBK27" s="648"/>
      <c r="NBL27" s="648"/>
      <c r="NBM27" s="648"/>
      <c r="NBN27" s="648"/>
      <c r="NBO27" s="648"/>
      <c r="NBP27" s="648"/>
      <c r="NBQ27" s="648"/>
      <c r="NBR27" s="648"/>
      <c r="NBS27" s="648"/>
      <c r="NBT27" s="648"/>
      <c r="NBU27" s="648"/>
      <c r="NBV27" s="648"/>
      <c r="NBW27" s="648"/>
      <c r="NBX27" s="648"/>
      <c r="NBY27" s="648"/>
      <c r="NBZ27" s="648"/>
      <c r="NCA27" s="648"/>
      <c r="NCB27" s="648"/>
      <c r="NCC27" s="648"/>
      <c r="NCD27" s="648"/>
      <c r="NCE27" s="648"/>
      <c r="NCF27" s="648"/>
      <c r="NCG27" s="648"/>
      <c r="NCH27" s="648"/>
      <c r="NCI27" s="648"/>
      <c r="NCJ27" s="648"/>
      <c r="NCK27" s="648"/>
      <c r="NCL27" s="648"/>
      <c r="NCM27" s="648"/>
      <c r="NCN27" s="648"/>
      <c r="NCO27" s="648"/>
      <c r="NCP27" s="648"/>
      <c r="NCQ27" s="648"/>
      <c r="NCR27" s="648"/>
      <c r="NCS27" s="648"/>
      <c r="NCT27" s="648"/>
      <c r="NCU27" s="648"/>
      <c r="NCV27" s="648"/>
      <c r="NCW27" s="648"/>
      <c r="NCX27" s="648"/>
      <c r="NCY27" s="648"/>
      <c r="NCZ27" s="648"/>
      <c r="NDA27" s="648"/>
      <c r="NDB27" s="648"/>
      <c r="NDC27" s="648"/>
      <c r="NDD27" s="648"/>
      <c r="NDE27" s="648"/>
      <c r="NDF27" s="648"/>
      <c r="NDG27" s="648"/>
      <c r="NDH27" s="648"/>
      <c r="NDI27" s="648"/>
      <c r="NDJ27" s="648"/>
      <c r="NDK27" s="648"/>
      <c r="NDL27" s="648"/>
      <c r="NDM27" s="648"/>
      <c r="NDN27" s="648"/>
      <c r="NDO27" s="648"/>
      <c r="NDP27" s="648"/>
      <c r="NDQ27" s="648"/>
      <c r="NDR27" s="648"/>
      <c r="NDS27" s="648"/>
      <c r="NDT27" s="648"/>
      <c r="NDU27" s="648"/>
      <c r="NDV27" s="648"/>
      <c r="NDW27" s="648"/>
      <c r="NDX27" s="648"/>
      <c r="NDY27" s="648"/>
      <c r="NDZ27" s="648"/>
      <c r="NEA27" s="648"/>
      <c r="NEB27" s="648"/>
      <c r="NEC27" s="648"/>
      <c r="NED27" s="648"/>
      <c r="NEE27" s="648"/>
      <c r="NEF27" s="648"/>
      <c r="NEG27" s="648"/>
      <c r="NEH27" s="648"/>
      <c r="NEI27" s="648"/>
      <c r="NEJ27" s="648"/>
      <c r="NEK27" s="648"/>
      <c r="NEL27" s="648"/>
      <c r="NEM27" s="648"/>
      <c r="NEN27" s="648"/>
      <c r="NEO27" s="648"/>
      <c r="NEP27" s="648"/>
      <c r="NEQ27" s="648"/>
      <c r="NER27" s="648"/>
      <c r="NES27" s="648"/>
      <c r="NET27" s="648"/>
      <c r="NEU27" s="648"/>
      <c r="NEV27" s="648"/>
      <c r="NEW27" s="648"/>
      <c r="NEX27" s="648"/>
      <c r="NEY27" s="648"/>
      <c r="NEZ27" s="648"/>
      <c r="NFA27" s="648"/>
      <c r="NFB27" s="648"/>
      <c r="NFC27" s="648"/>
      <c r="NFD27" s="648"/>
      <c r="NFE27" s="648"/>
      <c r="NFF27" s="648"/>
      <c r="NFG27" s="648"/>
      <c r="NFH27" s="648"/>
      <c r="NFI27" s="648"/>
      <c r="NFJ27" s="648"/>
      <c r="NFK27" s="648"/>
      <c r="NFL27" s="648"/>
      <c r="NFM27" s="648"/>
      <c r="NFN27" s="648"/>
      <c r="NFO27" s="648"/>
      <c r="NFP27" s="648"/>
      <c r="NFQ27" s="648"/>
      <c r="NFR27" s="648"/>
      <c r="NFS27" s="648"/>
      <c r="NFT27" s="648"/>
      <c r="NFU27" s="648"/>
      <c r="NFV27" s="648"/>
      <c r="NFW27" s="648"/>
      <c r="NFX27" s="648"/>
      <c r="NFY27" s="648"/>
      <c r="NFZ27" s="648"/>
      <c r="NGA27" s="648"/>
      <c r="NGB27" s="648"/>
      <c r="NGC27" s="648"/>
      <c r="NGD27" s="648"/>
      <c r="NGE27" s="648"/>
      <c r="NGF27" s="648"/>
      <c r="NGG27" s="648"/>
      <c r="NGH27" s="648"/>
      <c r="NGI27" s="648"/>
      <c r="NGJ27" s="648"/>
      <c r="NGK27" s="648"/>
      <c r="NGL27" s="648"/>
      <c r="NGM27" s="648"/>
      <c r="NGN27" s="648"/>
      <c r="NGO27" s="648"/>
      <c r="NGP27" s="648"/>
      <c r="NGQ27" s="648"/>
      <c r="NGR27" s="648"/>
      <c r="NGS27" s="648"/>
      <c r="NGT27" s="648"/>
      <c r="NGU27" s="648"/>
      <c r="NGV27" s="648"/>
      <c r="NGW27" s="648"/>
      <c r="NGX27" s="648"/>
      <c r="NGY27" s="648"/>
      <c r="NGZ27" s="648"/>
      <c r="NHA27" s="648"/>
      <c r="NHB27" s="648"/>
      <c r="NHC27" s="648"/>
      <c r="NHD27" s="648"/>
      <c r="NHE27" s="648"/>
      <c r="NHF27" s="648"/>
      <c r="NHG27" s="648"/>
      <c r="NHH27" s="648"/>
      <c r="NHI27" s="648"/>
      <c r="NHJ27" s="648"/>
      <c r="NHK27" s="648"/>
      <c r="NHL27" s="648"/>
      <c r="NHM27" s="648"/>
      <c r="NHN27" s="648"/>
      <c r="NHO27" s="648"/>
      <c r="NHP27" s="648"/>
      <c r="NHQ27" s="648"/>
      <c r="NHR27" s="648"/>
      <c r="NHS27" s="648"/>
      <c r="NHT27" s="648"/>
      <c r="NHU27" s="648"/>
      <c r="NHV27" s="648"/>
      <c r="NHW27" s="648"/>
      <c r="NHX27" s="648"/>
      <c r="NHY27" s="648"/>
      <c r="NHZ27" s="648"/>
      <c r="NIA27" s="648"/>
      <c r="NIB27" s="648"/>
      <c r="NIC27" s="648"/>
      <c r="NID27" s="648"/>
      <c r="NIE27" s="648"/>
      <c r="NIF27" s="648"/>
      <c r="NIG27" s="648"/>
      <c r="NIH27" s="648"/>
      <c r="NII27" s="648"/>
      <c r="NIJ27" s="648"/>
      <c r="NIK27" s="648"/>
      <c r="NIL27" s="648"/>
      <c r="NIM27" s="648"/>
      <c r="NIN27" s="648"/>
      <c r="NIO27" s="648"/>
      <c r="NIP27" s="648"/>
      <c r="NIQ27" s="648"/>
      <c r="NIR27" s="648"/>
      <c r="NIS27" s="648"/>
      <c r="NIT27" s="648"/>
      <c r="NIU27" s="648"/>
      <c r="NIV27" s="648"/>
      <c r="NIW27" s="648"/>
      <c r="NIX27" s="648"/>
      <c r="NIY27" s="648"/>
      <c r="NIZ27" s="648"/>
      <c r="NJA27" s="648"/>
      <c r="NJB27" s="648"/>
      <c r="NJC27" s="648"/>
      <c r="NJD27" s="648"/>
      <c r="NJE27" s="648"/>
      <c r="NJF27" s="648"/>
      <c r="NJG27" s="648"/>
      <c r="NJH27" s="648"/>
      <c r="NJI27" s="648"/>
      <c r="NJJ27" s="648"/>
      <c r="NJK27" s="648"/>
      <c r="NJL27" s="648"/>
      <c r="NJM27" s="648"/>
      <c r="NJN27" s="648"/>
      <c r="NJO27" s="648"/>
      <c r="NJP27" s="648"/>
      <c r="NJQ27" s="648"/>
      <c r="NJR27" s="648"/>
      <c r="NJS27" s="648"/>
      <c r="NJT27" s="648"/>
      <c r="NJU27" s="648"/>
      <c r="NJV27" s="648"/>
      <c r="NJW27" s="648"/>
      <c r="NJX27" s="648"/>
      <c r="NJY27" s="648"/>
      <c r="NJZ27" s="648"/>
      <c r="NKA27" s="648"/>
      <c r="NKB27" s="648"/>
      <c r="NKC27" s="648"/>
      <c r="NKD27" s="648"/>
      <c r="NKE27" s="648"/>
      <c r="NKF27" s="648"/>
      <c r="NKG27" s="648"/>
      <c r="NKH27" s="648"/>
      <c r="NKI27" s="648"/>
      <c r="NKJ27" s="648"/>
      <c r="NKK27" s="648"/>
      <c r="NKL27" s="648"/>
      <c r="NKM27" s="648"/>
      <c r="NKN27" s="648"/>
      <c r="NKO27" s="648"/>
      <c r="NKP27" s="648"/>
      <c r="NKQ27" s="648"/>
      <c r="NKR27" s="648"/>
      <c r="NKS27" s="648"/>
      <c r="NKT27" s="648"/>
      <c r="NKU27" s="648"/>
      <c r="NKV27" s="648"/>
      <c r="NKW27" s="648"/>
      <c r="NKX27" s="648"/>
      <c r="NKY27" s="648"/>
      <c r="NKZ27" s="648"/>
      <c r="NLA27" s="648"/>
      <c r="NLB27" s="648"/>
      <c r="NLC27" s="648"/>
      <c r="NLD27" s="648"/>
      <c r="NLE27" s="648"/>
      <c r="NLF27" s="648"/>
      <c r="NLG27" s="648"/>
      <c r="NLH27" s="648"/>
      <c r="NLI27" s="648"/>
      <c r="NLJ27" s="648"/>
      <c r="NLK27" s="648"/>
      <c r="NLL27" s="648"/>
      <c r="NLM27" s="648"/>
      <c r="NLN27" s="648"/>
      <c r="NLO27" s="648"/>
      <c r="NLP27" s="648"/>
      <c r="NLQ27" s="648"/>
      <c r="NLR27" s="648"/>
      <c r="NLS27" s="648"/>
      <c r="NLT27" s="648"/>
      <c r="NLU27" s="648"/>
      <c r="NLV27" s="648"/>
      <c r="NLW27" s="648"/>
      <c r="NLX27" s="648"/>
      <c r="NLY27" s="648"/>
      <c r="NLZ27" s="648"/>
      <c r="NMA27" s="648"/>
      <c r="NMB27" s="648"/>
      <c r="NMC27" s="648"/>
      <c r="NMD27" s="648"/>
      <c r="NME27" s="648"/>
      <c r="NMF27" s="648"/>
      <c r="NMG27" s="648"/>
      <c r="NMH27" s="648"/>
      <c r="NMI27" s="648"/>
      <c r="NMJ27" s="648"/>
      <c r="NMK27" s="648"/>
      <c r="NML27" s="648"/>
      <c r="NMM27" s="648"/>
      <c r="NMN27" s="648"/>
      <c r="NMO27" s="648"/>
      <c r="NMP27" s="648"/>
      <c r="NMQ27" s="648"/>
      <c r="NMR27" s="648"/>
      <c r="NMS27" s="648"/>
      <c r="NMT27" s="648"/>
      <c r="NMU27" s="648"/>
      <c r="NMV27" s="648"/>
      <c r="NMW27" s="648"/>
      <c r="NMX27" s="648"/>
      <c r="NMY27" s="648"/>
      <c r="NMZ27" s="648"/>
      <c r="NNA27" s="648"/>
      <c r="NNB27" s="648"/>
      <c r="NNC27" s="648"/>
      <c r="NND27" s="648"/>
      <c r="NNE27" s="648"/>
      <c r="NNF27" s="648"/>
      <c r="NNG27" s="648"/>
      <c r="NNH27" s="648"/>
      <c r="NNI27" s="648"/>
      <c r="NNJ27" s="648"/>
      <c r="NNK27" s="648"/>
      <c r="NNL27" s="648"/>
      <c r="NNM27" s="648"/>
      <c r="NNN27" s="648"/>
      <c r="NNO27" s="648"/>
      <c r="NNP27" s="648"/>
      <c r="NNQ27" s="648"/>
      <c r="NNR27" s="648"/>
      <c r="NNS27" s="648"/>
      <c r="NNT27" s="648"/>
      <c r="NNU27" s="648"/>
      <c r="NNV27" s="648"/>
      <c r="NNW27" s="648"/>
      <c r="NNX27" s="648"/>
      <c r="NNY27" s="648"/>
      <c r="NNZ27" s="648"/>
      <c r="NOA27" s="648"/>
      <c r="NOB27" s="648"/>
      <c r="NOC27" s="648"/>
      <c r="NOD27" s="648"/>
      <c r="NOE27" s="648"/>
      <c r="NOF27" s="648"/>
      <c r="NOG27" s="648"/>
      <c r="NOH27" s="648"/>
      <c r="NOI27" s="648"/>
      <c r="NOJ27" s="648"/>
      <c r="NOK27" s="648"/>
      <c r="NOL27" s="648"/>
      <c r="NOM27" s="648"/>
      <c r="NON27" s="648"/>
      <c r="NOO27" s="648"/>
      <c r="NOP27" s="648"/>
      <c r="NOQ27" s="648"/>
      <c r="NOR27" s="648"/>
      <c r="NOS27" s="648"/>
      <c r="NOT27" s="648"/>
      <c r="NOU27" s="648"/>
      <c r="NOV27" s="648"/>
      <c r="NOW27" s="648"/>
      <c r="NOX27" s="648"/>
      <c r="NOY27" s="648"/>
      <c r="NOZ27" s="648"/>
      <c r="NPA27" s="648"/>
      <c r="NPB27" s="648"/>
      <c r="NPC27" s="648"/>
      <c r="NPD27" s="648"/>
      <c r="NPE27" s="648"/>
      <c r="NPF27" s="648"/>
      <c r="NPG27" s="648"/>
      <c r="NPH27" s="648"/>
      <c r="NPI27" s="648"/>
      <c r="NPJ27" s="648"/>
      <c r="NPK27" s="648"/>
      <c r="NPL27" s="648"/>
      <c r="NPM27" s="648"/>
      <c r="NPN27" s="648"/>
      <c r="NPO27" s="648"/>
      <c r="NPP27" s="648"/>
      <c r="NPQ27" s="648"/>
      <c r="NPR27" s="648"/>
      <c r="NPS27" s="648"/>
      <c r="NPT27" s="648"/>
      <c r="NPU27" s="648"/>
      <c r="NPV27" s="648"/>
      <c r="NPW27" s="648"/>
      <c r="NPX27" s="648"/>
      <c r="NPY27" s="648"/>
      <c r="NPZ27" s="648"/>
      <c r="NQA27" s="648"/>
      <c r="NQB27" s="648"/>
      <c r="NQC27" s="648"/>
      <c r="NQD27" s="648"/>
      <c r="NQE27" s="648"/>
      <c r="NQF27" s="648"/>
      <c r="NQG27" s="648"/>
      <c r="NQH27" s="648"/>
      <c r="NQI27" s="648"/>
      <c r="NQJ27" s="648"/>
      <c r="NQK27" s="648"/>
      <c r="NQL27" s="648"/>
      <c r="NQM27" s="648"/>
      <c r="NQN27" s="648"/>
      <c r="NQO27" s="648"/>
      <c r="NQP27" s="648"/>
      <c r="NQQ27" s="648"/>
      <c r="NQR27" s="648"/>
      <c r="NQS27" s="648"/>
      <c r="NQT27" s="648"/>
      <c r="NQU27" s="648"/>
      <c r="NQV27" s="648"/>
      <c r="NQW27" s="648"/>
      <c r="NQX27" s="648"/>
      <c r="NQY27" s="648"/>
      <c r="NQZ27" s="648"/>
      <c r="NRA27" s="648"/>
      <c r="NRB27" s="648"/>
      <c r="NRC27" s="648"/>
      <c r="NRD27" s="648"/>
      <c r="NRE27" s="648"/>
      <c r="NRF27" s="648"/>
      <c r="NRG27" s="648"/>
      <c r="NRH27" s="648"/>
      <c r="NRI27" s="648"/>
      <c r="NRJ27" s="648"/>
      <c r="NRK27" s="648"/>
      <c r="NRL27" s="648"/>
      <c r="NRM27" s="648"/>
      <c r="NRN27" s="648"/>
      <c r="NRO27" s="648"/>
      <c r="NRP27" s="648"/>
      <c r="NRQ27" s="648"/>
      <c r="NRR27" s="648"/>
      <c r="NRS27" s="648"/>
      <c r="NRT27" s="648"/>
      <c r="NRU27" s="648"/>
      <c r="NRV27" s="648"/>
      <c r="NRW27" s="648"/>
      <c r="NRX27" s="648"/>
      <c r="NRY27" s="648"/>
      <c r="NRZ27" s="648"/>
      <c r="NSA27" s="648"/>
      <c r="NSB27" s="648"/>
      <c r="NSC27" s="648"/>
      <c r="NSD27" s="648"/>
      <c r="NSE27" s="648"/>
      <c r="NSF27" s="648"/>
      <c r="NSG27" s="648"/>
      <c r="NSH27" s="648"/>
      <c r="NSI27" s="648"/>
      <c r="NSJ27" s="648"/>
      <c r="NSK27" s="648"/>
      <c r="NSL27" s="648"/>
      <c r="NSM27" s="648"/>
      <c r="NSN27" s="648"/>
      <c r="NSO27" s="648"/>
      <c r="NSP27" s="648"/>
      <c r="NSQ27" s="648"/>
      <c r="NSR27" s="648"/>
      <c r="NSS27" s="648"/>
      <c r="NST27" s="648"/>
      <c r="NSU27" s="648"/>
      <c r="NSV27" s="648"/>
      <c r="NSW27" s="648"/>
      <c r="NSX27" s="648"/>
      <c r="NSY27" s="648"/>
      <c r="NSZ27" s="648"/>
      <c r="NTA27" s="648"/>
      <c r="NTB27" s="648"/>
      <c r="NTC27" s="648"/>
      <c r="NTD27" s="648"/>
      <c r="NTE27" s="648"/>
      <c r="NTF27" s="648"/>
      <c r="NTG27" s="648"/>
      <c r="NTH27" s="648"/>
      <c r="NTI27" s="648"/>
      <c r="NTJ27" s="648"/>
      <c r="NTK27" s="648"/>
      <c r="NTL27" s="648"/>
      <c r="NTM27" s="648"/>
      <c r="NTN27" s="648"/>
      <c r="NTO27" s="648"/>
      <c r="NTP27" s="648"/>
      <c r="NTQ27" s="648"/>
      <c r="NTR27" s="648"/>
      <c r="NTS27" s="648"/>
      <c r="NTT27" s="648"/>
      <c r="NTU27" s="648"/>
      <c r="NTV27" s="648"/>
      <c r="NTW27" s="648"/>
      <c r="NTX27" s="648"/>
      <c r="NTY27" s="648"/>
      <c r="NTZ27" s="648"/>
      <c r="NUA27" s="648"/>
      <c r="NUB27" s="648"/>
      <c r="NUC27" s="648"/>
      <c r="NUD27" s="648"/>
      <c r="NUE27" s="648"/>
      <c r="NUF27" s="648"/>
      <c r="NUG27" s="648"/>
      <c r="NUH27" s="648"/>
      <c r="NUI27" s="648"/>
      <c r="NUJ27" s="648"/>
      <c r="NUK27" s="648"/>
      <c r="NUL27" s="648"/>
      <c r="NUM27" s="648"/>
      <c r="NUN27" s="648"/>
      <c r="NUO27" s="648"/>
      <c r="NUP27" s="648"/>
      <c r="NUQ27" s="648"/>
      <c r="NUR27" s="648"/>
      <c r="NUS27" s="648"/>
      <c r="NUT27" s="648"/>
      <c r="NUU27" s="648"/>
      <c r="NUV27" s="648"/>
      <c r="NUW27" s="648"/>
      <c r="NUX27" s="648"/>
      <c r="NUY27" s="648"/>
      <c r="NUZ27" s="648"/>
      <c r="NVA27" s="648"/>
      <c r="NVB27" s="648"/>
      <c r="NVC27" s="648"/>
      <c r="NVD27" s="648"/>
      <c r="NVE27" s="648"/>
      <c r="NVF27" s="648"/>
      <c r="NVG27" s="648"/>
      <c r="NVH27" s="648"/>
      <c r="NVI27" s="648"/>
      <c r="NVJ27" s="648"/>
      <c r="NVK27" s="648"/>
      <c r="NVL27" s="648"/>
      <c r="NVM27" s="648"/>
      <c r="NVN27" s="648"/>
      <c r="NVO27" s="648"/>
      <c r="NVP27" s="648"/>
      <c r="NVQ27" s="648"/>
      <c r="NVR27" s="648"/>
      <c r="NVS27" s="648"/>
      <c r="NVT27" s="648"/>
      <c r="NVU27" s="648"/>
      <c r="NVV27" s="648"/>
      <c r="NVW27" s="648"/>
      <c r="NVX27" s="648"/>
      <c r="NVY27" s="648"/>
      <c r="NVZ27" s="648"/>
      <c r="NWA27" s="648"/>
      <c r="NWB27" s="648"/>
      <c r="NWC27" s="648"/>
      <c r="NWD27" s="648"/>
      <c r="NWE27" s="648"/>
      <c r="NWF27" s="648"/>
      <c r="NWG27" s="648"/>
      <c r="NWH27" s="648"/>
      <c r="NWI27" s="648"/>
      <c r="NWJ27" s="648"/>
      <c r="NWK27" s="648"/>
      <c r="NWL27" s="648"/>
      <c r="NWM27" s="648"/>
      <c r="NWN27" s="648"/>
      <c r="NWO27" s="648"/>
      <c r="NWP27" s="648"/>
      <c r="NWQ27" s="648"/>
      <c r="NWR27" s="648"/>
      <c r="NWS27" s="648"/>
      <c r="NWT27" s="648"/>
      <c r="NWU27" s="648"/>
      <c r="NWV27" s="648"/>
      <c r="NWW27" s="648"/>
      <c r="NWX27" s="648"/>
      <c r="NWY27" s="648"/>
      <c r="NWZ27" s="648"/>
      <c r="NXA27" s="648"/>
      <c r="NXB27" s="648"/>
      <c r="NXC27" s="648"/>
      <c r="NXD27" s="648"/>
      <c r="NXE27" s="648"/>
      <c r="NXF27" s="648"/>
      <c r="NXG27" s="648"/>
      <c r="NXH27" s="648"/>
      <c r="NXI27" s="648"/>
      <c r="NXJ27" s="648"/>
      <c r="NXK27" s="648"/>
      <c r="NXL27" s="648"/>
      <c r="NXM27" s="648"/>
      <c r="NXN27" s="648"/>
      <c r="NXO27" s="648"/>
      <c r="NXP27" s="648"/>
      <c r="NXQ27" s="648"/>
      <c r="NXR27" s="648"/>
      <c r="NXS27" s="648"/>
      <c r="NXT27" s="648"/>
      <c r="NXU27" s="648"/>
      <c r="NXV27" s="648"/>
      <c r="NXW27" s="648"/>
      <c r="NXX27" s="648"/>
      <c r="NXY27" s="648"/>
      <c r="NXZ27" s="648"/>
      <c r="NYA27" s="648"/>
      <c r="NYB27" s="648"/>
      <c r="NYC27" s="648"/>
      <c r="NYD27" s="648"/>
      <c r="NYE27" s="648"/>
      <c r="NYF27" s="648"/>
      <c r="NYG27" s="648"/>
      <c r="NYH27" s="648"/>
      <c r="NYI27" s="648"/>
      <c r="NYJ27" s="648"/>
      <c r="NYK27" s="648"/>
      <c r="NYL27" s="648"/>
      <c r="NYM27" s="648"/>
      <c r="NYN27" s="648"/>
      <c r="NYO27" s="648"/>
      <c r="NYP27" s="648"/>
      <c r="NYQ27" s="648"/>
      <c r="NYR27" s="648"/>
      <c r="NYS27" s="648"/>
      <c r="NYT27" s="648"/>
      <c r="NYU27" s="648"/>
      <c r="NYV27" s="648"/>
      <c r="NYW27" s="648"/>
      <c r="NYX27" s="648"/>
      <c r="NYY27" s="648"/>
      <c r="NYZ27" s="648"/>
      <c r="NZA27" s="648"/>
      <c r="NZB27" s="648"/>
      <c r="NZC27" s="648"/>
      <c r="NZD27" s="648"/>
      <c r="NZE27" s="648"/>
      <c r="NZF27" s="648"/>
      <c r="NZG27" s="648"/>
      <c r="NZH27" s="648"/>
      <c r="NZI27" s="648"/>
      <c r="NZJ27" s="648"/>
      <c r="NZK27" s="648"/>
      <c r="NZL27" s="648"/>
      <c r="NZM27" s="648"/>
      <c r="NZN27" s="648"/>
      <c r="NZO27" s="648"/>
      <c r="NZP27" s="648"/>
      <c r="NZQ27" s="648"/>
      <c r="NZR27" s="648"/>
      <c r="NZS27" s="648"/>
      <c r="NZT27" s="648"/>
      <c r="NZU27" s="648"/>
      <c r="NZV27" s="648"/>
      <c r="NZW27" s="648"/>
      <c r="NZX27" s="648"/>
      <c r="NZY27" s="648"/>
      <c r="NZZ27" s="648"/>
      <c r="OAA27" s="648"/>
      <c r="OAB27" s="648"/>
      <c r="OAC27" s="648"/>
      <c r="OAD27" s="648"/>
      <c r="OAE27" s="648"/>
      <c r="OAF27" s="648"/>
      <c r="OAG27" s="648"/>
      <c r="OAH27" s="648"/>
      <c r="OAI27" s="648"/>
      <c r="OAJ27" s="648"/>
      <c r="OAK27" s="648"/>
      <c r="OAL27" s="648"/>
      <c r="OAM27" s="648"/>
      <c r="OAN27" s="648"/>
      <c r="OAO27" s="648"/>
      <c r="OAP27" s="648"/>
      <c r="OAQ27" s="648"/>
      <c r="OAR27" s="648"/>
      <c r="OAS27" s="648"/>
      <c r="OAT27" s="648"/>
      <c r="OAU27" s="648"/>
      <c r="OAV27" s="648"/>
      <c r="OAW27" s="648"/>
      <c r="OAX27" s="648"/>
      <c r="OAY27" s="648"/>
      <c r="OAZ27" s="648"/>
      <c r="OBA27" s="648"/>
      <c r="OBB27" s="648"/>
      <c r="OBC27" s="648"/>
      <c r="OBD27" s="648"/>
      <c r="OBE27" s="648"/>
      <c r="OBF27" s="648"/>
      <c r="OBG27" s="648"/>
      <c r="OBH27" s="648"/>
      <c r="OBI27" s="648"/>
      <c r="OBJ27" s="648"/>
      <c r="OBK27" s="648"/>
      <c r="OBL27" s="648"/>
      <c r="OBM27" s="648"/>
      <c r="OBN27" s="648"/>
      <c r="OBO27" s="648"/>
      <c r="OBP27" s="648"/>
      <c r="OBQ27" s="648"/>
      <c r="OBR27" s="648"/>
      <c r="OBS27" s="648"/>
      <c r="OBT27" s="648"/>
      <c r="OBU27" s="648"/>
      <c r="OBV27" s="648"/>
      <c r="OBW27" s="648"/>
      <c r="OBX27" s="648"/>
      <c r="OBY27" s="648"/>
      <c r="OBZ27" s="648"/>
      <c r="OCA27" s="648"/>
      <c r="OCB27" s="648"/>
      <c r="OCC27" s="648"/>
      <c r="OCD27" s="648"/>
      <c r="OCE27" s="648"/>
      <c r="OCF27" s="648"/>
      <c r="OCG27" s="648"/>
      <c r="OCH27" s="648"/>
      <c r="OCI27" s="648"/>
      <c r="OCJ27" s="648"/>
      <c r="OCK27" s="648"/>
      <c r="OCL27" s="648"/>
      <c r="OCM27" s="648"/>
      <c r="OCN27" s="648"/>
      <c r="OCO27" s="648"/>
      <c r="OCP27" s="648"/>
      <c r="OCQ27" s="648"/>
      <c r="OCR27" s="648"/>
      <c r="OCS27" s="648"/>
      <c r="OCT27" s="648"/>
      <c r="OCU27" s="648"/>
      <c r="OCV27" s="648"/>
      <c r="OCW27" s="648"/>
      <c r="OCX27" s="648"/>
      <c r="OCY27" s="648"/>
      <c r="OCZ27" s="648"/>
      <c r="ODA27" s="648"/>
      <c r="ODB27" s="648"/>
      <c r="ODC27" s="648"/>
      <c r="ODD27" s="648"/>
      <c r="ODE27" s="648"/>
      <c r="ODF27" s="648"/>
      <c r="ODG27" s="648"/>
      <c r="ODH27" s="648"/>
      <c r="ODI27" s="648"/>
      <c r="ODJ27" s="648"/>
      <c r="ODK27" s="648"/>
      <c r="ODL27" s="648"/>
      <c r="ODM27" s="648"/>
      <c r="ODN27" s="648"/>
      <c r="ODO27" s="648"/>
      <c r="ODP27" s="648"/>
      <c r="ODQ27" s="648"/>
      <c r="ODR27" s="648"/>
      <c r="ODS27" s="648"/>
      <c r="ODT27" s="648"/>
      <c r="ODU27" s="648"/>
      <c r="ODV27" s="648"/>
      <c r="ODW27" s="648"/>
      <c r="ODX27" s="648"/>
      <c r="ODY27" s="648"/>
      <c r="ODZ27" s="648"/>
      <c r="OEA27" s="648"/>
      <c r="OEB27" s="648"/>
      <c r="OEC27" s="648"/>
      <c r="OED27" s="648"/>
      <c r="OEE27" s="648"/>
      <c r="OEF27" s="648"/>
      <c r="OEG27" s="648"/>
      <c r="OEH27" s="648"/>
      <c r="OEI27" s="648"/>
      <c r="OEJ27" s="648"/>
      <c r="OEK27" s="648"/>
      <c r="OEL27" s="648"/>
      <c r="OEM27" s="648"/>
      <c r="OEN27" s="648"/>
      <c r="OEO27" s="648"/>
      <c r="OEP27" s="648"/>
      <c r="OEQ27" s="648"/>
      <c r="OER27" s="648"/>
      <c r="OES27" s="648"/>
      <c r="OET27" s="648"/>
      <c r="OEU27" s="648"/>
      <c r="OEV27" s="648"/>
      <c r="OEW27" s="648"/>
      <c r="OEX27" s="648"/>
      <c r="OEY27" s="648"/>
      <c r="OEZ27" s="648"/>
      <c r="OFA27" s="648"/>
      <c r="OFB27" s="648"/>
      <c r="OFC27" s="648"/>
      <c r="OFD27" s="648"/>
      <c r="OFE27" s="648"/>
      <c r="OFF27" s="648"/>
      <c r="OFG27" s="648"/>
      <c r="OFH27" s="648"/>
      <c r="OFI27" s="648"/>
      <c r="OFJ27" s="648"/>
      <c r="OFK27" s="648"/>
      <c r="OFL27" s="648"/>
      <c r="OFM27" s="648"/>
      <c r="OFN27" s="648"/>
      <c r="OFO27" s="648"/>
      <c r="OFP27" s="648"/>
      <c r="OFQ27" s="648"/>
      <c r="OFR27" s="648"/>
      <c r="OFS27" s="648"/>
      <c r="OFT27" s="648"/>
      <c r="OFU27" s="648"/>
      <c r="OFV27" s="648"/>
      <c r="OFW27" s="648"/>
      <c r="OFX27" s="648"/>
      <c r="OFY27" s="648"/>
      <c r="OFZ27" s="648"/>
      <c r="OGA27" s="648"/>
      <c r="OGB27" s="648"/>
      <c r="OGC27" s="648"/>
      <c r="OGD27" s="648"/>
      <c r="OGE27" s="648"/>
      <c r="OGF27" s="648"/>
      <c r="OGG27" s="648"/>
      <c r="OGH27" s="648"/>
      <c r="OGI27" s="648"/>
      <c r="OGJ27" s="648"/>
      <c r="OGK27" s="648"/>
      <c r="OGL27" s="648"/>
      <c r="OGM27" s="648"/>
      <c r="OGN27" s="648"/>
      <c r="OGO27" s="648"/>
      <c r="OGP27" s="648"/>
      <c r="OGQ27" s="648"/>
      <c r="OGR27" s="648"/>
      <c r="OGS27" s="648"/>
      <c r="OGT27" s="648"/>
      <c r="OGU27" s="648"/>
      <c r="OGV27" s="648"/>
      <c r="OGW27" s="648"/>
      <c r="OGX27" s="648"/>
      <c r="OGY27" s="648"/>
      <c r="OGZ27" s="648"/>
      <c r="OHA27" s="648"/>
      <c r="OHB27" s="648"/>
      <c r="OHC27" s="648"/>
      <c r="OHD27" s="648"/>
      <c r="OHE27" s="648"/>
      <c r="OHF27" s="648"/>
      <c r="OHG27" s="648"/>
      <c r="OHH27" s="648"/>
      <c r="OHI27" s="648"/>
      <c r="OHJ27" s="648"/>
      <c r="OHK27" s="648"/>
      <c r="OHL27" s="648"/>
      <c r="OHM27" s="648"/>
      <c r="OHN27" s="648"/>
      <c r="OHO27" s="648"/>
      <c r="OHP27" s="648"/>
      <c r="OHQ27" s="648"/>
      <c r="OHR27" s="648"/>
      <c r="OHS27" s="648"/>
      <c r="OHT27" s="648"/>
      <c r="OHU27" s="648"/>
      <c r="OHV27" s="648"/>
      <c r="OHW27" s="648"/>
      <c r="OHX27" s="648"/>
      <c r="OHY27" s="648"/>
      <c r="OHZ27" s="648"/>
      <c r="OIA27" s="648"/>
      <c r="OIB27" s="648"/>
      <c r="OIC27" s="648"/>
      <c r="OID27" s="648"/>
      <c r="OIE27" s="648"/>
      <c r="OIF27" s="648"/>
      <c r="OIG27" s="648"/>
      <c r="OIH27" s="648"/>
      <c r="OII27" s="648"/>
      <c r="OIJ27" s="648"/>
      <c r="OIK27" s="648"/>
      <c r="OIL27" s="648"/>
      <c r="OIM27" s="648"/>
      <c r="OIN27" s="648"/>
      <c r="OIO27" s="648"/>
      <c r="OIP27" s="648"/>
      <c r="OIQ27" s="648"/>
      <c r="OIR27" s="648"/>
      <c r="OIS27" s="648"/>
      <c r="OIT27" s="648"/>
      <c r="OIU27" s="648"/>
      <c r="OIV27" s="648"/>
      <c r="OIW27" s="648"/>
      <c r="OIX27" s="648"/>
      <c r="OIY27" s="648"/>
      <c r="OIZ27" s="648"/>
      <c r="OJA27" s="648"/>
      <c r="OJB27" s="648"/>
      <c r="OJC27" s="648"/>
      <c r="OJD27" s="648"/>
      <c r="OJE27" s="648"/>
      <c r="OJF27" s="648"/>
      <c r="OJG27" s="648"/>
      <c r="OJH27" s="648"/>
      <c r="OJI27" s="648"/>
      <c r="OJJ27" s="648"/>
      <c r="OJK27" s="648"/>
      <c r="OJL27" s="648"/>
      <c r="OJM27" s="648"/>
      <c r="OJN27" s="648"/>
      <c r="OJO27" s="648"/>
      <c r="OJP27" s="648"/>
      <c r="OJQ27" s="648"/>
      <c r="OJR27" s="648"/>
      <c r="OJS27" s="648"/>
      <c r="OJT27" s="648"/>
      <c r="OJU27" s="648"/>
      <c r="OJV27" s="648"/>
      <c r="OJW27" s="648"/>
      <c r="OJX27" s="648"/>
      <c r="OJY27" s="648"/>
      <c r="OJZ27" s="648"/>
      <c r="OKA27" s="648"/>
      <c r="OKB27" s="648"/>
      <c r="OKC27" s="648"/>
      <c r="OKD27" s="648"/>
      <c r="OKE27" s="648"/>
      <c r="OKF27" s="648"/>
      <c r="OKG27" s="648"/>
      <c r="OKH27" s="648"/>
      <c r="OKI27" s="648"/>
      <c r="OKJ27" s="648"/>
      <c r="OKK27" s="648"/>
      <c r="OKL27" s="648"/>
      <c r="OKM27" s="648"/>
      <c r="OKN27" s="648"/>
      <c r="OKO27" s="648"/>
      <c r="OKP27" s="648"/>
      <c r="OKQ27" s="648"/>
      <c r="OKR27" s="648"/>
      <c r="OKS27" s="648"/>
      <c r="OKT27" s="648"/>
      <c r="OKU27" s="648"/>
      <c r="OKV27" s="648"/>
      <c r="OKW27" s="648"/>
      <c r="OKX27" s="648"/>
      <c r="OKY27" s="648"/>
      <c r="OKZ27" s="648"/>
      <c r="OLA27" s="648"/>
      <c r="OLB27" s="648"/>
      <c r="OLC27" s="648"/>
      <c r="OLD27" s="648"/>
      <c r="OLE27" s="648"/>
      <c r="OLF27" s="648"/>
      <c r="OLG27" s="648"/>
      <c r="OLH27" s="648"/>
      <c r="OLI27" s="648"/>
      <c r="OLJ27" s="648"/>
      <c r="OLK27" s="648"/>
      <c r="OLL27" s="648"/>
      <c r="OLM27" s="648"/>
      <c r="OLN27" s="648"/>
      <c r="OLO27" s="648"/>
      <c r="OLP27" s="648"/>
      <c r="OLQ27" s="648"/>
      <c r="OLR27" s="648"/>
      <c r="OLS27" s="648"/>
      <c r="OLT27" s="648"/>
      <c r="OLU27" s="648"/>
      <c r="OLV27" s="648"/>
      <c r="OLW27" s="648"/>
      <c r="OLX27" s="648"/>
      <c r="OLY27" s="648"/>
      <c r="OLZ27" s="648"/>
      <c r="OMA27" s="648"/>
      <c r="OMB27" s="648"/>
      <c r="OMC27" s="648"/>
      <c r="OMD27" s="648"/>
      <c r="OME27" s="648"/>
      <c r="OMF27" s="648"/>
      <c r="OMG27" s="648"/>
      <c r="OMH27" s="648"/>
      <c r="OMI27" s="648"/>
      <c r="OMJ27" s="648"/>
      <c r="OMK27" s="648"/>
      <c r="OML27" s="648"/>
      <c r="OMM27" s="648"/>
      <c r="OMN27" s="648"/>
      <c r="OMO27" s="648"/>
      <c r="OMP27" s="648"/>
      <c r="OMQ27" s="648"/>
      <c r="OMR27" s="648"/>
      <c r="OMS27" s="648"/>
      <c r="OMT27" s="648"/>
      <c r="OMU27" s="648"/>
      <c r="OMV27" s="648"/>
      <c r="OMW27" s="648"/>
      <c r="OMX27" s="648"/>
      <c r="OMY27" s="648"/>
      <c r="OMZ27" s="648"/>
      <c r="ONA27" s="648"/>
      <c r="ONB27" s="648"/>
      <c r="ONC27" s="648"/>
      <c r="OND27" s="648"/>
      <c r="ONE27" s="648"/>
      <c r="ONF27" s="648"/>
      <c r="ONG27" s="648"/>
      <c r="ONH27" s="648"/>
      <c r="ONI27" s="648"/>
      <c r="ONJ27" s="648"/>
      <c r="ONK27" s="648"/>
      <c r="ONL27" s="648"/>
      <c r="ONM27" s="648"/>
      <c r="ONN27" s="648"/>
      <c r="ONO27" s="648"/>
      <c r="ONP27" s="648"/>
      <c r="ONQ27" s="648"/>
      <c r="ONR27" s="648"/>
      <c r="ONS27" s="648"/>
      <c r="ONT27" s="648"/>
      <c r="ONU27" s="648"/>
      <c r="ONV27" s="648"/>
      <c r="ONW27" s="648"/>
      <c r="ONX27" s="648"/>
      <c r="ONY27" s="648"/>
      <c r="ONZ27" s="648"/>
      <c r="OOA27" s="648"/>
      <c r="OOB27" s="648"/>
      <c r="OOC27" s="648"/>
      <c r="OOD27" s="648"/>
      <c r="OOE27" s="648"/>
      <c r="OOF27" s="648"/>
      <c r="OOG27" s="648"/>
      <c r="OOH27" s="648"/>
      <c r="OOI27" s="648"/>
      <c r="OOJ27" s="648"/>
      <c r="OOK27" s="648"/>
      <c r="OOL27" s="648"/>
      <c r="OOM27" s="648"/>
      <c r="OON27" s="648"/>
      <c r="OOO27" s="648"/>
      <c r="OOP27" s="648"/>
      <c r="OOQ27" s="648"/>
      <c r="OOR27" s="648"/>
      <c r="OOS27" s="648"/>
      <c r="OOT27" s="648"/>
      <c r="OOU27" s="648"/>
      <c r="OOV27" s="648"/>
      <c r="OOW27" s="648"/>
      <c r="OOX27" s="648"/>
      <c r="OOY27" s="648"/>
      <c r="OOZ27" s="648"/>
      <c r="OPA27" s="648"/>
      <c r="OPB27" s="648"/>
      <c r="OPC27" s="648"/>
      <c r="OPD27" s="648"/>
      <c r="OPE27" s="648"/>
      <c r="OPF27" s="648"/>
      <c r="OPG27" s="648"/>
      <c r="OPH27" s="648"/>
      <c r="OPI27" s="648"/>
      <c r="OPJ27" s="648"/>
      <c r="OPK27" s="648"/>
      <c r="OPL27" s="648"/>
      <c r="OPM27" s="648"/>
      <c r="OPN27" s="648"/>
      <c r="OPO27" s="648"/>
      <c r="OPP27" s="648"/>
      <c r="OPQ27" s="648"/>
      <c r="OPR27" s="648"/>
      <c r="OPS27" s="648"/>
      <c r="OPT27" s="648"/>
      <c r="OPU27" s="648"/>
      <c r="OPV27" s="648"/>
      <c r="OPW27" s="648"/>
      <c r="OPX27" s="648"/>
      <c r="OPY27" s="648"/>
      <c r="OPZ27" s="648"/>
      <c r="OQA27" s="648"/>
      <c r="OQB27" s="648"/>
      <c r="OQC27" s="648"/>
      <c r="OQD27" s="648"/>
      <c r="OQE27" s="648"/>
      <c r="OQF27" s="648"/>
      <c r="OQG27" s="648"/>
      <c r="OQH27" s="648"/>
      <c r="OQI27" s="648"/>
      <c r="OQJ27" s="648"/>
      <c r="OQK27" s="648"/>
      <c r="OQL27" s="648"/>
      <c r="OQM27" s="648"/>
      <c r="OQN27" s="648"/>
      <c r="OQO27" s="648"/>
      <c r="OQP27" s="648"/>
      <c r="OQQ27" s="648"/>
      <c r="OQR27" s="648"/>
      <c r="OQS27" s="648"/>
      <c r="OQT27" s="648"/>
      <c r="OQU27" s="648"/>
      <c r="OQV27" s="648"/>
      <c r="OQW27" s="648"/>
      <c r="OQX27" s="648"/>
      <c r="OQY27" s="648"/>
      <c r="OQZ27" s="648"/>
      <c r="ORA27" s="648"/>
      <c r="ORB27" s="648"/>
      <c r="ORC27" s="648"/>
      <c r="ORD27" s="648"/>
      <c r="ORE27" s="648"/>
      <c r="ORF27" s="648"/>
      <c r="ORG27" s="648"/>
      <c r="ORH27" s="648"/>
      <c r="ORI27" s="648"/>
      <c r="ORJ27" s="648"/>
      <c r="ORK27" s="648"/>
      <c r="ORL27" s="648"/>
      <c r="ORM27" s="648"/>
      <c r="ORN27" s="648"/>
      <c r="ORO27" s="648"/>
      <c r="ORP27" s="648"/>
      <c r="ORQ27" s="648"/>
      <c r="ORR27" s="648"/>
      <c r="ORS27" s="648"/>
      <c r="ORT27" s="648"/>
      <c r="ORU27" s="648"/>
      <c r="ORV27" s="648"/>
      <c r="ORW27" s="648"/>
      <c r="ORX27" s="648"/>
      <c r="ORY27" s="648"/>
      <c r="ORZ27" s="648"/>
      <c r="OSA27" s="648"/>
      <c r="OSB27" s="648"/>
      <c r="OSC27" s="648"/>
      <c r="OSD27" s="648"/>
      <c r="OSE27" s="648"/>
      <c r="OSF27" s="648"/>
      <c r="OSG27" s="648"/>
      <c r="OSH27" s="648"/>
      <c r="OSI27" s="648"/>
      <c r="OSJ27" s="648"/>
      <c r="OSK27" s="648"/>
      <c r="OSL27" s="648"/>
      <c r="OSM27" s="648"/>
      <c r="OSN27" s="648"/>
      <c r="OSO27" s="648"/>
      <c r="OSP27" s="648"/>
      <c r="OSQ27" s="648"/>
      <c r="OSR27" s="648"/>
      <c r="OSS27" s="648"/>
      <c r="OST27" s="648"/>
      <c r="OSU27" s="648"/>
      <c r="OSV27" s="648"/>
      <c r="OSW27" s="648"/>
      <c r="OSX27" s="648"/>
      <c r="OSY27" s="648"/>
      <c r="OSZ27" s="648"/>
      <c r="OTA27" s="648"/>
      <c r="OTB27" s="648"/>
      <c r="OTC27" s="648"/>
      <c r="OTD27" s="648"/>
      <c r="OTE27" s="648"/>
      <c r="OTF27" s="648"/>
      <c r="OTG27" s="648"/>
      <c r="OTH27" s="648"/>
      <c r="OTI27" s="648"/>
      <c r="OTJ27" s="648"/>
      <c r="OTK27" s="648"/>
      <c r="OTL27" s="648"/>
      <c r="OTM27" s="648"/>
      <c r="OTN27" s="648"/>
      <c r="OTO27" s="648"/>
      <c r="OTP27" s="648"/>
      <c r="OTQ27" s="648"/>
      <c r="OTR27" s="648"/>
      <c r="OTS27" s="648"/>
      <c r="OTT27" s="648"/>
      <c r="OTU27" s="648"/>
      <c r="OTV27" s="648"/>
      <c r="OTW27" s="648"/>
      <c r="OTX27" s="648"/>
      <c r="OTY27" s="648"/>
      <c r="OTZ27" s="648"/>
      <c r="OUA27" s="648"/>
      <c r="OUB27" s="648"/>
      <c r="OUC27" s="648"/>
      <c r="OUD27" s="648"/>
      <c r="OUE27" s="648"/>
      <c r="OUF27" s="648"/>
      <c r="OUG27" s="648"/>
      <c r="OUH27" s="648"/>
      <c r="OUI27" s="648"/>
      <c r="OUJ27" s="648"/>
      <c r="OUK27" s="648"/>
      <c r="OUL27" s="648"/>
      <c r="OUM27" s="648"/>
      <c r="OUN27" s="648"/>
      <c r="OUO27" s="648"/>
      <c r="OUP27" s="648"/>
      <c r="OUQ27" s="648"/>
      <c r="OUR27" s="648"/>
      <c r="OUS27" s="648"/>
      <c r="OUT27" s="648"/>
      <c r="OUU27" s="648"/>
      <c r="OUV27" s="648"/>
      <c r="OUW27" s="648"/>
      <c r="OUX27" s="648"/>
      <c r="OUY27" s="648"/>
      <c r="OUZ27" s="648"/>
      <c r="OVA27" s="648"/>
      <c r="OVB27" s="648"/>
      <c r="OVC27" s="648"/>
      <c r="OVD27" s="648"/>
      <c r="OVE27" s="648"/>
      <c r="OVF27" s="648"/>
      <c r="OVG27" s="648"/>
      <c r="OVH27" s="648"/>
      <c r="OVI27" s="648"/>
      <c r="OVJ27" s="648"/>
      <c r="OVK27" s="648"/>
      <c r="OVL27" s="648"/>
      <c r="OVM27" s="648"/>
      <c r="OVN27" s="648"/>
      <c r="OVO27" s="648"/>
      <c r="OVP27" s="648"/>
      <c r="OVQ27" s="648"/>
      <c r="OVR27" s="648"/>
      <c r="OVS27" s="648"/>
      <c r="OVT27" s="648"/>
      <c r="OVU27" s="648"/>
      <c r="OVV27" s="648"/>
      <c r="OVW27" s="648"/>
      <c r="OVX27" s="648"/>
      <c r="OVY27" s="648"/>
      <c r="OVZ27" s="648"/>
      <c r="OWA27" s="648"/>
      <c r="OWB27" s="648"/>
      <c r="OWC27" s="648"/>
      <c r="OWD27" s="648"/>
      <c r="OWE27" s="648"/>
      <c r="OWF27" s="648"/>
      <c r="OWG27" s="648"/>
      <c r="OWH27" s="648"/>
      <c r="OWI27" s="648"/>
      <c r="OWJ27" s="648"/>
      <c r="OWK27" s="648"/>
      <c r="OWL27" s="648"/>
      <c r="OWM27" s="648"/>
      <c r="OWN27" s="648"/>
      <c r="OWO27" s="648"/>
      <c r="OWP27" s="648"/>
      <c r="OWQ27" s="648"/>
      <c r="OWR27" s="648"/>
      <c r="OWS27" s="648"/>
      <c r="OWT27" s="648"/>
      <c r="OWU27" s="648"/>
      <c r="OWV27" s="648"/>
      <c r="OWW27" s="648"/>
      <c r="OWX27" s="648"/>
      <c r="OWY27" s="648"/>
      <c r="OWZ27" s="648"/>
      <c r="OXA27" s="648"/>
      <c r="OXB27" s="648"/>
      <c r="OXC27" s="648"/>
      <c r="OXD27" s="648"/>
      <c r="OXE27" s="648"/>
      <c r="OXF27" s="648"/>
      <c r="OXG27" s="648"/>
      <c r="OXH27" s="648"/>
      <c r="OXI27" s="648"/>
      <c r="OXJ27" s="648"/>
      <c r="OXK27" s="648"/>
      <c r="OXL27" s="648"/>
      <c r="OXM27" s="648"/>
      <c r="OXN27" s="648"/>
      <c r="OXO27" s="648"/>
      <c r="OXP27" s="648"/>
      <c r="OXQ27" s="648"/>
      <c r="OXR27" s="648"/>
      <c r="OXS27" s="648"/>
      <c r="OXT27" s="648"/>
      <c r="OXU27" s="648"/>
      <c r="OXV27" s="648"/>
      <c r="OXW27" s="648"/>
      <c r="OXX27" s="648"/>
      <c r="OXY27" s="648"/>
      <c r="OXZ27" s="648"/>
      <c r="OYA27" s="648"/>
      <c r="OYB27" s="648"/>
      <c r="OYC27" s="648"/>
      <c r="OYD27" s="648"/>
      <c r="OYE27" s="648"/>
      <c r="OYF27" s="648"/>
      <c r="OYG27" s="648"/>
      <c r="OYH27" s="648"/>
      <c r="OYI27" s="648"/>
      <c r="OYJ27" s="648"/>
      <c r="OYK27" s="648"/>
      <c r="OYL27" s="648"/>
      <c r="OYM27" s="648"/>
      <c r="OYN27" s="648"/>
      <c r="OYO27" s="648"/>
      <c r="OYP27" s="648"/>
      <c r="OYQ27" s="648"/>
      <c r="OYR27" s="648"/>
      <c r="OYS27" s="648"/>
      <c r="OYT27" s="648"/>
      <c r="OYU27" s="648"/>
      <c r="OYV27" s="648"/>
      <c r="OYW27" s="648"/>
      <c r="OYX27" s="648"/>
      <c r="OYY27" s="648"/>
      <c r="OYZ27" s="648"/>
      <c r="OZA27" s="648"/>
      <c r="OZB27" s="648"/>
      <c r="OZC27" s="648"/>
      <c r="OZD27" s="648"/>
      <c r="OZE27" s="648"/>
      <c r="OZF27" s="648"/>
      <c r="OZG27" s="648"/>
      <c r="OZH27" s="648"/>
      <c r="OZI27" s="648"/>
      <c r="OZJ27" s="648"/>
      <c r="OZK27" s="648"/>
      <c r="OZL27" s="648"/>
      <c r="OZM27" s="648"/>
      <c r="OZN27" s="648"/>
      <c r="OZO27" s="648"/>
      <c r="OZP27" s="648"/>
      <c r="OZQ27" s="648"/>
      <c r="OZR27" s="648"/>
      <c r="OZS27" s="648"/>
      <c r="OZT27" s="648"/>
      <c r="OZU27" s="648"/>
      <c r="OZV27" s="648"/>
      <c r="OZW27" s="648"/>
      <c r="OZX27" s="648"/>
      <c r="OZY27" s="648"/>
      <c r="OZZ27" s="648"/>
      <c r="PAA27" s="648"/>
      <c r="PAB27" s="648"/>
      <c r="PAC27" s="648"/>
      <c r="PAD27" s="648"/>
      <c r="PAE27" s="648"/>
      <c r="PAF27" s="648"/>
      <c r="PAG27" s="648"/>
      <c r="PAH27" s="648"/>
      <c r="PAI27" s="648"/>
      <c r="PAJ27" s="648"/>
      <c r="PAK27" s="648"/>
      <c r="PAL27" s="648"/>
      <c r="PAM27" s="648"/>
      <c r="PAN27" s="648"/>
      <c r="PAO27" s="648"/>
      <c r="PAP27" s="648"/>
      <c r="PAQ27" s="648"/>
      <c r="PAR27" s="648"/>
      <c r="PAS27" s="648"/>
      <c r="PAT27" s="648"/>
      <c r="PAU27" s="648"/>
      <c r="PAV27" s="648"/>
      <c r="PAW27" s="648"/>
      <c r="PAX27" s="648"/>
      <c r="PAY27" s="648"/>
      <c r="PAZ27" s="648"/>
      <c r="PBA27" s="648"/>
      <c r="PBB27" s="648"/>
      <c r="PBC27" s="648"/>
      <c r="PBD27" s="648"/>
      <c r="PBE27" s="648"/>
      <c r="PBF27" s="648"/>
      <c r="PBG27" s="648"/>
      <c r="PBH27" s="648"/>
      <c r="PBI27" s="648"/>
      <c r="PBJ27" s="648"/>
      <c r="PBK27" s="648"/>
      <c r="PBL27" s="648"/>
      <c r="PBM27" s="648"/>
      <c r="PBN27" s="648"/>
      <c r="PBO27" s="648"/>
      <c r="PBP27" s="648"/>
      <c r="PBQ27" s="648"/>
      <c r="PBR27" s="648"/>
      <c r="PBS27" s="648"/>
      <c r="PBT27" s="648"/>
      <c r="PBU27" s="648"/>
      <c r="PBV27" s="648"/>
      <c r="PBW27" s="648"/>
      <c r="PBX27" s="648"/>
      <c r="PBY27" s="648"/>
      <c r="PBZ27" s="648"/>
      <c r="PCA27" s="648"/>
      <c r="PCB27" s="648"/>
      <c r="PCC27" s="648"/>
      <c r="PCD27" s="648"/>
      <c r="PCE27" s="648"/>
      <c r="PCF27" s="648"/>
      <c r="PCG27" s="648"/>
      <c r="PCH27" s="648"/>
      <c r="PCI27" s="648"/>
      <c r="PCJ27" s="648"/>
      <c r="PCK27" s="648"/>
      <c r="PCL27" s="648"/>
      <c r="PCM27" s="648"/>
      <c r="PCN27" s="648"/>
      <c r="PCO27" s="648"/>
      <c r="PCP27" s="648"/>
      <c r="PCQ27" s="648"/>
      <c r="PCR27" s="648"/>
      <c r="PCS27" s="648"/>
      <c r="PCT27" s="648"/>
      <c r="PCU27" s="648"/>
      <c r="PCV27" s="648"/>
      <c r="PCW27" s="648"/>
      <c r="PCX27" s="648"/>
      <c r="PCY27" s="648"/>
      <c r="PCZ27" s="648"/>
      <c r="PDA27" s="648"/>
      <c r="PDB27" s="648"/>
      <c r="PDC27" s="648"/>
      <c r="PDD27" s="648"/>
      <c r="PDE27" s="648"/>
      <c r="PDF27" s="648"/>
      <c r="PDG27" s="648"/>
      <c r="PDH27" s="648"/>
      <c r="PDI27" s="648"/>
      <c r="PDJ27" s="648"/>
      <c r="PDK27" s="648"/>
      <c r="PDL27" s="648"/>
      <c r="PDM27" s="648"/>
      <c r="PDN27" s="648"/>
      <c r="PDO27" s="648"/>
      <c r="PDP27" s="648"/>
      <c r="PDQ27" s="648"/>
      <c r="PDR27" s="648"/>
      <c r="PDS27" s="648"/>
      <c r="PDT27" s="648"/>
      <c r="PDU27" s="648"/>
      <c r="PDV27" s="648"/>
      <c r="PDW27" s="648"/>
      <c r="PDX27" s="648"/>
      <c r="PDY27" s="648"/>
      <c r="PDZ27" s="648"/>
      <c r="PEA27" s="648"/>
      <c r="PEB27" s="648"/>
      <c r="PEC27" s="648"/>
      <c r="PED27" s="648"/>
      <c r="PEE27" s="648"/>
      <c r="PEF27" s="648"/>
      <c r="PEG27" s="648"/>
      <c r="PEH27" s="648"/>
      <c r="PEI27" s="648"/>
      <c r="PEJ27" s="648"/>
      <c r="PEK27" s="648"/>
      <c r="PEL27" s="648"/>
      <c r="PEM27" s="648"/>
      <c r="PEN27" s="648"/>
      <c r="PEO27" s="648"/>
      <c r="PEP27" s="648"/>
      <c r="PEQ27" s="648"/>
      <c r="PER27" s="648"/>
      <c r="PES27" s="648"/>
      <c r="PET27" s="648"/>
      <c r="PEU27" s="648"/>
      <c r="PEV27" s="648"/>
      <c r="PEW27" s="648"/>
      <c r="PEX27" s="648"/>
      <c r="PEY27" s="648"/>
      <c r="PEZ27" s="648"/>
      <c r="PFA27" s="648"/>
      <c r="PFB27" s="648"/>
      <c r="PFC27" s="648"/>
      <c r="PFD27" s="648"/>
      <c r="PFE27" s="648"/>
      <c r="PFF27" s="648"/>
      <c r="PFG27" s="648"/>
      <c r="PFH27" s="648"/>
      <c r="PFI27" s="648"/>
      <c r="PFJ27" s="648"/>
      <c r="PFK27" s="648"/>
      <c r="PFL27" s="648"/>
      <c r="PFM27" s="648"/>
      <c r="PFN27" s="648"/>
      <c r="PFO27" s="648"/>
      <c r="PFP27" s="648"/>
      <c r="PFQ27" s="648"/>
      <c r="PFR27" s="648"/>
      <c r="PFS27" s="648"/>
      <c r="PFT27" s="648"/>
      <c r="PFU27" s="648"/>
      <c r="PFV27" s="648"/>
      <c r="PFW27" s="648"/>
      <c r="PFX27" s="648"/>
      <c r="PFY27" s="648"/>
      <c r="PFZ27" s="648"/>
      <c r="PGA27" s="648"/>
      <c r="PGB27" s="648"/>
      <c r="PGC27" s="648"/>
      <c r="PGD27" s="648"/>
      <c r="PGE27" s="648"/>
      <c r="PGF27" s="648"/>
      <c r="PGG27" s="648"/>
      <c r="PGH27" s="648"/>
      <c r="PGI27" s="648"/>
      <c r="PGJ27" s="648"/>
      <c r="PGK27" s="648"/>
      <c r="PGL27" s="648"/>
      <c r="PGM27" s="648"/>
      <c r="PGN27" s="648"/>
      <c r="PGO27" s="648"/>
      <c r="PGP27" s="648"/>
      <c r="PGQ27" s="648"/>
      <c r="PGR27" s="648"/>
      <c r="PGS27" s="648"/>
      <c r="PGT27" s="648"/>
      <c r="PGU27" s="648"/>
      <c r="PGV27" s="648"/>
      <c r="PGW27" s="648"/>
      <c r="PGX27" s="648"/>
      <c r="PGY27" s="648"/>
      <c r="PGZ27" s="648"/>
      <c r="PHA27" s="648"/>
      <c r="PHB27" s="648"/>
      <c r="PHC27" s="648"/>
      <c r="PHD27" s="648"/>
      <c r="PHE27" s="648"/>
      <c r="PHF27" s="648"/>
      <c r="PHG27" s="648"/>
      <c r="PHH27" s="648"/>
      <c r="PHI27" s="648"/>
      <c r="PHJ27" s="648"/>
      <c r="PHK27" s="648"/>
      <c r="PHL27" s="648"/>
      <c r="PHM27" s="648"/>
      <c r="PHN27" s="648"/>
      <c r="PHO27" s="648"/>
      <c r="PHP27" s="648"/>
      <c r="PHQ27" s="648"/>
      <c r="PHR27" s="648"/>
      <c r="PHS27" s="648"/>
      <c r="PHT27" s="648"/>
      <c r="PHU27" s="648"/>
      <c r="PHV27" s="648"/>
      <c r="PHW27" s="648"/>
      <c r="PHX27" s="648"/>
      <c r="PHY27" s="648"/>
      <c r="PHZ27" s="648"/>
      <c r="PIA27" s="648"/>
      <c r="PIB27" s="648"/>
      <c r="PIC27" s="648"/>
      <c r="PID27" s="648"/>
      <c r="PIE27" s="648"/>
      <c r="PIF27" s="648"/>
      <c r="PIG27" s="648"/>
      <c r="PIH27" s="648"/>
      <c r="PII27" s="648"/>
      <c r="PIJ27" s="648"/>
      <c r="PIK27" s="648"/>
      <c r="PIL27" s="648"/>
      <c r="PIM27" s="648"/>
      <c r="PIN27" s="648"/>
      <c r="PIO27" s="648"/>
      <c r="PIP27" s="648"/>
      <c r="PIQ27" s="648"/>
      <c r="PIR27" s="648"/>
      <c r="PIS27" s="648"/>
      <c r="PIT27" s="648"/>
      <c r="PIU27" s="648"/>
      <c r="PIV27" s="648"/>
      <c r="PIW27" s="648"/>
      <c r="PIX27" s="648"/>
      <c r="PIY27" s="648"/>
      <c r="PIZ27" s="648"/>
      <c r="PJA27" s="648"/>
      <c r="PJB27" s="648"/>
      <c r="PJC27" s="648"/>
      <c r="PJD27" s="648"/>
      <c r="PJE27" s="648"/>
      <c r="PJF27" s="648"/>
      <c r="PJG27" s="648"/>
      <c r="PJH27" s="648"/>
      <c r="PJI27" s="648"/>
      <c r="PJJ27" s="648"/>
      <c r="PJK27" s="648"/>
      <c r="PJL27" s="648"/>
      <c r="PJM27" s="648"/>
      <c r="PJN27" s="648"/>
      <c r="PJO27" s="648"/>
      <c r="PJP27" s="648"/>
      <c r="PJQ27" s="648"/>
      <c r="PJR27" s="648"/>
      <c r="PJS27" s="648"/>
      <c r="PJT27" s="648"/>
      <c r="PJU27" s="648"/>
      <c r="PJV27" s="648"/>
      <c r="PJW27" s="648"/>
      <c r="PJX27" s="648"/>
      <c r="PJY27" s="648"/>
      <c r="PJZ27" s="648"/>
      <c r="PKA27" s="648"/>
      <c r="PKB27" s="648"/>
      <c r="PKC27" s="648"/>
      <c r="PKD27" s="648"/>
      <c r="PKE27" s="648"/>
      <c r="PKF27" s="648"/>
      <c r="PKG27" s="648"/>
      <c r="PKH27" s="648"/>
      <c r="PKI27" s="648"/>
      <c r="PKJ27" s="648"/>
      <c r="PKK27" s="648"/>
      <c r="PKL27" s="648"/>
      <c r="PKM27" s="648"/>
      <c r="PKN27" s="648"/>
      <c r="PKO27" s="648"/>
      <c r="PKP27" s="648"/>
      <c r="PKQ27" s="648"/>
      <c r="PKR27" s="648"/>
      <c r="PKS27" s="648"/>
      <c r="PKT27" s="648"/>
      <c r="PKU27" s="648"/>
      <c r="PKV27" s="648"/>
      <c r="PKW27" s="648"/>
      <c r="PKX27" s="648"/>
      <c r="PKY27" s="648"/>
      <c r="PKZ27" s="648"/>
      <c r="PLA27" s="648"/>
      <c r="PLB27" s="648"/>
      <c r="PLC27" s="648"/>
      <c r="PLD27" s="648"/>
      <c r="PLE27" s="648"/>
      <c r="PLF27" s="648"/>
      <c r="PLG27" s="648"/>
      <c r="PLH27" s="648"/>
      <c r="PLI27" s="648"/>
      <c r="PLJ27" s="648"/>
      <c r="PLK27" s="648"/>
      <c r="PLL27" s="648"/>
      <c r="PLM27" s="648"/>
      <c r="PLN27" s="648"/>
      <c r="PLO27" s="648"/>
      <c r="PLP27" s="648"/>
      <c r="PLQ27" s="648"/>
      <c r="PLR27" s="648"/>
      <c r="PLS27" s="648"/>
      <c r="PLT27" s="648"/>
      <c r="PLU27" s="648"/>
      <c r="PLV27" s="648"/>
      <c r="PLW27" s="648"/>
      <c r="PLX27" s="648"/>
      <c r="PLY27" s="648"/>
      <c r="PLZ27" s="648"/>
      <c r="PMA27" s="648"/>
      <c r="PMB27" s="648"/>
      <c r="PMC27" s="648"/>
      <c r="PMD27" s="648"/>
      <c r="PME27" s="648"/>
      <c r="PMF27" s="648"/>
      <c r="PMG27" s="648"/>
      <c r="PMH27" s="648"/>
      <c r="PMI27" s="648"/>
      <c r="PMJ27" s="648"/>
      <c r="PMK27" s="648"/>
      <c r="PML27" s="648"/>
      <c r="PMM27" s="648"/>
      <c r="PMN27" s="648"/>
      <c r="PMO27" s="648"/>
      <c r="PMP27" s="648"/>
      <c r="PMQ27" s="648"/>
      <c r="PMR27" s="648"/>
      <c r="PMS27" s="648"/>
      <c r="PMT27" s="648"/>
      <c r="PMU27" s="648"/>
      <c r="PMV27" s="648"/>
      <c r="PMW27" s="648"/>
      <c r="PMX27" s="648"/>
      <c r="PMY27" s="648"/>
      <c r="PMZ27" s="648"/>
      <c r="PNA27" s="648"/>
      <c r="PNB27" s="648"/>
      <c r="PNC27" s="648"/>
      <c r="PND27" s="648"/>
      <c r="PNE27" s="648"/>
      <c r="PNF27" s="648"/>
      <c r="PNG27" s="648"/>
      <c r="PNH27" s="648"/>
      <c r="PNI27" s="648"/>
      <c r="PNJ27" s="648"/>
      <c r="PNK27" s="648"/>
      <c r="PNL27" s="648"/>
      <c r="PNM27" s="648"/>
      <c r="PNN27" s="648"/>
      <c r="PNO27" s="648"/>
      <c r="PNP27" s="648"/>
      <c r="PNQ27" s="648"/>
      <c r="PNR27" s="648"/>
      <c r="PNS27" s="648"/>
      <c r="PNT27" s="648"/>
      <c r="PNU27" s="648"/>
      <c r="PNV27" s="648"/>
      <c r="PNW27" s="648"/>
      <c r="PNX27" s="648"/>
      <c r="PNY27" s="648"/>
      <c r="PNZ27" s="648"/>
      <c r="POA27" s="648"/>
      <c r="POB27" s="648"/>
      <c r="POC27" s="648"/>
      <c r="POD27" s="648"/>
      <c r="POE27" s="648"/>
      <c r="POF27" s="648"/>
      <c r="POG27" s="648"/>
      <c r="POH27" s="648"/>
      <c r="POI27" s="648"/>
      <c r="POJ27" s="648"/>
      <c r="POK27" s="648"/>
      <c r="POL27" s="648"/>
      <c r="POM27" s="648"/>
      <c r="PON27" s="648"/>
      <c r="POO27" s="648"/>
      <c r="POP27" s="648"/>
      <c r="POQ27" s="648"/>
      <c r="POR27" s="648"/>
      <c r="POS27" s="648"/>
      <c r="POT27" s="648"/>
      <c r="POU27" s="648"/>
      <c r="POV27" s="648"/>
      <c r="POW27" s="648"/>
      <c r="POX27" s="648"/>
      <c r="POY27" s="648"/>
      <c r="POZ27" s="648"/>
      <c r="PPA27" s="648"/>
      <c r="PPB27" s="648"/>
      <c r="PPC27" s="648"/>
      <c r="PPD27" s="648"/>
      <c r="PPE27" s="648"/>
      <c r="PPF27" s="648"/>
      <c r="PPG27" s="648"/>
      <c r="PPH27" s="648"/>
      <c r="PPI27" s="648"/>
      <c r="PPJ27" s="648"/>
      <c r="PPK27" s="648"/>
      <c r="PPL27" s="648"/>
      <c r="PPM27" s="648"/>
      <c r="PPN27" s="648"/>
      <c r="PPO27" s="648"/>
      <c r="PPP27" s="648"/>
      <c r="PPQ27" s="648"/>
      <c r="PPR27" s="648"/>
      <c r="PPS27" s="648"/>
      <c r="PPT27" s="648"/>
      <c r="PPU27" s="648"/>
      <c r="PPV27" s="648"/>
      <c r="PPW27" s="648"/>
      <c r="PPX27" s="648"/>
      <c r="PPY27" s="648"/>
      <c r="PPZ27" s="648"/>
      <c r="PQA27" s="648"/>
      <c r="PQB27" s="648"/>
      <c r="PQC27" s="648"/>
      <c r="PQD27" s="648"/>
      <c r="PQE27" s="648"/>
      <c r="PQF27" s="648"/>
      <c r="PQG27" s="648"/>
      <c r="PQH27" s="648"/>
      <c r="PQI27" s="648"/>
      <c r="PQJ27" s="648"/>
      <c r="PQK27" s="648"/>
      <c r="PQL27" s="648"/>
      <c r="PQM27" s="648"/>
      <c r="PQN27" s="648"/>
      <c r="PQO27" s="648"/>
      <c r="PQP27" s="648"/>
      <c r="PQQ27" s="648"/>
      <c r="PQR27" s="648"/>
      <c r="PQS27" s="648"/>
      <c r="PQT27" s="648"/>
      <c r="PQU27" s="648"/>
      <c r="PQV27" s="648"/>
      <c r="PQW27" s="648"/>
      <c r="PQX27" s="648"/>
      <c r="PQY27" s="648"/>
      <c r="PQZ27" s="648"/>
      <c r="PRA27" s="648"/>
      <c r="PRB27" s="648"/>
      <c r="PRC27" s="648"/>
      <c r="PRD27" s="648"/>
      <c r="PRE27" s="648"/>
      <c r="PRF27" s="648"/>
      <c r="PRG27" s="648"/>
      <c r="PRH27" s="648"/>
      <c r="PRI27" s="648"/>
      <c r="PRJ27" s="648"/>
      <c r="PRK27" s="648"/>
      <c r="PRL27" s="648"/>
      <c r="PRM27" s="648"/>
      <c r="PRN27" s="648"/>
      <c r="PRO27" s="648"/>
      <c r="PRP27" s="648"/>
      <c r="PRQ27" s="648"/>
      <c r="PRR27" s="648"/>
      <c r="PRS27" s="648"/>
      <c r="PRT27" s="648"/>
      <c r="PRU27" s="648"/>
      <c r="PRV27" s="648"/>
      <c r="PRW27" s="648"/>
      <c r="PRX27" s="648"/>
      <c r="PRY27" s="648"/>
      <c r="PRZ27" s="648"/>
      <c r="PSA27" s="648"/>
      <c r="PSB27" s="648"/>
      <c r="PSC27" s="648"/>
      <c r="PSD27" s="648"/>
      <c r="PSE27" s="648"/>
      <c r="PSF27" s="648"/>
      <c r="PSG27" s="648"/>
      <c r="PSH27" s="648"/>
      <c r="PSI27" s="648"/>
      <c r="PSJ27" s="648"/>
      <c r="PSK27" s="648"/>
      <c r="PSL27" s="648"/>
      <c r="PSM27" s="648"/>
      <c r="PSN27" s="648"/>
      <c r="PSO27" s="648"/>
      <c r="PSP27" s="648"/>
      <c r="PSQ27" s="648"/>
      <c r="PSR27" s="648"/>
      <c r="PSS27" s="648"/>
      <c r="PST27" s="648"/>
      <c r="PSU27" s="648"/>
      <c r="PSV27" s="648"/>
      <c r="PSW27" s="648"/>
      <c r="PSX27" s="648"/>
      <c r="PSY27" s="648"/>
      <c r="PSZ27" s="648"/>
      <c r="PTA27" s="648"/>
      <c r="PTB27" s="648"/>
      <c r="PTC27" s="648"/>
      <c r="PTD27" s="648"/>
      <c r="PTE27" s="648"/>
      <c r="PTF27" s="648"/>
      <c r="PTG27" s="648"/>
      <c r="PTH27" s="648"/>
      <c r="PTI27" s="648"/>
      <c r="PTJ27" s="648"/>
      <c r="PTK27" s="648"/>
      <c r="PTL27" s="648"/>
      <c r="PTM27" s="648"/>
      <c r="PTN27" s="648"/>
      <c r="PTO27" s="648"/>
      <c r="PTP27" s="648"/>
      <c r="PTQ27" s="648"/>
      <c r="PTR27" s="648"/>
      <c r="PTS27" s="648"/>
      <c r="PTT27" s="648"/>
      <c r="PTU27" s="648"/>
      <c r="PTV27" s="648"/>
      <c r="PTW27" s="648"/>
      <c r="PTX27" s="648"/>
      <c r="PTY27" s="648"/>
      <c r="PTZ27" s="648"/>
      <c r="PUA27" s="648"/>
      <c r="PUB27" s="648"/>
      <c r="PUC27" s="648"/>
      <c r="PUD27" s="648"/>
      <c r="PUE27" s="648"/>
      <c r="PUF27" s="648"/>
      <c r="PUG27" s="648"/>
      <c r="PUH27" s="648"/>
      <c r="PUI27" s="648"/>
      <c r="PUJ27" s="648"/>
      <c r="PUK27" s="648"/>
      <c r="PUL27" s="648"/>
      <c r="PUM27" s="648"/>
      <c r="PUN27" s="648"/>
      <c r="PUO27" s="648"/>
      <c r="PUP27" s="648"/>
      <c r="PUQ27" s="648"/>
      <c r="PUR27" s="648"/>
      <c r="PUS27" s="648"/>
      <c r="PUT27" s="648"/>
      <c r="PUU27" s="648"/>
      <c r="PUV27" s="648"/>
      <c r="PUW27" s="648"/>
      <c r="PUX27" s="648"/>
      <c r="PUY27" s="648"/>
      <c r="PUZ27" s="648"/>
      <c r="PVA27" s="648"/>
      <c r="PVB27" s="648"/>
      <c r="PVC27" s="648"/>
      <c r="PVD27" s="648"/>
      <c r="PVE27" s="648"/>
      <c r="PVF27" s="648"/>
      <c r="PVG27" s="648"/>
      <c r="PVH27" s="648"/>
      <c r="PVI27" s="648"/>
      <c r="PVJ27" s="648"/>
      <c r="PVK27" s="648"/>
      <c r="PVL27" s="648"/>
      <c r="PVM27" s="648"/>
      <c r="PVN27" s="648"/>
      <c r="PVO27" s="648"/>
      <c r="PVP27" s="648"/>
      <c r="PVQ27" s="648"/>
      <c r="PVR27" s="648"/>
      <c r="PVS27" s="648"/>
      <c r="PVT27" s="648"/>
      <c r="PVU27" s="648"/>
      <c r="PVV27" s="648"/>
      <c r="PVW27" s="648"/>
      <c r="PVX27" s="648"/>
      <c r="PVY27" s="648"/>
      <c r="PVZ27" s="648"/>
      <c r="PWA27" s="648"/>
      <c r="PWB27" s="648"/>
      <c r="PWC27" s="648"/>
      <c r="PWD27" s="648"/>
      <c r="PWE27" s="648"/>
      <c r="PWF27" s="648"/>
      <c r="PWG27" s="648"/>
      <c r="PWH27" s="648"/>
      <c r="PWI27" s="648"/>
      <c r="PWJ27" s="648"/>
      <c r="PWK27" s="648"/>
      <c r="PWL27" s="648"/>
      <c r="PWM27" s="648"/>
      <c r="PWN27" s="648"/>
      <c r="PWO27" s="648"/>
      <c r="PWP27" s="648"/>
      <c r="PWQ27" s="648"/>
      <c r="PWR27" s="648"/>
      <c r="PWS27" s="648"/>
      <c r="PWT27" s="648"/>
      <c r="PWU27" s="648"/>
      <c r="PWV27" s="648"/>
      <c r="PWW27" s="648"/>
      <c r="PWX27" s="648"/>
      <c r="PWY27" s="648"/>
      <c r="PWZ27" s="648"/>
      <c r="PXA27" s="648"/>
      <c r="PXB27" s="648"/>
      <c r="PXC27" s="648"/>
      <c r="PXD27" s="648"/>
      <c r="PXE27" s="648"/>
      <c r="PXF27" s="648"/>
      <c r="PXG27" s="648"/>
      <c r="PXH27" s="648"/>
      <c r="PXI27" s="648"/>
      <c r="PXJ27" s="648"/>
      <c r="PXK27" s="648"/>
      <c r="PXL27" s="648"/>
      <c r="PXM27" s="648"/>
      <c r="PXN27" s="648"/>
      <c r="PXO27" s="648"/>
      <c r="PXP27" s="648"/>
      <c r="PXQ27" s="648"/>
      <c r="PXR27" s="648"/>
      <c r="PXS27" s="648"/>
      <c r="PXT27" s="648"/>
      <c r="PXU27" s="648"/>
      <c r="PXV27" s="648"/>
      <c r="PXW27" s="648"/>
      <c r="PXX27" s="648"/>
      <c r="PXY27" s="648"/>
      <c r="PXZ27" s="648"/>
      <c r="PYA27" s="648"/>
      <c r="PYB27" s="648"/>
      <c r="PYC27" s="648"/>
      <c r="PYD27" s="648"/>
      <c r="PYE27" s="648"/>
      <c r="PYF27" s="648"/>
      <c r="PYG27" s="648"/>
      <c r="PYH27" s="648"/>
      <c r="PYI27" s="648"/>
      <c r="PYJ27" s="648"/>
      <c r="PYK27" s="648"/>
      <c r="PYL27" s="648"/>
      <c r="PYM27" s="648"/>
      <c r="PYN27" s="648"/>
      <c r="PYO27" s="648"/>
      <c r="PYP27" s="648"/>
      <c r="PYQ27" s="648"/>
      <c r="PYR27" s="648"/>
      <c r="PYS27" s="648"/>
      <c r="PYT27" s="648"/>
      <c r="PYU27" s="648"/>
      <c r="PYV27" s="648"/>
      <c r="PYW27" s="648"/>
      <c r="PYX27" s="648"/>
      <c r="PYY27" s="648"/>
      <c r="PYZ27" s="648"/>
      <c r="PZA27" s="648"/>
      <c r="PZB27" s="648"/>
      <c r="PZC27" s="648"/>
      <c r="PZD27" s="648"/>
      <c r="PZE27" s="648"/>
      <c r="PZF27" s="648"/>
      <c r="PZG27" s="648"/>
      <c r="PZH27" s="648"/>
      <c r="PZI27" s="648"/>
      <c r="PZJ27" s="648"/>
      <c r="PZK27" s="648"/>
      <c r="PZL27" s="648"/>
      <c r="PZM27" s="648"/>
      <c r="PZN27" s="648"/>
      <c r="PZO27" s="648"/>
      <c r="PZP27" s="648"/>
      <c r="PZQ27" s="648"/>
      <c r="PZR27" s="648"/>
      <c r="PZS27" s="648"/>
      <c r="PZT27" s="648"/>
      <c r="PZU27" s="648"/>
      <c r="PZV27" s="648"/>
      <c r="PZW27" s="648"/>
      <c r="PZX27" s="648"/>
      <c r="PZY27" s="648"/>
      <c r="PZZ27" s="648"/>
      <c r="QAA27" s="648"/>
      <c r="QAB27" s="648"/>
      <c r="QAC27" s="648"/>
      <c r="QAD27" s="648"/>
      <c r="QAE27" s="648"/>
      <c r="QAF27" s="648"/>
      <c r="QAG27" s="648"/>
      <c r="QAH27" s="648"/>
      <c r="QAI27" s="648"/>
      <c r="QAJ27" s="648"/>
      <c r="QAK27" s="648"/>
      <c r="QAL27" s="648"/>
      <c r="QAM27" s="648"/>
      <c r="QAN27" s="648"/>
      <c r="QAO27" s="648"/>
      <c r="QAP27" s="648"/>
      <c r="QAQ27" s="648"/>
      <c r="QAR27" s="648"/>
      <c r="QAS27" s="648"/>
      <c r="QAT27" s="648"/>
      <c r="QAU27" s="648"/>
      <c r="QAV27" s="648"/>
      <c r="QAW27" s="648"/>
      <c r="QAX27" s="648"/>
      <c r="QAY27" s="648"/>
      <c r="QAZ27" s="648"/>
      <c r="QBA27" s="648"/>
      <c r="QBB27" s="648"/>
      <c r="QBC27" s="648"/>
      <c r="QBD27" s="648"/>
      <c r="QBE27" s="648"/>
      <c r="QBF27" s="648"/>
      <c r="QBG27" s="648"/>
      <c r="QBH27" s="648"/>
      <c r="QBI27" s="648"/>
      <c r="QBJ27" s="648"/>
      <c r="QBK27" s="648"/>
      <c r="QBL27" s="648"/>
      <c r="QBM27" s="648"/>
      <c r="QBN27" s="648"/>
      <c r="QBO27" s="648"/>
      <c r="QBP27" s="648"/>
      <c r="QBQ27" s="648"/>
      <c r="QBR27" s="648"/>
      <c r="QBS27" s="648"/>
      <c r="QBT27" s="648"/>
      <c r="QBU27" s="648"/>
      <c r="QBV27" s="648"/>
      <c r="QBW27" s="648"/>
      <c r="QBX27" s="648"/>
      <c r="QBY27" s="648"/>
      <c r="QBZ27" s="648"/>
      <c r="QCA27" s="648"/>
      <c r="QCB27" s="648"/>
      <c r="QCC27" s="648"/>
      <c r="QCD27" s="648"/>
      <c r="QCE27" s="648"/>
      <c r="QCF27" s="648"/>
      <c r="QCG27" s="648"/>
      <c r="QCH27" s="648"/>
      <c r="QCI27" s="648"/>
      <c r="QCJ27" s="648"/>
      <c r="QCK27" s="648"/>
      <c r="QCL27" s="648"/>
      <c r="QCM27" s="648"/>
      <c r="QCN27" s="648"/>
      <c r="QCO27" s="648"/>
      <c r="QCP27" s="648"/>
      <c r="QCQ27" s="648"/>
      <c r="QCR27" s="648"/>
      <c r="QCS27" s="648"/>
      <c r="QCT27" s="648"/>
      <c r="QCU27" s="648"/>
      <c r="QCV27" s="648"/>
      <c r="QCW27" s="648"/>
      <c r="QCX27" s="648"/>
      <c r="QCY27" s="648"/>
      <c r="QCZ27" s="648"/>
      <c r="QDA27" s="648"/>
      <c r="QDB27" s="648"/>
      <c r="QDC27" s="648"/>
      <c r="QDD27" s="648"/>
      <c r="QDE27" s="648"/>
      <c r="QDF27" s="648"/>
      <c r="QDG27" s="648"/>
      <c r="QDH27" s="648"/>
      <c r="QDI27" s="648"/>
      <c r="QDJ27" s="648"/>
      <c r="QDK27" s="648"/>
      <c r="QDL27" s="648"/>
      <c r="QDM27" s="648"/>
      <c r="QDN27" s="648"/>
      <c r="QDO27" s="648"/>
      <c r="QDP27" s="648"/>
      <c r="QDQ27" s="648"/>
      <c r="QDR27" s="648"/>
      <c r="QDS27" s="648"/>
      <c r="QDT27" s="648"/>
      <c r="QDU27" s="648"/>
      <c r="QDV27" s="648"/>
      <c r="QDW27" s="648"/>
      <c r="QDX27" s="648"/>
      <c r="QDY27" s="648"/>
      <c r="QDZ27" s="648"/>
      <c r="QEA27" s="648"/>
      <c r="QEB27" s="648"/>
      <c r="QEC27" s="648"/>
      <c r="QED27" s="648"/>
      <c r="QEE27" s="648"/>
      <c r="QEF27" s="648"/>
      <c r="QEG27" s="648"/>
      <c r="QEH27" s="648"/>
      <c r="QEI27" s="648"/>
      <c r="QEJ27" s="648"/>
      <c r="QEK27" s="648"/>
      <c r="QEL27" s="648"/>
      <c r="QEM27" s="648"/>
      <c r="QEN27" s="648"/>
      <c r="QEO27" s="648"/>
      <c r="QEP27" s="648"/>
      <c r="QEQ27" s="648"/>
      <c r="QER27" s="648"/>
      <c r="QES27" s="648"/>
      <c r="QET27" s="648"/>
      <c r="QEU27" s="648"/>
      <c r="QEV27" s="648"/>
      <c r="QEW27" s="648"/>
      <c r="QEX27" s="648"/>
      <c r="QEY27" s="648"/>
      <c r="QEZ27" s="648"/>
      <c r="QFA27" s="648"/>
      <c r="QFB27" s="648"/>
      <c r="QFC27" s="648"/>
      <c r="QFD27" s="648"/>
      <c r="QFE27" s="648"/>
      <c r="QFF27" s="648"/>
      <c r="QFG27" s="648"/>
      <c r="QFH27" s="648"/>
      <c r="QFI27" s="648"/>
      <c r="QFJ27" s="648"/>
      <c r="QFK27" s="648"/>
      <c r="QFL27" s="648"/>
      <c r="QFM27" s="648"/>
      <c r="QFN27" s="648"/>
      <c r="QFO27" s="648"/>
      <c r="QFP27" s="648"/>
      <c r="QFQ27" s="648"/>
      <c r="QFR27" s="648"/>
      <c r="QFS27" s="648"/>
      <c r="QFT27" s="648"/>
      <c r="QFU27" s="648"/>
      <c r="QFV27" s="648"/>
      <c r="QFW27" s="648"/>
      <c r="QFX27" s="648"/>
      <c r="QFY27" s="648"/>
      <c r="QFZ27" s="648"/>
      <c r="QGA27" s="648"/>
      <c r="QGB27" s="648"/>
      <c r="QGC27" s="648"/>
      <c r="QGD27" s="648"/>
      <c r="QGE27" s="648"/>
      <c r="QGF27" s="648"/>
      <c r="QGG27" s="648"/>
      <c r="QGH27" s="648"/>
      <c r="QGI27" s="648"/>
      <c r="QGJ27" s="648"/>
      <c r="QGK27" s="648"/>
      <c r="QGL27" s="648"/>
      <c r="QGM27" s="648"/>
      <c r="QGN27" s="648"/>
      <c r="QGO27" s="648"/>
      <c r="QGP27" s="648"/>
      <c r="QGQ27" s="648"/>
      <c r="QGR27" s="648"/>
      <c r="QGS27" s="648"/>
      <c r="QGT27" s="648"/>
      <c r="QGU27" s="648"/>
      <c r="QGV27" s="648"/>
      <c r="QGW27" s="648"/>
      <c r="QGX27" s="648"/>
      <c r="QGY27" s="648"/>
      <c r="QGZ27" s="648"/>
      <c r="QHA27" s="648"/>
      <c r="QHB27" s="648"/>
      <c r="QHC27" s="648"/>
      <c r="QHD27" s="648"/>
      <c r="QHE27" s="648"/>
      <c r="QHF27" s="648"/>
      <c r="QHG27" s="648"/>
      <c r="QHH27" s="648"/>
      <c r="QHI27" s="648"/>
      <c r="QHJ27" s="648"/>
      <c r="QHK27" s="648"/>
      <c r="QHL27" s="648"/>
      <c r="QHM27" s="648"/>
      <c r="QHN27" s="648"/>
      <c r="QHO27" s="648"/>
      <c r="QHP27" s="648"/>
      <c r="QHQ27" s="648"/>
      <c r="QHR27" s="648"/>
      <c r="QHS27" s="648"/>
      <c r="QHT27" s="648"/>
      <c r="QHU27" s="648"/>
      <c r="QHV27" s="648"/>
      <c r="QHW27" s="648"/>
      <c r="QHX27" s="648"/>
      <c r="QHY27" s="648"/>
      <c r="QHZ27" s="648"/>
      <c r="QIA27" s="648"/>
      <c r="QIB27" s="648"/>
      <c r="QIC27" s="648"/>
      <c r="QID27" s="648"/>
      <c r="QIE27" s="648"/>
      <c r="QIF27" s="648"/>
      <c r="QIG27" s="648"/>
      <c r="QIH27" s="648"/>
      <c r="QII27" s="648"/>
      <c r="QIJ27" s="648"/>
      <c r="QIK27" s="648"/>
      <c r="QIL27" s="648"/>
      <c r="QIM27" s="648"/>
      <c r="QIN27" s="648"/>
      <c r="QIO27" s="648"/>
      <c r="QIP27" s="648"/>
      <c r="QIQ27" s="648"/>
      <c r="QIR27" s="648"/>
      <c r="QIS27" s="648"/>
      <c r="QIT27" s="648"/>
      <c r="QIU27" s="648"/>
      <c r="QIV27" s="648"/>
      <c r="QIW27" s="648"/>
      <c r="QIX27" s="648"/>
      <c r="QIY27" s="648"/>
      <c r="QIZ27" s="648"/>
      <c r="QJA27" s="648"/>
      <c r="QJB27" s="648"/>
      <c r="QJC27" s="648"/>
      <c r="QJD27" s="648"/>
      <c r="QJE27" s="648"/>
      <c r="QJF27" s="648"/>
      <c r="QJG27" s="648"/>
      <c r="QJH27" s="648"/>
      <c r="QJI27" s="648"/>
      <c r="QJJ27" s="648"/>
      <c r="QJK27" s="648"/>
      <c r="QJL27" s="648"/>
      <c r="QJM27" s="648"/>
      <c r="QJN27" s="648"/>
      <c r="QJO27" s="648"/>
      <c r="QJP27" s="648"/>
      <c r="QJQ27" s="648"/>
      <c r="QJR27" s="648"/>
      <c r="QJS27" s="648"/>
      <c r="QJT27" s="648"/>
      <c r="QJU27" s="648"/>
      <c r="QJV27" s="648"/>
      <c r="QJW27" s="648"/>
      <c r="QJX27" s="648"/>
      <c r="QJY27" s="648"/>
      <c r="QJZ27" s="648"/>
      <c r="QKA27" s="648"/>
      <c r="QKB27" s="648"/>
      <c r="QKC27" s="648"/>
      <c r="QKD27" s="648"/>
      <c r="QKE27" s="648"/>
      <c r="QKF27" s="648"/>
      <c r="QKG27" s="648"/>
      <c r="QKH27" s="648"/>
      <c r="QKI27" s="648"/>
      <c r="QKJ27" s="648"/>
      <c r="QKK27" s="648"/>
      <c r="QKL27" s="648"/>
      <c r="QKM27" s="648"/>
      <c r="QKN27" s="648"/>
      <c r="QKO27" s="648"/>
      <c r="QKP27" s="648"/>
      <c r="QKQ27" s="648"/>
      <c r="QKR27" s="648"/>
      <c r="QKS27" s="648"/>
      <c r="QKT27" s="648"/>
      <c r="QKU27" s="648"/>
      <c r="QKV27" s="648"/>
      <c r="QKW27" s="648"/>
      <c r="QKX27" s="648"/>
      <c r="QKY27" s="648"/>
      <c r="QKZ27" s="648"/>
      <c r="QLA27" s="648"/>
      <c r="QLB27" s="648"/>
      <c r="QLC27" s="648"/>
      <c r="QLD27" s="648"/>
      <c r="QLE27" s="648"/>
      <c r="QLF27" s="648"/>
      <c r="QLG27" s="648"/>
      <c r="QLH27" s="648"/>
      <c r="QLI27" s="648"/>
      <c r="QLJ27" s="648"/>
      <c r="QLK27" s="648"/>
      <c r="QLL27" s="648"/>
      <c r="QLM27" s="648"/>
      <c r="QLN27" s="648"/>
      <c r="QLO27" s="648"/>
      <c r="QLP27" s="648"/>
      <c r="QLQ27" s="648"/>
      <c r="QLR27" s="648"/>
      <c r="QLS27" s="648"/>
      <c r="QLT27" s="648"/>
      <c r="QLU27" s="648"/>
      <c r="QLV27" s="648"/>
      <c r="QLW27" s="648"/>
      <c r="QLX27" s="648"/>
      <c r="QLY27" s="648"/>
      <c r="QLZ27" s="648"/>
      <c r="QMA27" s="648"/>
      <c r="QMB27" s="648"/>
      <c r="QMC27" s="648"/>
      <c r="QMD27" s="648"/>
      <c r="QME27" s="648"/>
      <c r="QMF27" s="648"/>
      <c r="QMG27" s="648"/>
      <c r="QMH27" s="648"/>
      <c r="QMI27" s="648"/>
      <c r="QMJ27" s="648"/>
      <c r="QMK27" s="648"/>
      <c r="QML27" s="648"/>
      <c r="QMM27" s="648"/>
      <c r="QMN27" s="648"/>
      <c r="QMO27" s="648"/>
      <c r="QMP27" s="648"/>
      <c r="QMQ27" s="648"/>
      <c r="QMR27" s="648"/>
      <c r="QMS27" s="648"/>
      <c r="QMT27" s="648"/>
      <c r="QMU27" s="648"/>
      <c r="QMV27" s="648"/>
      <c r="QMW27" s="648"/>
      <c r="QMX27" s="648"/>
      <c r="QMY27" s="648"/>
      <c r="QMZ27" s="648"/>
      <c r="QNA27" s="648"/>
      <c r="QNB27" s="648"/>
      <c r="QNC27" s="648"/>
      <c r="QND27" s="648"/>
      <c r="QNE27" s="648"/>
      <c r="QNF27" s="648"/>
      <c r="QNG27" s="648"/>
      <c r="QNH27" s="648"/>
      <c r="QNI27" s="648"/>
      <c r="QNJ27" s="648"/>
      <c r="QNK27" s="648"/>
      <c r="QNL27" s="648"/>
      <c r="QNM27" s="648"/>
      <c r="QNN27" s="648"/>
      <c r="QNO27" s="648"/>
      <c r="QNP27" s="648"/>
      <c r="QNQ27" s="648"/>
      <c r="QNR27" s="648"/>
      <c r="QNS27" s="648"/>
      <c r="QNT27" s="648"/>
      <c r="QNU27" s="648"/>
      <c r="QNV27" s="648"/>
      <c r="QNW27" s="648"/>
      <c r="QNX27" s="648"/>
      <c r="QNY27" s="648"/>
      <c r="QNZ27" s="648"/>
      <c r="QOA27" s="648"/>
      <c r="QOB27" s="648"/>
      <c r="QOC27" s="648"/>
      <c r="QOD27" s="648"/>
      <c r="QOE27" s="648"/>
      <c r="QOF27" s="648"/>
      <c r="QOG27" s="648"/>
      <c r="QOH27" s="648"/>
      <c r="QOI27" s="648"/>
      <c r="QOJ27" s="648"/>
      <c r="QOK27" s="648"/>
      <c r="QOL27" s="648"/>
      <c r="QOM27" s="648"/>
      <c r="QON27" s="648"/>
      <c r="QOO27" s="648"/>
      <c r="QOP27" s="648"/>
      <c r="QOQ27" s="648"/>
      <c r="QOR27" s="648"/>
      <c r="QOS27" s="648"/>
      <c r="QOT27" s="648"/>
      <c r="QOU27" s="648"/>
      <c r="QOV27" s="648"/>
      <c r="QOW27" s="648"/>
      <c r="QOX27" s="648"/>
      <c r="QOY27" s="648"/>
      <c r="QOZ27" s="648"/>
      <c r="QPA27" s="648"/>
      <c r="QPB27" s="648"/>
      <c r="QPC27" s="648"/>
      <c r="QPD27" s="648"/>
      <c r="QPE27" s="648"/>
      <c r="QPF27" s="648"/>
      <c r="QPG27" s="648"/>
      <c r="QPH27" s="648"/>
      <c r="QPI27" s="648"/>
      <c r="QPJ27" s="648"/>
      <c r="QPK27" s="648"/>
      <c r="QPL27" s="648"/>
      <c r="QPM27" s="648"/>
      <c r="QPN27" s="648"/>
      <c r="QPO27" s="648"/>
      <c r="QPP27" s="648"/>
      <c r="QPQ27" s="648"/>
      <c r="QPR27" s="648"/>
      <c r="QPS27" s="648"/>
      <c r="QPT27" s="648"/>
      <c r="QPU27" s="648"/>
      <c r="QPV27" s="648"/>
      <c r="QPW27" s="648"/>
      <c r="QPX27" s="648"/>
      <c r="QPY27" s="648"/>
      <c r="QPZ27" s="648"/>
      <c r="QQA27" s="648"/>
      <c r="QQB27" s="648"/>
      <c r="QQC27" s="648"/>
      <c r="QQD27" s="648"/>
      <c r="QQE27" s="648"/>
      <c r="QQF27" s="648"/>
      <c r="QQG27" s="648"/>
      <c r="QQH27" s="648"/>
      <c r="QQI27" s="648"/>
      <c r="QQJ27" s="648"/>
      <c r="QQK27" s="648"/>
      <c r="QQL27" s="648"/>
      <c r="QQM27" s="648"/>
      <c r="QQN27" s="648"/>
      <c r="QQO27" s="648"/>
      <c r="QQP27" s="648"/>
      <c r="QQQ27" s="648"/>
      <c r="QQR27" s="648"/>
      <c r="QQS27" s="648"/>
      <c r="QQT27" s="648"/>
      <c r="QQU27" s="648"/>
      <c r="QQV27" s="648"/>
      <c r="QQW27" s="648"/>
      <c r="QQX27" s="648"/>
      <c r="QQY27" s="648"/>
      <c r="QQZ27" s="648"/>
      <c r="QRA27" s="648"/>
      <c r="QRB27" s="648"/>
      <c r="QRC27" s="648"/>
      <c r="QRD27" s="648"/>
      <c r="QRE27" s="648"/>
      <c r="QRF27" s="648"/>
      <c r="QRG27" s="648"/>
      <c r="QRH27" s="648"/>
      <c r="QRI27" s="648"/>
      <c r="QRJ27" s="648"/>
      <c r="QRK27" s="648"/>
      <c r="QRL27" s="648"/>
      <c r="QRM27" s="648"/>
      <c r="QRN27" s="648"/>
      <c r="QRO27" s="648"/>
      <c r="QRP27" s="648"/>
      <c r="QRQ27" s="648"/>
      <c r="QRR27" s="648"/>
      <c r="QRS27" s="648"/>
      <c r="QRT27" s="648"/>
      <c r="QRU27" s="648"/>
      <c r="QRV27" s="648"/>
      <c r="QRW27" s="648"/>
      <c r="QRX27" s="648"/>
      <c r="QRY27" s="648"/>
      <c r="QRZ27" s="648"/>
      <c r="QSA27" s="648"/>
      <c r="QSB27" s="648"/>
      <c r="QSC27" s="648"/>
      <c r="QSD27" s="648"/>
      <c r="QSE27" s="648"/>
      <c r="QSF27" s="648"/>
      <c r="QSG27" s="648"/>
      <c r="QSH27" s="648"/>
      <c r="QSI27" s="648"/>
      <c r="QSJ27" s="648"/>
      <c r="QSK27" s="648"/>
      <c r="QSL27" s="648"/>
      <c r="QSM27" s="648"/>
      <c r="QSN27" s="648"/>
      <c r="QSO27" s="648"/>
      <c r="QSP27" s="648"/>
      <c r="QSQ27" s="648"/>
      <c r="QSR27" s="648"/>
      <c r="QSS27" s="648"/>
      <c r="QST27" s="648"/>
      <c r="QSU27" s="648"/>
      <c r="QSV27" s="648"/>
      <c r="QSW27" s="648"/>
      <c r="QSX27" s="648"/>
      <c r="QSY27" s="648"/>
      <c r="QSZ27" s="648"/>
      <c r="QTA27" s="648"/>
      <c r="QTB27" s="648"/>
      <c r="QTC27" s="648"/>
      <c r="QTD27" s="648"/>
      <c r="QTE27" s="648"/>
      <c r="QTF27" s="648"/>
      <c r="QTG27" s="648"/>
      <c r="QTH27" s="648"/>
      <c r="QTI27" s="648"/>
      <c r="QTJ27" s="648"/>
      <c r="QTK27" s="648"/>
      <c r="QTL27" s="648"/>
      <c r="QTM27" s="648"/>
      <c r="QTN27" s="648"/>
      <c r="QTO27" s="648"/>
      <c r="QTP27" s="648"/>
      <c r="QTQ27" s="648"/>
      <c r="QTR27" s="648"/>
      <c r="QTS27" s="648"/>
      <c r="QTT27" s="648"/>
      <c r="QTU27" s="648"/>
      <c r="QTV27" s="648"/>
      <c r="QTW27" s="648"/>
      <c r="QTX27" s="648"/>
      <c r="QTY27" s="648"/>
      <c r="QTZ27" s="648"/>
      <c r="QUA27" s="648"/>
      <c r="QUB27" s="648"/>
      <c r="QUC27" s="648"/>
      <c r="QUD27" s="648"/>
      <c r="QUE27" s="648"/>
      <c r="QUF27" s="648"/>
      <c r="QUG27" s="648"/>
      <c r="QUH27" s="648"/>
      <c r="QUI27" s="648"/>
      <c r="QUJ27" s="648"/>
      <c r="QUK27" s="648"/>
      <c r="QUL27" s="648"/>
      <c r="QUM27" s="648"/>
      <c r="QUN27" s="648"/>
      <c r="QUO27" s="648"/>
      <c r="QUP27" s="648"/>
      <c r="QUQ27" s="648"/>
      <c r="QUR27" s="648"/>
      <c r="QUS27" s="648"/>
      <c r="QUT27" s="648"/>
      <c r="QUU27" s="648"/>
      <c r="QUV27" s="648"/>
      <c r="QUW27" s="648"/>
      <c r="QUX27" s="648"/>
      <c r="QUY27" s="648"/>
      <c r="QUZ27" s="648"/>
      <c r="QVA27" s="648"/>
      <c r="QVB27" s="648"/>
      <c r="QVC27" s="648"/>
      <c r="QVD27" s="648"/>
      <c r="QVE27" s="648"/>
      <c r="QVF27" s="648"/>
      <c r="QVG27" s="648"/>
      <c r="QVH27" s="648"/>
      <c r="QVI27" s="648"/>
      <c r="QVJ27" s="648"/>
      <c r="QVK27" s="648"/>
      <c r="QVL27" s="648"/>
      <c r="QVM27" s="648"/>
      <c r="QVN27" s="648"/>
      <c r="QVO27" s="648"/>
      <c r="QVP27" s="648"/>
      <c r="QVQ27" s="648"/>
      <c r="QVR27" s="648"/>
      <c r="QVS27" s="648"/>
      <c r="QVT27" s="648"/>
      <c r="QVU27" s="648"/>
      <c r="QVV27" s="648"/>
      <c r="QVW27" s="648"/>
      <c r="QVX27" s="648"/>
      <c r="QVY27" s="648"/>
      <c r="QVZ27" s="648"/>
      <c r="QWA27" s="648"/>
      <c r="QWB27" s="648"/>
      <c r="QWC27" s="648"/>
      <c r="QWD27" s="648"/>
      <c r="QWE27" s="648"/>
      <c r="QWF27" s="648"/>
      <c r="QWG27" s="648"/>
      <c r="QWH27" s="648"/>
      <c r="QWI27" s="648"/>
      <c r="QWJ27" s="648"/>
      <c r="QWK27" s="648"/>
      <c r="QWL27" s="648"/>
      <c r="QWM27" s="648"/>
      <c r="QWN27" s="648"/>
      <c r="QWO27" s="648"/>
      <c r="QWP27" s="648"/>
      <c r="QWQ27" s="648"/>
      <c r="QWR27" s="648"/>
      <c r="QWS27" s="648"/>
      <c r="QWT27" s="648"/>
      <c r="QWU27" s="648"/>
      <c r="QWV27" s="648"/>
      <c r="QWW27" s="648"/>
      <c r="QWX27" s="648"/>
      <c r="QWY27" s="648"/>
      <c r="QWZ27" s="648"/>
      <c r="QXA27" s="648"/>
      <c r="QXB27" s="648"/>
      <c r="QXC27" s="648"/>
      <c r="QXD27" s="648"/>
      <c r="QXE27" s="648"/>
      <c r="QXF27" s="648"/>
      <c r="QXG27" s="648"/>
      <c r="QXH27" s="648"/>
      <c r="QXI27" s="648"/>
      <c r="QXJ27" s="648"/>
      <c r="QXK27" s="648"/>
      <c r="QXL27" s="648"/>
      <c r="QXM27" s="648"/>
      <c r="QXN27" s="648"/>
      <c r="QXO27" s="648"/>
      <c r="QXP27" s="648"/>
      <c r="QXQ27" s="648"/>
      <c r="QXR27" s="648"/>
      <c r="QXS27" s="648"/>
      <c r="QXT27" s="648"/>
      <c r="QXU27" s="648"/>
      <c r="QXV27" s="648"/>
      <c r="QXW27" s="648"/>
      <c r="QXX27" s="648"/>
      <c r="QXY27" s="648"/>
      <c r="QXZ27" s="648"/>
      <c r="QYA27" s="648"/>
      <c r="QYB27" s="648"/>
      <c r="QYC27" s="648"/>
      <c r="QYD27" s="648"/>
      <c r="QYE27" s="648"/>
      <c r="QYF27" s="648"/>
      <c r="QYG27" s="648"/>
      <c r="QYH27" s="648"/>
      <c r="QYI27" s="648"/>
      <c r="QYJ27" s="648"/>
      <c r="QYK27" s="648"/>
      <c r="QYL27" s="648"/>
      <c r="QYM27" s="648"/>
      <c r="QYN27" s="648"/>
      <c r="QYO27" s="648"/>
      <c r="QYP27" s="648"/>
      <c r="QYQ27" s="648"/>
      <c r="QYR27" s="648"/>
      <c r="QYS27" s="648"/>
      <c r="QYT27" s="648"/>
      <c r="QYU27" s="648"/>
      <c r="QYV27" s="648"/>
      <c r="QYW27" s="648"/>
      <c r="QYX27" s="648"/>
      <c r="QYY27" s="648"/>
      <c r="QYZ27" s="648"/>
      <c r="QZA27" s="648"/>
      <c r="QZB27" s="648"/>
      <c r="QZC27" s="648"/>
      <c r="QZD27" s="648"/>
      <c r="QZE27" s="648"/>
      <c r="QZF27" s="648"/>
      <c r="QZG27" s="648"/>
      <c r="QZH27" s="648"/>
      <c r="QZI27" s="648"/>
      <c r="QZJ27" s="648"/>
      <c r="QZK27" s="648"/>
      <c r="QZL27" s="648"/>
      <c r="QZM27" s="648"/>
      <c r="QZN27" s="648"/>
      <c r="QZO27" s="648"/>
      <c r="QZP27" s="648"/>
      <c r="QZQ27" s="648"/>
      <c r="QZR27" s="648"/>
      <c r="QZS27" s="648"/>
      <c r="QZT27" s="648"/>
      <c r="QZU27" s="648"/>
      <c r="QZV27" s="648"/>
      <c r="QZW27" s="648"/>
      <c r="QZX27" s="648"/>
      <c r="QZY27" s="648"/>
      <c r="QZZ27" s="648"/>
      <c r="RAA27" s="648"/>
      <c r="RAB27" s="648"/>
      <c r="RAC27" s="648"/>
      <c r="RAD27" s="648"/>
      <c r="RAE27" s="648"/>
      <c r="RAF27" s="648"/>
      <c r="RAG27" s="648"/>
      <c r="RAH27" s="648"/>
      <c r="RAI27" s="648"/>
      <c r="RAJ27" s="648"/>
      <c r="RAK27" s="648"/>
      <c r="RAL27" s="648"/>
      <c r="RAM27" s="648"/>
      <c r="RAN27" s="648"/>
      <c r="RAO27" s="648"/>
      <c r="RAP27" s="648"/>
      <c r="RAQ27" s="648"/>
      <c r="RAR27" s="648"/>
      <c r="RAS27" s="648"/>
      <c r="RAT27" s="648"/>
      <c r="RAU27" s="648"/>
      <c r="RAV27" s="648"/>
      <c r="RAW27" s="648"/>
      <c r="RAX27" s="648"/>
      <c r="RAY27" s="648"/>
      <c r="RAZ27" s="648"/>
      <c r="RBA27" s="648"/>
      <c r="RBB27" s="648"/>
      <c r="RBC27" s="648"/>
      <c r="RBD27" s="648"/>
      <c r="RBE27" s="648"/>
      <c r="RBF27" s="648"/>
      <c r="RBG27" s="648"/>
      <c r="RBH27" s="648"/>
      <c r="RBI27" s="648"/>
      <c r="RBJ27" s="648"/>
      <c r="RBK27" s="648"/>
      <c r="RBL27" s="648"/>
      <c r="RBM27" s="648"/>
      <c r="RBN27" s="648"/>
      <c r="RBO27" s="648"/>
      <c r="RBP27" s="648"/>
      <c r="RBQ27" s="648"/>
      <c r="RBR27" s="648"/>
      <c r="RBS27" s="648"/>
      <c r="RBT27" s="648"/>
      <c r="RBU27" s="648"/>
      <c r="RBV27" s="648"/>
      <c r="RBW27" s="648"/>
      <c r="RBX27" s="648"/>
      <c r="RBY27" s="648"/>
      <c r="RBZ27" s="648"/>
      <c r="RCA27" s="648"/>
      <c r="RCB27" s="648"/>
      <c r="RCC27" s="648"/>
      <c r="RCD27" s="648"/>
      <c r="RCE27" s="648"/>
      <c r="RCF27" s="648"/>
      <c r="RCG27" s="648"/>
      <c r="RCH27" s="648"/>
      <c r="RCI27" s="648"/>
      <c r="RCJ27" s="648"/>
      <c r="RCK27" s="648"/>
      <c r="RCL27" s="648"/>
      <c r="RCM27" s="648"/>
      <c r="RCN27" s="648"/>
      <c r="RCO27" s="648"/>
      <c r="RCP27" s="648"/>
      <c r="RCQ27" s="648"/>
      <c r="RCR27" s="648"/>
      <c r="RCS27" s="648"/>
      <c r="RCT27" s="648"/>
      <c r="RCU27" s="648"/>
      <c r="RCV27" s="648"/>
      <c r="RCW27" s="648"/>
      <c r="RCX27" s="648"/>
      <c r="RCY27" s="648"/>
      <c r="RCZ27" s="648"/>
      <c r="RDA27" s="648"/>
      <c r="RDB27" s="648"/>
      <c r="RDC27" s="648"/>
      <c r="RDD27" s="648"/>
      <c r="RDE27" s="648"/>
      <c r="RDF27" s="648"/>
      <c r="RDG27" s="648"/>
      <c r="RDH27" s="648"/>
      <c r="RDI27" s="648"/>
      <c r="RDJ27" s="648"/>
      <c r="RDK27" s="648"/>
      <c r="RDL27" s="648"/>
      <c r="RDM27" s="648"/>
      <c r="RDN27" s="648"/>
      <c r="RDO27" s="648"/>
      <c r="RDP27" s="648"/>
      <c r="RDQ27" s="648"/>
      <c r="RDR27" s="648"/>
      <c r="RDS27" s="648"/>
      <c r="RDT27" s="648"/>
      <c r="RDU27" s="648"/>
      <c r="RDV27" s="648"/>
      <c r="RDW27" s="648"/>
      <c r="RDX27" s="648"/>
      <c r="RDY27" s="648"/>
      <c r="RDZ27" s="648"/>
      <c r="REA27" s="648"/>
      <c r="REB27" s="648"/>
      <c r="REC27" s="648"/>
      <c r="RED27" s="648"/>
      <c r="REE27" s="648"/>
      <c r="REF27" s="648"/>
      <c r="REG27" s="648"/>
      <c r="REH27" s="648"/>
      <c r="REI27" s="648"/>
      <c r="REJ27" s="648"/>
      <c r="REK27" s="648"/>
      <c r="REL27" s="648"/>
      <c r="REM27" s="648"/>
      <c r="REN27" s="648"/>
      <c r="REO27" s="648"/>
      <c r="REP27" s="648"/>
      <c r="REQ27" s="648"/>
      <c r="RER27" s="648"/>
      <c r="RES27" s="648"/>
      <c r="RET27" s="648"/>
      <c r="REU27" s="648"/>
      <c r="REV27" s="648"/>
      <c r="REW27" s="648"/>
      <c r="REX27" s="648"/>
      <c r="REY27" s="648"/>
      <c r="REZ27" s="648"/>
      <c r="RFA27" s="648"/>
      <c r="RFB27" s="648"/>
      <c r="RFC27" s="648"/>
      <c r="RFD27" s="648"/>
      <c r="RFE27" s="648"/>
      <c r="RFF27" s="648"/>
      <c r="RFG27" s="648"/>
      <c r="RFH27" s="648"/>
      <c r="RFI27" s="648"/>
      <c r="RFJ27" s="648"/>
      <c r="RFK27" s="648"/>
      <c r="RFL27" s="648"/>
      <c r="RFM27" s="648"/>
      <c r="RFN27" s="648"/>
      <c r="RFO27" s="648"/>
      <c r="RFP27" s="648"/>
      <c r="RFQ27" s="648"/>
      <c r="RFR27" s="648"/>
      <c r="RFS27" s="648"/>
      <c r="RFT27" s="648"/>
      <c r="RFU27" s="648"/>
      <c r="RFV27" s="648"/>
      <c r="RFW27" s="648"/>
      <c r="RFX27" s="648"/>
      <c r="RFY27" s="648"/>
      <c r="RFZ27" s="648"/>
      <c r="RGA27" s="648"/>
      <c r="RGB27" s="648"/>
      <c r="RGC27" s="648"/>
      <c r="RGD27" s="648"/>
      <c r="RGE27" s="648"/>
      <c r="RGF27" s="648"/>
      <c r="RGG27" s="648"/>
      <c r="RGH27" s="648"/>
      <c r="RGI27" s="648"/>
      <c r="RGJ27" s="648"/>
      <c r="RGK27" s="648"/>
      <c r="RGL27" s="648"/>
      <c r="RGM27" s="648"/>
      <c r="RGN27" s="648"/>
      <c r="RGO27" s="648"/>
      <c r="RGP27" s="648"/>
      <c r="RGQ27" s="648"/>
      <c r="RGR27" s="648"/>
      <c r="RGS27" s="648"/>
      <c r="RGT27" s="648"/>
      <c r="RGU27" s="648"/>
      <c r="RGV27" s="648"/>
      <c r="RGW27" s="648"/>
      <c r="RGX27" s="648"/>
      <c r="RGY27" s="648"/>
      <c r="RGZ27" s="648"/>
      <c r="RHA27" s="648"/>
      <c r="RHB27" s="648"/>
      <c r="RHC27" s="648"/>
      <c r="RHD27" s="648"/>
      <c r="RHE27" s="648"/>
      <c r="RHF27" s="648"/>
      <c r="RHG27" s="648"/>
      <c r="RHH27" s="648"/>
      <c r="RHI27" s="648"/>
      <c r="RHJ27" s="648"/>
      <c r="RHK27" s="648"/>
      <c r="RHL27" s="648"/>
      <c r="RHM27" s="648"/>
      <c r="RHN27" s="648"/>
      <c r="RHO27" s="648"/>
      <c r="RHP27" s="648"/>
      <c r="RHQ27" s="648"/>
      <c r="RHR27" s="648"/>
      <c r="RHS27" s="648"/>
      <c r="RHT27" s="648"/>
      <c r="RHU27" s="648"/>
      <c r="RHV27" s="648"/>
      <c r="RHW27" s="648"/>
      <c r="RHX27" s="648"/>
      <c r="RHY27" s="648"/>
      <c r="RHZ27" s="648"/>
      <c r="RIA27" s="648"/>
      <c r="RIB27" s="648"/>
      <c r="RIC27" s="648"/>
      <c r="RID27" s="648"/>
      <c r="RIE27" s="648"/>
      <c r="RIF27" s="648"/>
      <c r="RIG27" s="648"/>
      <c r="RIH27" s="648"/>
      <c r="RII27" s="648"/>
      <c r="RIJ27" s="648"/>
      <c r="RIK27" s="648"/>
      <c r="RIL27" s="648"/>
      <c r="RIM27" s="648"/>
      <c r="RIN27" s="648"/>
      <c r="RIO27" s="648"/>
      <c r="RIP27" s="648"/>
      <c r="RIQ27" s="648"/>
      <c r="RIR27" s="648"/>
      <c r="RIS27" s="648"/>
      <c r="RIT27" s="648"/>
      <c r="RIU27" s="648"/>
      <c r="RIV27" s="648"/>
      <c r="RIW27" s="648"/>
      <c r="RIX27" s="648"/>
      <c r="RIY27" s="648"/>
      <c r="RIZ27" s="648"/>
      <c r="RJA27" s="648"/>
      <c r="RJB27" s="648"/>
      <c r="RJC27" s="648"/>
      <c r="RJD27" s="648"/>
      <c r="RJE27" s="648"/>
      <c r="RJF27" s="648"/>
      <c r="RJG27" s="648"/>
      <c r="RJH27" s="648"/>
      <c r="RJI27" s="648"/>
      <c r="RJJ27" s="648"/>
      <c r="RJK27" s="648"/>
      <c r="RJL27" s="648"/>
      <c r="RJM27" s="648"/>
      <c r="RJN27" s="648"/>
      <c r="RJO27" s="648"/>
      <c r="RJP27" s="648"/>
      <c r="RJQ27" s="648"/>
      <c r="RJR27" s="648"/>
      <c r="RJS27" s="648"/>
      <c r="RJT27" s="648"/>
      <c r="RJU27" s="648"/>
      <c r="RJV27" s="648"/>
      <c r="RJW27" s="648"/>
      <c r="RJX27" s="648"/>
      <c r="RJY27" s="648"/>
      <c r="RJZ27" s="648"/>
      <c r="RKA27" s="648"/>
      <c r="RKB27" s="648"/>
      <c r="RKC27" s="648"/>
      <c r="RKD27" s="648"/>
      <c r="RKE27" s="648"/>
      <c r="RKF27" s="648"/>
      <c r="RKG27" s="648"/>
      <c r="RKH27" s="648"/>
      <c r="RKI27" s="648"/>
      <c r="RKJ27" s="648"/>
      <c r="RKK27" s="648"/>
      <c r="RKL27" s="648"/>
      <c r="RKM27" s="648"/>
      <c r="RKN27" s="648"/>
      <c r="RKO27" s="648"/>
      <c r="RKP27" s="648"/>
      <c r="RKQ27" s="648"/>
      <c r="RKR27" s="648"/>
      <c r="RKS27" s="648"/>
      <c r="RKT27" s="648"/>
      <c r="RKU27" s="648"/>
      <c r="RKV27" s="648"/>
      <c r="RKW27" s="648"/>
      <c r="RKX27" s="648"/>
      <c r="RKY27" s="648"/>
      <c r="RKZ27" s="648"/>
      <c r="RLA27" s="648"/>
      <c r="RLB27" s="648"/>
      <c r="RLC27" s="648"/>
      <c r="RLD27" s="648"/>
      <c r="RLE27" s="648"/>
      <c r="RLF27" s="648"/>
      <c r="RLG27" s="648"/>
      <c r="RLH27" s="648"/>
      <c r="RLI27" s="648"/>
      <c r="RLJ27" s="648"/>
      <c r="RLK27" s="648"/>
      <c r="RLL27" s="648"/>
      <c r="RLM27" s="648"/>
      <c r="RLN27" s="648"/>
      <c r="RLO27" s="648"/>
      <c r="RLP27" s="648"/>
      <c r="RLQ27" s="648"/>
      <c r="RLR27" s="648"/>
      <c r="RLS27" s="648"/>
      <c r="RLT27" s="648"/>
      <c r="RLU27" s="648"/>
      <c r="RLV27" s="648"/>
      <c r="RLW27" s="648"/>
      <c r="RLX27" s="648"/>
      <c r="RLY27" s="648"/>
      <c r="RLZ27" s="648"/>
      <c r="RMA27" s="648"/>
      <c r="RMB27" s="648"/>
      <c r="RMC27" s="648"/>
      <c r="RMD27" s="648"/>
      <c r="RME27" s="648"/>
      <c r="RMF27" s="648"/>
      <c r="RMG27" s="648"/>
      <c r="RMH27" s="648"/>
      <c r="RMI27" s="648"/>
      <c r="RMJ27" s="648"/>
      <c r="RMK27" s="648"/>
      <c r="RML27" s="648"/>
      <c r="RMM27" s="648"/>
      <c r="RMN27" s="648"/>
      <c r="RMO27" s="648"/>
      <c r="RMP27" s="648"/>
      <c r="RMQ27" s="648"/>
      <c r="RMR27" s="648"/>
      <c r="RMS27" s="648"/>
      <c r="RMT27" s="648"/>
      <c r="RMU27" s="648"/>
      <c r="RMV27" s="648"/>
      <c r="RMW27" s="648"/>
      <c r="RMX27" s="648"/>
      <c r="RMY27" s="648"/>
      <c r="RMZ27" s="648"/>
      <c r="RNA27" s="648"/>
      <c r="RNB27" s="648"/>
      <c r="RNC27" s="648"/>
      <c r="RND27" s="648"/>
      <c r="RNE27" s="648"/>
      <c r="RNF27" s="648"/>
      <c r="RNG27" s="648"/>
      <c r="RNH27" s="648"/>
      <c r="RNI27" s="648"/>
      <c r="RNJ27" s="648"/>
      <c r="RNK27" s="648"/>
      <c r="RNL27" s="648"/>
      <c r="RNM27" s="648"/>
      <c r="RNN27" s="648"/>
      <c r="RNO27" s="648"/>
      <c r="RNP27" s="648"/>
      <c r="RNQ27" s="648"/>
      <c r="RNR27" s="648"/>
      <c r="RNS27" s="648"/>
      <c r="RNT27" s="648"/>
      <c r="RNU27" s="648"/>
      <c r="RNV27" s="648"/>
      <c r="RNW27" s="648"/>
      <c r="RNX27" s="648"/>
      <c r="RNY27" s="648"/>
      <c r="RNZ27" s="648"/>
      <c r="ROA27" s="648"/>
      <c r="ROB27" s="648"/>
      <c r="ROC27" s="648"/>
      <c r="ROD27" s="648"/>
      <c r="ROE27" s="648"/>
      <c r="ROF27" s="648"/>
      <c r="ROG27" s="648"/>
      <c r="ROH27" s="648"/>
      <c r="ROI27" s="648"/>
      <c r="ROJ27" s="648"/>
      <c r="ROK27" s="648"/>
      <c r="ROL27" s="648"/>
      <c r="ROM27" s="648"/>
      <c r="RON27" s="648"/>
      <c r="ROO27" s="648"/>
      <c r="ROP27" s="648"/>
      <c r="ROQ27" s="648"/>
      <c r="ROR27" s="648"/>
      <c r="ROS27" s="648"/>
      <c r="ROT27" s="648"/>
      <c r="ROU27" s="648"/>
      <c r="ROV27" s="648"/>
      <c r="ROW27" s="648"/>
      <c r="ROX27" s="648"/>
      <c r="ROY27" s="648"/>
      <c r="ROZ27" s="648"/>
      <c r="RPA27" s="648"/>
      <c r="RPB27" s="648"/>
      <c r="RPC27" s="648"/>
      <c r="RPD27" s="648"/>
      <c r="RPE27" s="648"/>
      <c r="RPF27" s="648"/>
      <c r="RPG27" s="648"/>
      <c r="RPH27" s="648"/>
      <c r="RPI27" s="648"/>
      <c r="RPJ27" s="648"/>
      <c r="RPK27" s="648"/>
      <c r="RPL27" s="648"/>
      <c r="RPM27" s="648"/>
      <c r="RPN27" s="648"/>
      <c r="RPO27" s="648"/>
      <c r="RPP27" s="648"/>
      <c r="RPQ27" s="648"/>
      <c r="RPR27" s="648"/>
      <c r="RPS27" s="648"/>
      <c r="RPT27" s="648"/>
      <c r="RPU27" s="648"/>
      <c r="RPV27" s="648"/>
      <c r="RPW27" s="648"/>
      <c r="RPX27" s="648"/>
      <c r="RPY27" s="648"/>
      <c r="RPZ27" s="648"/>
      <c r="RQA27" s="648"/>
      <c r="RQB27" s="648"/>
      <c r="RQC27" s="648"/>
      <c r="RQD27" s="648"/>
      <c r="RQE27" s="648"/>
      <c r="RQF27" s="648"/>
      <c r="RQG27" s="648"/>
      <c r="RQH27" s="648"/>
      <c r="RQI27" s="648"/>
      <c r="RQJ27" s="648"/>
      <c r="RQK27" s="648"/>
      <c r="RQL27" s="648"/>
      <c r="RQM27" s="648"/>
      <c r="RQN27" s="648"/>
      <c r="RQO27" s="648"/>
      <c r="RQP27" s="648"/>
      <c r="RQQ27" s="648"/>
      <c r="RQR27" s="648"/>
      <c r="RQS27" s="648"/>
      <c r="RQT27" s="648"/>
      <c r="RQU27" s="648"/>
      <c r="RQV27" s="648"/>
      <c r="RQW27" s="648"/>
      <c r="RQX27" s="648"/>
      <c r="RQY27" s="648"/>
      <c r="RQZ27" s="648"/>
      <c r="RRA27" s="648"/>
      <c r="RRB27" s="648"/>
      <c r="RRC27" s="648"/>
      <c r="RRD27" s="648"/>
      <c r="RRE27" s="648"/>
      <c r="RRF27" s="648"/>
      <c r="RRG27" s="648"/>
      <c r="RRH27" s="648"/>
      <c r="RRI27" s="648"/>
      <c r="RRJ27" s="648"/>
      <c r="RRK27" s="648"/>
      <c r="RRL27" s="648"/>
      <c r="RRM27" s="648"/>
      <c r="RRN27" s="648"/>
      <c r="RRO27" s="648"/>
      <c r="RRP27" s="648"/>
      <c r="RRQ27" s="648"/>
      <c r="RRR27" s="648"/>
      <c r="RRS27" s="648"/>
      <c r="RRT27" s="648"/>
      <c r="RRU27" s="648"/>
      <c r="RRV27" s="648"/>
      <c r="RRW27" s="648"/>
      <c r="RRX27" s="648"/>
      <c r="RRY27" s="648"/>
      <c r="RRZ27" s="648"/>
      <c r="RSA27" s="648"/>
      <c r="RSB27" s="648"/>
      <c r="RSC27" s="648"/>
      <c r="RSD27" s="648"/>
      <c r="RSE27" s="648"/>
      <c r="RSF27" s="648"/>
      <c r="RSG27" s="648"/>
      <c r="RSH27" s="648"/>
      <c r="RSI27" s="648"/>
      <c r="RSJ27" s="648"/>
      <c r="RSK27" s="648"/>
      <c r="RSL27" s="648"/>
      <c r="RSM27" s="648"/>
      <c r="RSN27" s="648"/>
      <c r="RSO27" s="648"/>
      <c r="RSP27" s="648"/>
      <c r="RSQ27" s="648"/>
      <c r="RSR27" s="648"/>
      <c r="RSS27" s="648"/>
      <c r="RST27" s="648"/>
      <c r="RSU27" s="648"/>
      <c r="RSV27" s="648"/>
      <c r="RSW27" s="648"/>
      <c r="RSX27" s="648"/>
      <c r="RSY27" s="648"/>
      <c r="RSZ27" s="648"/>
      <c r="RTA27" s="648"/>
      <c r="RTB27" s="648"/>
      <c r="RTC27" s="648"/>
      <c r="RTD27" s="648"/>
      <c r="RTE27" s="648"/>
      <c r="RTF27" s="648"/>
      <c r="RTG27" s="648"/>
      <c r="RTH27" s="648"/>
      <c r="RTI27" s="648"/>
      <c r="RTJ27" s="648"/>
      <c r="RTK27" s="648"/>
      <c r="RTL27" s="648"/>
      <c r="RTM27" s="648"/>
      <c r="RTN27" s="648"/>
      <c r="RTO27" s="648"/>
      <c r="RTP27" s="648"/>
      <c r="RTQ27" s="648"/>
      <c r="RTR27" s="648"/>
      <c r="RTS27" s="648"/>
      <c r="RTT27" s="648"/>
      <c r="RTU27" s="648"/>
      <c r="RTV27" s="648"/>
      <c r="RTW27" s="648"/>
      <c r="RTX27" s="648"/>
      <c r="RTY27" s="648"/>
      <c r="RTZ27" s="648"/>
      <c r="RUA27" s="648"/>
      <c r="RUB27" s="648"/>
      <c r="RUC27" s="648"/>
      <c r="RUD27" s="648"/>
      <c r="RUE27" s="648"/>
      <c r="RUF27" s="648"/>
      <c r="RUG27" s="648"/>
      <c r="RUH27" s="648"/>
      <c r="RUI27" s="648"/>
      <c r="RUJ27" s="648"/>
      <c r="RUK27" s="648"/>
      <c r="RUL27" s="648"/>
      <c r="RUM27" s="648"/>
      <c r="RUN27" s="648"/>
      <c r="RUO27" s="648"/>
      <c r="RUP27" s="648"/>
      <c r="RUQ27" s="648"/>
      <c r="RUR27" s="648"/>
      <c r="RUS27" s="648"/>
      <c r="RUT27" s="648"/>
      <c r="RUU27" s="648"/>
      <c r="RUV27" s="648"/>
      <c r="RUW27" s="648"/>
      <c r="RUX27" s="648"/>
      <c r="RUY27" s="648"/>
      <c r="RUZ27" s="648"/>
      <c r="RVA27" s="648"/>
      <c r="RVB27" s="648"/>
      <c r="RVC27" s="648"/>
      <c r="RVD27" s="648"/>
      <c r="RVE27" s="648"/>
      <c r="RVF27" s="648"/>
      <c r="RVG27" s="648"/>
      <c r="RVH27" s="648"/>
      <c r="RVI27" s="648"/>
      <c r="RVJ27" s="648"/>
      <c r="RVK27" s="648"/>
      <c r="RVL27" s="648"/>
      <c r="RVM27" s="648"/>
      <c r="RVN27" s="648"/>
      <c r="RVO27" s="648"/>
      <c r="RVP27" s="648"/>
      <c r="RVQ27" s="648"/>
      <c r="RVR27" s="648"/>
      <c r="RVS27" s="648"/>
      <c r="RVT27" s="648"/>
      <c r="RVU27" s="648"/>
      <c r="RVV27" s="648"/>
      <c r="RVW27" s="648"/>
      <c r="RVX27" s="648"/>
      <c r="RVY27" s="648"/>
      <c r="RVZ27" s="648"/>
      <c r="RWA27" s="648"/>
      <c r="RWB27" s="648"/>
      <c r="RWC27" s="648"/>
      <c r="RWD27" s="648"/>
      <c r="RWE27" s="648"/>
      <c r="RWF27" s="648"/>
      <c r="RWG27" s="648"/>
      <c r="RWH27" s="648"/>
      <c r="RWI27" s="648"/>
      <c r="RWJ27" s="648"/>
      <c r="RWK27" s="648"/>
      <c r="RWL27" s="648"/>
      <c r="RWM27" s="648"/>
      <c r="RWN27" s="648"/>
      <c r="RWO27" s="648"/>
      <c r="RWP27" s="648"/>
      <c r="RWQ27" s="648"/>
      <c r="RWR27" s="648"/>
      <c r="RWS27" s="648"/>
      <c r="RWT27" s="648"/>
      <c r="RWU27" s="648"/>
      <c r="RWV27" s="648"/>
      <c r="RWW27" s="648"/>
      <c r="RWX27" s="648"/>
      <c r="RWY27" s="648"/>
      <c r="RWZ27" s="648"/>
      <c r="RXA27" s="648"/>
      <c r="RXB27" s="648"/>
      <c r="RXC27" s="648"/>
      <c r="RXD27" s="648"/>
      <c r="RXE27" s="648"/>
      <c r="RXF27" s="648"/>
      <c r="RXG27" s="648"/>
      <c r="RXH27" s="648"/>
      <c r="RXI27" s="648"/>
      <c r="RXJ27" s="648"/>
      <c r="RXK27" s="648"/>
      <c r="RXL27" s="648"/>
      <c r="RXM27" s="648"/>
      <c r="RXN27" s="648"/>
      <c r="RXO27" s="648"/>
      <c r="RXP27" s="648"/>
      <c r="RXQ27" s="648"/>
      <c r="RXR27" s="648"/>
      <c r="RXS27" s="648"/>
      <c r="RXT27" s="648"/>
      <c r="RXU27" s="648"/>
      <c r="RXV27" s="648"/>
      <c r="RXW27" s="648"/>
      <c r="RXX27" s="648"/>
      <c r="RXY27" s="648"/>
      <c r="RXZ27" s="648"/>
      <c r="RYA27" s="648"/>
      <c r="RYB27" s="648"/>
      <c r="RYC27" s="648"/>
      <c r="RYD27" s="648"/>
      <c r="RYE27" s="648"/>
      <c r="RYF27" s="648"/>
      <c r="RYG27" s="648"/>
      <c r="RYH27" s="648"/>
      <c r="RYI27" s="648"/>
      <c r="RYJ27" s="648"/>
      <c r="RYK27" s="648"/>
      <c r="RYL27" s="648"/>
      <c r="RYM27" s="648"/>
      <c r="RYN27" s="648"/>
      <c r="RYO27" s="648"/>
      <c r="RYP27" s="648"/>
      <c r="RYQ27" s="648"/>
      <c r="RYR27" s="648"/>
      <c r="RYS27" s="648"/>
      <c r="RYT27" s="648"/>
      <c r="RYU27" s="648"/>
      <c r="RYV27" s="648"/>
      <c r="RYW27" s="648"/>
      <c r="RYX27" s="648"/>
      <c r="RYY27" s="648"/>
      <c r="RYZ27" s="648"/>
      <c r="RZA27" s="648"/>
      <c r="RZB27" s="648"/>
      <c r="RZC27" s="648"/>
      <c r="RZD27" s="648"/>
      <c r="RZE27" s="648"/>
      <c r="RZF27" s="648"/>
      <c r="RZG27" s="648"/>
      <c r="RZH27" s="648"/>
      <c r="RZI27" s="648"/>
      <c r="RZJ27" s="648"/>
      <c r="RZK27" s="648"/>
      <c r="RZL27" s="648"/>
      <c r="RZM27" s="648"/>
      <c r="RZN27" s="648"/>
      <c r="RZO27" s="648"/>
      <c r="RZP27" s="648"/>
      <c r="RZQ27" s="648"/>
      <c r="RZR27" s="648"/>
      <c r="RZS27" s="648"/>
      <c r="RZT27" s="648"/>
      <c r="RZU27" s="648"/>
      <c r="RZV27" s="648"/>
      <c r="RZW27" s="648"/>
      <c r="RZX27" s="648"/>
      <c r="RZY27" s="648"/>
      <c r="RZZ27" s="648"/>
      <c r="SAA27" s="648"/>
      <c r="SAB27" s="648"/>
      <c r="SAC27" s="648"/>
      <c r="SAD27" s="648"/>
      <c r="SAE27" s="648"/>
      <c r="SAF27" s="648"/>
      <c r="SAG27" s="648"/>
      <c r="SAH27" s="648"/>
      <c r="SAI27" s="648"/>
      <c r="SAJ27" s="648"/>
      <c r="SAK27" s="648"/>
      <c r="SAL27" s="648"/>
      <c r="SAM27" s="648"/>
      <c r="SAN27" s="648"/>
      <c r="SAO27" s="648"/>
      <c r="SAP27" s="648"/>
      <c r="SAQ27" s="648"/>
      <c r="SAR27" s="648"/>
      <c r="SAS27" s="648"/>
      <c r="SAT27" s="648"/>
      <c r="SAU27" s="648"/>
      <c r="SAV27" s="648"/>
      <c r="SAW27" s="648"/>
      <c r="SAX27" s="648"/>
      <c r="SAY27" s="648"/>
      <c r="SAZ27" s="648"/>
      <c r="SBA27" s="648"/>
      <c r="SBB27" s="648"/>
      <c r="SBC27" s="648"/>
      <c r="SBD27" s="648"/>
      <c r="SBE27" s="648"/>
      <c r="SBF27" s="648"/>
      <c r="SBG27" s="648"/>
      <c r="SBH27" s="648"/>
      <c r="SBI27" s="648"/>
      <c r="SBJ27" s="648"/>
      <c r="SBK27" s="648"/>
      <c r="SBL27" s="648"/>
      <c r="SBM27" s="648"/>
      <c r="SBN27" s="648"/>
      <c r="SBO27" s="648"/>
      <c r="SBP27" s="648"/>
      <c r="SBQ27" s="648"/>
      <c r="SBR27" s="648"/>
      <c r="SBS27" s="648"/>
      <c r="SBT27" s="648"/>
      <c r="SBU27" s="648"/>
      <c r="SBV27" s="648"/>
      <c r="SBW27" s="648"/>
      <c r="SBX27" s="648"/>
      <c r="SBY27" s="648"/>
      <c r="SBZ27" s="648"/>
      <c r="SCA27" s="648"/>
      <c r="SCB27" s="648"/>
      <c r="SCC27" s="648"/>
      <c r="SCD27" s="648"/>
      <c r="SCE27" s="648"/>
      <c r="SCF27" s="648"/>
      <c r="SCG27" s="648"/>
      <c r="SCH27" s="648"/>
      <c r="SCI27" s="648"/>
      <c r="SCJ27" s="648"/>
      <c r="SCK27" s="648"/>
      <c r="SCL27" s="648"/>
      <c r="SCM27" s="648"/>
      <c r="SCN27" s="648"/>
      <c r="SCO27" s="648"/>
      <c r="SCP27" s="648"/>
      <c r="SCQ27" s="648"/>
      <c r="SCR27" s="648"/>
      <c r="SCS27" s="648"/>
      <c r="SCT27" s="648"/>
      <c r="SCU27" s="648"/>
      <c r="SCV27" s="648"/>
      <c r="SCW27" s="648"/>
      <c r="SCX27" s="648"/>
      <c r="SCY27" s="648"/>
      <c r="SCZ27" s="648"/>
      <c r="SDA27" s="648"/>
      <c r="SDB27" s="648"/>
      <c r="SDC27" s="648"/>
      <c r="SDD27" s="648"/>
      <c r="SDE27" s="648"/>
      <c r="SDF27" s="648"/>
      <c r="SDG27" s="648"/>
      <c r="SDH27" s="648"/>
      <c r="SDI27" s="648"/>
      <c r="SDJ27" s="648"/>
      <c r="SDK27" s="648"/>
      <c r="SDL27" s="648"/>
      <c r="SDM27" s="648"/>
      <c r="SDN27" s="648"/>
      <c r="SDO27" s="648"/>
      <c r="SDP27" s="648"/>
      <c r="SDQ27" s="648"/>
      <c r="SDR27" s="648"/>
      <c r="SDS27" s="648"/>
      <c r="SDT27" s="648"/>
      <c r="SDU27" s="648"/>
      <c r="SDV27" s="648"/>
      <c r="SDW27" s="648"/>
      <c r="SDX27" s="648"/>
      <c r="SDY27" s="648"/>
      <c r="SDZ27" s="648"/>
      <c r="SEA27" s="648"/>
      <c r="SEB27" s="648"/>
      <c r="SEC27" s="648"/>
      <c r="SED27" s="648"/>
      <c r="SEE27" s="648"/>
      <c r="SEF27" s="648"/>
      <c r="SEG27" s="648"/>
      <c r="SEH27" s="648"/>
      <c r="SEI27" s="648"/>
      <c r="SEJ27" s="648"/>
      <c r="SEK27" s="648"/>
      <c r="SEL27" s="648"/>
      <c r="SEM27" s="648"/>
      <c r="SEN27" s="648"/>
      <c r="SEO27" s="648"/>
      <c r="SEP27" s="648"/>
      <c r="SEQ27" s="648"/>
      <c r="SER27" s="648"/>
      <c r="SES27" s="648"/>
      <c r="SET27" s="648"/>
      <c r="SEU27" s="648"/>
      <c r="SEV27" s="648"/>
      <c r="SEW27" s="648"/>
      <c r="SEX27" s="648"/>
      <c r="SEY27" s="648"/>
      <c r="SEZ27" s="648"/>
      <c r="SFA27" s="648"/>
      <c r="SFB27" s="648"/>
      <c r="SFC27" s="648"/>
      <c r="SFD27" s="648"/>
      <c r="SFE27" s="648"/>
      <c r="SFF27" s="648"/>
      <c r="SFG27" s="648"/>
      <c r="SFH27" s="648"/>
      <c r="SFI27" s="648"/>
      <c r="SFJ27" s="648"/>
      <c r="SFK27" s="648"/>
      <c r="SFL27" s="648"/>
      <c r="SFM27" s="648"/>
      <c r="SFN27" s="648"/>
      <c r="SFO27" s="648"/>
      <c r="SFP27" s="648"/>
      <c r="SFQ27" s="648"/>
      <c r="SFR27" s="648"/>
      <c r="SFS27" s="648"/>
      <c r="SFT27" s="648"/>
      <c r="SFU27" s="648"/>
      <c r="SFV27" s="648"/>
      <c r="SFW27" s="648"/>
      <c r="SFX27" s="648"/>
      <c r="SFY27" s="648"/>
      <c r="SFZ27" s="648"/>
      <c r="SGA27" s="648"/>
      <c r="SGB27" s="648"/>
      <c r="SGC27" s="648"/>
      <c r="SGD27" s="648"/>
      <c r="SGE27" s="648"/>
      <c r="SGF27" s="648"/>
      <c r="SGG27" s="648"/>
      <c r="SGH27" s="648"/>
      <c r="SGI27" s="648"/>
      <c r="SGJ27" s="648"/>
      <c r="SGK27" s="648"/>
      <c r="SGL27" s="648"/>
      <c r="SGM27" s="648"/>
      <c r="SGN27" s="648"/>
      <c r="SGO27" s="648"/>
      <c r="SGP27" s="648"/>
      <c r="SGQ27" s="648"/>
      <c r="SGR27" s="648"/>
      <c r="SGS27" s="648"/>
      <c r="SGT27" s="648"/>
      <c r="SGU27" s="648"/>
      <c r="SGV27" s="648"/>
      <c r="SGW27" s="648"/>
      <c r="SGX27" s="648"/>
      <c r="SGY27" s="648"/>
      <c r="SGZ27" s="648"/>
      <c r="SHA27" s="648"/>
      <c r="SHB27" s="648"/>
      <c r="SHC27" s="648"/>
      <c r="SHD27" s="648"/>
      <c r="SHE27" s="648"/>
      <c r="SHF27" s="648"/>
      <c r="SHG27" s="648"/>
      <c r="SHH27" s="648"/>
      <c r="SHI27" s="648"/>
      <c r="SHJ27" s="648"/>
      <c r="SHK27" s="648"/>
      <c r="SHL27" s="648"/>
      <c r="SHM27" s="648"/>
      <c r="SHN27" s="648"/>
      <c r="SHO27" s="648"/>
      <c r="SHP27" s="648"/>
      <c r="SHQ27" s="648"/>
      <c r="SHR27" s="648"/>
      <c r="SHS27" s="648"/>
      <c r="SHT27" s="648"/>
      <c r="SHU27" s="648"/>
      <c r="SHV27" s="648"/>
      <c r="SHW27" s="648"/>
      <c r="SHX27" s="648"/>
      <c r="SHY27" s="648"/>
      <c r="SHZ27" s="648"/>
      <c r="SIA27" s="648"/>
      <c r="SIB27" s="648"/>
      <c r="SIC27" s="648"/>
      <c r="SID27" s="648"/>
      <c r="SIE27" s="648"/>
      <c r="SIF27" s="648"/>
      <c r="SIG27" s="648"/>
      <c r="SIH27" s="648"/>
      <c r="SII27" s="648"/>
      <c r="SIJ27" s="648"/>
      <c r="SIK27" s="648"/>
      <c r="SIL27" s="648"/>
      <c r="SIM27" s="648"/>
      <c r="SIN27" s="648"/>
      <c r="SIO27" s="648"/>
      <c r="SIP27" s="648"/>
      <c r="SIQ27" s="648"/>
      <c r="SIR27" s="648"/>
      <c r="SIS27" s="648"/>
      <c r="SIT27" s="648"/>
      <c r="SIU27" s="648"/>
      <c r="SIV27" s="648"/>
      <c r="SIW27" s="648"/>
      <c r="SIX27" s="648"/>
      <c r="SIY27" s="648"/>
      <c r="SIZ27" s="648"/>
      <c r="SJA27" s="648"/>
      <c r="SJB27" s="648"/>
      <c r="SJC27" s="648"/>
      <c r="SJD27" s="648"/>
      <c r="SJE27" s="648"/>
      <c r="SJF27" s="648"/>
      <c r="SJG27" s="648"/>
      <c r="SJH27" s="648"/>
      <c r="SJI27" s="648"/>
      <c r="SJJ27" s="648"/>
      <c r="SJK27" s="648"/>
      <c r="SJL27" s="648"/>
      <c r="SJM27" s="648"/>
      <c r="SJN27" s="648"/>
      <c r="SJO27" s="648"/>
      <c r="SJP27" s="648"/>
      <c r="SJQ27" s="648"/>
      <c r="SJR27" s="648"/>
      <c r="SJS27" s="648"/>
      <c r="SJT27" s="648"/>
      <c r="SJU27" s="648"/>
      <c r="SJV27" s="648"/>
      <c r="SJW27" s="648"/>
      <c r="SJX27" s="648"/>
      <c r="SJY27" s="648"/>
      <c r="SJZ27" s="648"/>
      <c r="SKA27" s="648"/>
      <c r="SKB27" s="648"/>
      <c r="SKC27" s="648"/>
      <c r="SKD27" s="648"/>
      <c r="SKE27" s="648"/>
      <c r="SKF27" s="648"/>
      <c r="SKG27" s="648"/>
      <c r="SKH27" s="648"/>
      <c r="SKI27" s="648"/>
      <c r="SKJ27" s="648"/>
      <c r="SKK27" s="648"/>
      <c r="SKL27" s="648"/>
      <c r="SKM27" s="648"/>
      <c r="SKN27" s="648"/>
      <c r="SKO27" s="648"/>
      <c r="SKP27" s="648"/>
      <c r="SKQ27" s="648"/>
      <c r="SKR27" s="648"/>
      <c r="SKS27" s="648"/>
      <c r="SKT27" s="648"/>
      <c r="SKU27" s="648"/>
      <c r="SKV27" s="648"/>
      <c r="SKW27" s="648"/>
      <c r="SKX27" s="648"/>
      <c r="SKY27" s="648"/>
      <c r="SKZ27" s="648"/>
      <c r="SLA27" s="648"/>
      <c r="SLB27" s="648"/>
      <c r="SLC27" s="648"/>
      <c r="SLD27" s="648"/>
      <c r="SLE27" s="648"/>
      <c r="SLF27" s="648"/>
      <c r="SLG27" s="648"/>
      <c r="SLH27" s="648"/>
      <c r="SLI27" s="648"/>
      <c r="SLJ27" s="648"/>
      <c r="SLK27" s="648"/>
      <c r="SLL27" s="648"/>
      <c r="SLM27" s="648"/>
      <c r="SLN27" s="648"/>
      <c r="SLO27" s="648"/>
      <c r="SLP27" s="648"/>
      <c r="SLQ27" s="648"/>
      <c r="SLR27" s="648"/>
      <c r="SLS27" s="648"/>
      <c r="SLT27" s="648"/>
      <c r="SLU27" s="648"/>
      <c r="SLV27" s="648"/>
      <c r="SLW27" s="648"/>
      <c r="SLX27" s="648"/>
      <c r="SLY27" s="648"/>
      <c r="SLZ27" s="648"/>
      <c r="SMA27" s="648"/>
      <c r="SMB27" s="648"/>
      <c r="SMC27" s="648"/>
      <c r="SMD27" s="648"/>
      <c r="SME27" s="648"/>
      <c r="SMF27" s="648"/>
      <c r="SMG27" s="648"/>
      <c r="SMH27" s="648"/>
      <c r="SMI27" s="648"/>
      <c r="SMJ27" s="648"/>
      <c r="SMK27" s="648"/>
      <c r="SML27" s="648"/>
      <c r="SMM27" s="648"/>
      <c r="SMN27" s="648"/>
      <c r="SMO27" s="648"/>
      <c r="SMP27" s="648"/>
      <c r="SMQ27" s="648"/>
      <c r="SMR27" s="648"/>
      <c r="SMS27" s="648"/>
      <c r="SMT27" s="648"/>
      <c r="SMU27" s="648"/>
      <c r="SMV27" s="648"/>
      <c r="SMW27" s="648"/>
      <c r="SMX27" s="648"/>
      <c r="SMY27" s="648"/>
      <c r="SMZ27" s="648"/>
      <c r="SNA27" s="648"/>
      <c r="SNB27" s="648"/>
      <c r="SNC27" s="648"/>
      <c r="SND27" s="648"/>
      <c r="SNE27" s="648"/>
      <c r="SNF27" s="648"/>
      <c r="SNG27" s="648"/>
      <c r="SNH27" s="648"/>
      <c r="SNI27" s="648"/>
      <c r="SNJ27" s="648"/>
      <c r="SNK27" s="648"/>
      <c r="SNL27" s="648"/>
      <c r="SNM27" s="648"/>
      <c r="SNN27" s="648"/>
      <c r="SNO27" s="648"/>
      <c r="SNP27" s="648"/>
      <c r="SNQ27" s="648"/>
      <c r="SNR27" s="648"/>
      <c r="SNS27" s="648"/>
      <c r="SNT27" s="648"/>
      <c r="SNU27" s="648"/>
      <c r="SNV27" s="648"/>
      <c r="SNW27" s="648"/>
      <c r="SNX27" s="648"/>
      <c r="SNY27" s="648"/>
      <c r="SNZ27" s="648"/>
      <c r="SOA27" s="648"/>
      <c r="SOB27" s="648"/>
      <c r="SOC27" s="648"/>
      <c r="SOD27" s="648"/>
      <c r="SOE27" s="648"/>
      <c r="SOF27" s="648"/>
      <c r="SOG27" s="648"/>
      <c r="SOH27" s="648"/>
      <c r="SOI27" s="648"/>
      <c r="SOJ27" s="648"/>
      <c r="SOK27" s="648"/>
      <c r="SOL27" s="648"/>
      <c r="SOM27" s="648"/>
      <c r="SON27" s="648"/>
      <c r="SOO27" s="648"/>
      <c r="SOP27" s="648"/>
      <c r="SOQ27" s="648"/>
      <c r="SOR27" s="648"/>
      <c r="SOS27" s="648"/>
      <c r="SOT27" s="648"/>
      <c r="SOU27" s="648"/>
      <c r="SOV27" s="648"/>
      <c r="SOW27" s="648"/>
      <c r="SOX27" s="648"/>
      <c r="SOY27" s="648"/>
      <c r="SOZ27" s="648"/>
      <c r="SPA27" s="648"/>
      <c r="SPB27" s="648"/>
      <c r="SPC27" s="648"/>
      <c r="SPD27" s="648"/>
      <c r="SPE27" s="648"/>
      <c r="SPF27" s="648"/>
      <c r="SPG27" s="648"/>
      <c r="SPH27" s="648"/>
      <c r="SPI27" s="648"/>
      <c r="SPJ27" s="648"/>
      <c r="SPK27" s="648"/>
      <c r="SPL27" s="648"/>
      <c r="SPM27" s="648"/>
      <c r="SPN27" s="648"/>
      <c r="SPO27" s="648"/>
      <c r="SPP27" s="648"/>
      <c r="SPQ27" s="648"/>
      <c r="SPR27" s="648"/>
      <c r="SPS27" s="648"/>
      <c r="SPT27" s="648"/>
      <c r="SPU27" s="648"/>
      <c r="SPV27" s="648"/>
      <c r="SPW27" s="648"/>
      <c r="SPX27" s="648"/>
      <c r="SPY27" s="648"/>
      <c r="SPZ27" s="648"/>
      <c r="SQA27" s="648"/>
      <c r="SQB27" s="648"/>
      <c r="SQC27" s="648"/>
      <c r="SQD27" s="648"/>
      <c r="SQE27" s="648"/>
      <c r="SQF27" s="648"/>
      <c r="SQG27" s="648"/>
      <c r="SQH27" s="648"/>
      <c r="SQI27" s="648"/>
      <c r="SQJ27" s="648"/>
      <c r="SQK27" s="648"/>
      <c r="SQL27" s="648"/>
      <c r="SQM27" s="648"/>
      <c r="SQN27" s="648"/>
      <c r="SQO27" s="648"/>
      <c r="SQP27" s="648"/>
      <c r="SQQ27" s="648"/>
      <c r="SQR27" s="648"/>
      <c r="SQS27" s="648"/>
      <c r="SQT27" s="648"/>
      <c r="SQU27" s="648"/>
      <c r="SQV27" s="648"/>
      <c r="SQW27" s="648"/>
      <c r="SQX27" s="648"/>
      <c r="SQY27" s="648"/>
      <c r="SQZ27" s="648"/>
      <c r="SRA27" s="648"/>
      <c r="SRB27" s="648"/>
      <c r="SRC27" s="648"/>
      <c r="SRD27" s="648"/>
      <c r="SRE27" s="648"/>
      <c r="SRF27" s="648"/>
      <c r="SRG27" s="648"/>
      <c r="SRH27" s="648"/>
      <c r="SRI27" s="648"/>
      <c r="SRJ27" s="648"/>
      <c r="SRK27" s="648"/>
      <c r="SRL27" s="648"/>
      <c r="SRM27" s="648"/>
      <c r="SRN27" s="648"/>
      <c r="SRO27" s="648"/>
      <c r="SRP27" s="648"/>
      <c r="SRQ27" s="648"/>
      <c r="SRR27" s="648"/>
      <c r="SRS27" s="648"/>
      <c r="SRT27" s="648"/>
      <c r="SRU27" s="648"/>
      <c r="SRV27" s="648"/>
      <c r="SRW27" s="648"/>
      <c r="SRX27" s="648"/>
      <c r="SRY27" s="648"/>
      <c r="SRZ27" s="648"/>
      <c r="SSA27" s="648"/>
      <c r="SSB27" s="648"/>
      <c r="SSC27" s="648"/>
      <c r="SSD27" s="648"/>
      <c r="SSE27" s="648"/>
      <c r="SSF27" s="648"/>
      <c r="SSG27" s="648"/>
      <c r="SSH27" s="648"/>
      <c r="SSI27" s="648"/>
      <c r="SSJ27" s="648"/>
      <c r="SSK27" s="648"/>
      <c r="SSL27" s="648"/>
      <c r="SSM27" s="648"/>
      <c r="SSN27" s="648"/>
      <c r="SSO27" s="648"/>
      <c r="SSP27" s="648"/>
      <c r="SSQ27" s="648"/>
      <c r="SSR27" s="648"/>
      <c r="SSS27" s="648"/>
      <c r="SST27" s="648"/>
      <c r="SSU27" s="648"/>
      <c r="SSV27" s="648"/>
      <c r="SSW27" s="648"/>
      <c r="SSX27" s="648"/>
      <c r="SSY27" s="648"/>
      <c r="SSZ27" s="648"/>
      <c r="STA27" s="648"/>
      <c r="STB27" s="648"/>
      <c r="STC27" s="648"/>
      <c r="STD27" s="648"/>
      <c r="STE27" s="648"/>
      <c r="STF27" s="648"/>
      <c r="STG27" s="648"/>
      <c r="STH27" s="648"/>
      <c r="STI27" s="648"/>
      <c r="STJ27" s="648"/>
      <c r="STK27" s="648"/>
      <c r="STL27" s="648"/>
      <c r="STM27" s="648"/>
      <c r="STN27" s="648"/>
      <c r="STO27" s="648"/>
      <c r="STP27" s="648"/>
      <c r="STQ27" s="648"/>
      <c r="STR27" s="648"/>
      <c r="STS27" s="648"/>
      <c r="STT27" s="648"/>
      <c r="STU27" s="648"/>
      <c r="STV27" s="648"/>
      <c r="STW27" s="648"/>
      <c r="STX27" s="648"/>
      <c r="STY27" s="648"/>
      <c r="STZ27" s="648"/>
      <c r="SUA27" s="648"/>
      <c r="SUB27" s="648"/>
      <c r="SUC27" s="648"/>
      <c r="SUD27" s="648"/>
      <c r="SUE27" s="648"/>
      <c r="SUF27" s="648"/>
      <c r="SUG27" s="648"/>
      <c r="SUH27" s="648"/>
      <c r="SUI27" s="648"/>
      <c r="SUJ27" s="648"/>
      <c r="SUK27" s="648"/>
      <c r="SUL27" s="648"/>
      <c r="SUM27" s="648"/>
      <c r="SUN27" s="648"/>
      <c r="SUO27" s="648"/>
      <c r="SUP27" s="648"/>
      <c r="SUQ27" s="648"/>
      <c r="SUR27" s="648"/>
      <c r="SUS27" s="648"/>
      <c r="SUT27" s="648"/>
      <c r="SUU27" s="648"/>
      <c r="SUV27" s="648"/>
      <c r="SUW27" s="648"/>
      <c r="SUX27" s="648"/>
      <c r="SUY27" s="648"/>
      <c r="SUZ27" s="648"/>
      <c r="SVA27" s="648"/>
      <c r="SVB27" s="648"/>
      <c r="SVC27" s="648"/>
      <c r="SVD27" s="648"/>
      <c r="SVE27" s="648"/>
      <c r="SVF27" s="648"/>
      <c r="SVG27" s="648"/>
      <c r="SVH27" s="648"/>
      <c r="SVI27" s="648"/>
      <c r="SVJ27" s="648"/>
      <c r="SVK27" s="648"/>
      <c r="SVL27" s="648"/>
      <c r="SVM27" s="648"/>
      <c r="SVN27" s="648"/>
      <c r="SVO27" s="648"/>
      <c r="SVP27" s="648"/>
      <c r="SVQ27" s="648"/>
      <c r="SVR27" s="648"/>
      <c r="SVS27" s="648"/>
      <c r="SVT27" s="648"/>
      <c r="SVU27" s="648"/>
      <c r="SVV27" s="648"/>
      <c r="SVW27" s="648"/>
      <c r="SVX27" s="648"/>
      <c r="SVY27" s="648"/>
      <c r="SVZ27" s="648"/>
      <c r="SWA27" s="648"/>
      <c r="SWB27" s="648"/>
      <c r="SWC27" s="648"/>
      <c r="SWD27" s="648"/>
      <c r="SWE27" s="648"/>
      <c r="SWF27" s="648"/>
      <c r="SWG27" s="648"/>
      <c r="SWH27" s="648"/>
      <c r="SWI27" s="648"/>
      <c r="SWJ27" s="648"/>
      <c r="SWK27" s="648"/>
      <c r="SWL27" s="648"/>
      <c r="SWM27" s="648"/>
      <c r="SWN27" s="648"/>
      <c r="SWO27" s="648"/>
      <c r="SWP27" s="648"/>
      <c r="SWQ27" s="648"/>
      <c r="SWR27" s="648"/>
      <c r="SWS27" s="648"/>
      <c r="SWT27" s="648"/>
      <c r="SWU27" s="648"/>
      <c r="SWV27" s="648"/>
      <c r="SWW27" s="648"/>
      <c r="SWX27" s="648"/>
      <c r="SWY27" s="648"/>
      <c r="SWZ27" s="648"/>
      <c r="SXA27" s="648"/>
      <c r="SXB27" s="648"/>
      <c r="SXC27" s="648"/>
      <c r="SXD27" s="648"/>
      <c r="SXE27" s="648"/>
      <c r="SXF27" s="648"/>
      <c r="SXG27" s="648"/>
      <c r="SXH27" s="648"/>
      <c r="SXI27" s="648"/>
      <c r="SXJ27" s="648"/>
      <c r="SXK27" s="648"/>
      <c r="SXL27" s="648"/>
      <c r="SXM27" s="648"/>
      <c r="SXN27" s="648"/>
      <c r="SXO27" s="648"/>
      <c r="SXP27" s="648"/>
      <c r="SXQ27" s="648"/>
      <c r="SXR27" s="648"/>
      <c r="SXS27" s="648"/>
      <c r="SXT27" s="648"/>
      <c r="SXU27" s="648"/>
      <c r="SXV27" s="648"/>
      <c r="SXW27" s="648"/>
      <c r="SXX27" s="648"/>
      <c r="SXY27" s="648"/>
      <c r="SXZ27" s="648"/>
      <c r="SYA27" s="648"/>
      <c r="SYB27" s="648"/>
      <c r="SYC27" s="648"/>
      <c r="SYD27" s="648"/>
      <c r="SYE27" s="648"/>
      <c r="SYF27" s="648"/>
      <c r="SYG27" s="648"/>
      <c r="SYH27" s="648"/>
      <c r="SYI27" s="648"/>
      <c r="SYJ27" s="648"/>
      <c r="SYK27" s="648"/>
      <c r="SYL27" s="648"/>
      <c r="SYM27" s="648"/>
      <c r="SYN27" s="648"/>
      <c r="SYO27" s="648"/>
      <c r="SYP27" s="648"/>
      <c r="SYQ27" s="648"/>
      <c r="SYR27" s="648"/>
      <c r="SYS27" s="648"/>
      <c r="SYT27" s="648"/>
      <c r="SYU27" s="648"/>
      <c r="SYV27" s="648"/>
      <c r="SYW27" s="648"/>
      <c r="SYX27" s="648"/>
      <c r="SYY27" s="648"/>
      <c r="SYZ27" s="648"/>
      <c r="SZA27" s="648"/>
      <c r="SZB27" s="648"/>
      <c r="SZC27" s="648"/>
      <c r="SZD27" s="648"/>
      <c r="SZE27" s="648"/>
      <c r="SZF27" s="648"/>
      <c r="SZG27" s="648"/>
      <c r="SZH27" s="648"/>
      <c r="SZI27" s="648"/>
      <c r="SZJ27" s="648"/>
      <c r="SZK27" s="648"/>
      <c r="SZL27" s="648"/>
      <c r="SZM27" s="648"/>
      <c r="SZN27" s="648"/>
      <c r="SZO27" s="648"/>
      <c r="SZP27" s="648"/>
      <c r="SZQ27" s="648"/>
      <c r="SZR27" s="648"/>
      <c r="SZS27" s="648"/>
      <c r="SZT27" s="648"/>
      <c r="SZU27" s="648"/>
      <c r="SZV27" s="648"/>
      <c r="SZW27" s="648"/>
      <c r="SZX27" s="648"/>
      <c r="SZY27" s="648"/>
      <c r="SZZ27" s="648"/>
      <c r="TAA27" s="648"/>
      <c r="TAB27" s="648"/>
      <c r="TAC27" s="648"/>
      <c r="TAD27" s="648"/>
      <c r="TAE27" s="648"/>
      <c r="TAF27" s="648"/>
      <c r="TAG27" s="648"/>
      <c r="TAH27" s="648"/>
      <c r="TAI27" s="648"/>
      <c r="TAJ27" s="648"/>
      <c r="TAK27" s="648"/>
      <c r="TAL27" s="648"/>
      <c r="TAM27" s="648"/>
      <c r="TAN27" s="648"/>
      <c r="TAO27" s="648"/>
      <c r="TAP27" s="648"/>
      <c r="TAQ27" s="648"/>
      <c r="TAR27" s="648"/>
      <c r="TAS27" s="648"/>
      <c r="TAT27" s="648"/>
      <c r="TAU27" s="648"/>
      <c r="TAV27" s="648"/>
      <c r="TAW27" s="648"/>
      <c r="TAX27" s="648"/>
      <c r="TAY27" s="648"/>
      <c r="TAZ27" s="648"/>
      <c r="TBA27" s="648"/>
      <c r="TBB27" s="648"/>
      <c r="TBC27" s="648"/>
      <c r="TBD27" s="648"/>
      <c r="TBE27" s="648"/>
      <c r="TBF27" s="648"/>
      <c r="TBG27" s="648"/>
      <c r="TBH27" s="648"/>
      <c r="TBI27" s="648"/>
      <c r="TBJ27" s="648"/>
      <c r="TBK27" s="648"/>
      <c r="TBL27" s="648"/>
      <c r="TBM27" s="648"/>
      <c r="TBN27" s="648"/>
      <c r="TBO27" s="648"/>
      <c r="TBP27" s="648"/>
      <c r="TBQ27" s="648"/>
      <c r="TBR27" s="648"/>
      <c r="TBS27" s="648"/>
      <c r="TBT27" s="648"/>
      <c r="TBU27" s="648"/>
      <c r="TBV27" s="648"/>
      <c r="TBW27" s="648"/>
      <c r="TBX27" s="648"/>
      <c r="TBY27" s="648"/>
      <c r="TBZ27" s="648"/>
      <c r="TCA27" s="648"/>
      <c r="TCB27" s="648"/>
      <c r="TCC27" s="648"/>
      <c r="TCD27" s="648"/>
      <c r="TCE27" s="648"/>
      <c r="TCF27" s="648"/>
      <c r="TCG27" s="648"/>
      <c r="TCH27" s="648"/>
      <c r="TCI27" s="648"/>
      <c r="TCJ27" s="648"/>
      <c r="TCK27" s="648"/>
      <c r="TCL27" s="648"/>
      <c r="TCM27" s="648"/>
      <c r="TCN27" s="648"/>
      <c r="TCO27" s="648"/>
      <c r="TCP27" s="648"/>
      <c r="TCQ27" s="648"/>
      <c r="TCR27" s="648"/>
      <c r="TCS27" s="648"/>
      <c r="TCT27" s="648"/>
      <c r="TCU27" s="648"/>
      <c r="TCV27" s="648"/>
      <c r="TCW27" s="648"/>
      <c r="TCX27" s="648"/>
      <c r="TCY27" s="648"/>
      <c r="TCZ27" s="648"/>
      <c r="TDA27" s="648"/>
      <c r="TDB27" s="648"/>
      <c r="TDC27" s="648"/>
      <c r="TDD27" s="648"/>
      <c r="TDE27" s="648"/>
      <c r="TDF27" s="648"/>
      <c r="TDG27" s="648"/>
      <c r="TDH27" s="648"/>
      <c r="TDI27" s="648"/>
      <c r="TDJ27" s="648"/>
      <c r="TDK27" s="648"/>
      <c r="TDL27" s="648"/>
      <c r="TDM27" s="648"/>
      <c r="TDN27" s="648"/>
      <c r="TDO27" s="648"/>
      <c r="TDP27" s="648"/>
      <c r="TDQ27" s="648"/>
      <c r="TDR27" s="648"/>
      <c r="TDS27" s="648"/>
      <c r="TDT27" s="648"/>
      <c r="TDU27" s="648"/>
      <c r="TDV27" s="648"/>
      <c r="TDW27" s="648"/>
      <c r="TDX27" s="648"/>
      <c r="TDY27" s="648"/>
      <c r="TDZ27" s="648"/>
      <c r="TEA27" s="648"/>
      <c r="TEB27" s="648"/>
      <c r="TEC27" s="648"/>
      <c r="TED27" s="648"/>
      <c r="TEE27" s="648"/>
      <c r="TEF27" s="648"/>
      <c r="TEG27" s="648"/>
      <c r="TEH27" s="648"/>
      <c r="TEI27" s="648"/>
      <c r="TEJ27" s="648"/>
      <c r="TEK27" s="648"/>
      <c r="TEL27" s="648"/>
      <c r="TEM27" s="648"/>
      <c r="TEN27" s="648"/>
      <c r="TEO27" s="648"/>
      <c r="TEP27" s="648"/>
      <c r="TEQ27" s="648"/>
      <c r="TER27" s="648"/>
      <c r="TES27" s="648"/>
      <c r="TET27" s="648"/>
      <c r="TEU27" s="648"/>
      <c r="TEV27" s="648"/>
      <c r="TEW27" s="648"/>
      <c r="TEX27" s="648"/>
      <c r="TEY27" s="648"/>
      <c r="TEZ27" s="648"/>
      <c r="TFA27" s="648"/>
      <c r="TFB27" s="648"/>
      <c r="TFC27" s="648"/>
      <c r="TFD27" s="648"/>
      <c r="TFE27" s="648"/>
      <c r="TFF27" s="648"/>
      <c r="TFG27" s="648"/>
      <c r="TFH27" s="648"/>
      <c r="TFI27" s="648"/>
      <c r="TFJ27" s="648"/>
      <c r="TFK27" s="648"/>
      <c r="TFL27" s="648"/>
      <c r="TFM27" s="648"/>
      <c r="TFN27" s="648"/>
      <c r="TFO27" s="648"/>
      <c r="TFP27" s="648"/>
      <c r="TFQ27" s="648"/>
      <c r="TFR27" s="648"/>
      <c r="TFS27" s="648"/>
      <c r="TFT27" s="648"/>
      <c r="TFU27" s="648"/>
      <c r="TFV27" s="648"/>
      <c r="TFW27" s="648"/>
      <c r="TFX27" s="648"/>
      <c r="TFY27" s="648"/>
      <c r="TFZ27" s="648"/>
      <c r="TGA27" s="648"/>
      <c r="TGB27" s="648"/>
      <c r="TGC27" s="648"/>
      <c r="TGD27" s="648"/>
      <c r="TGE27" s="648"/>
      <c r="TGF27" s="648"/>
      <c r="TGG27" s="648"/>
      <c r="TGH27" s="648"/>
      <c r="TGI27" s="648"/>
      <c r="TGJ27" s="648"/>
      <c r="TGK27" s="648"/>
      <c r="TGL27" s="648"/>
      <c r="TGM27" s="648"/>
      <c r="TGN27" s="648"/>
      <c r="TGO27" s="648"/>
      <c r="TGP27" s="648"/>
      <c r="TGQ27" s="648"/>
      <c r="TGR27" s="648"/>
      <c r="TGS27" s="648"/>
      <c r="TGT27" s="648"/>
      <c r="TGU27" s="648"/>
      <c r="TGV27" s="648"/>
      <c r="TGW27" s="648"/>
      <c r="TGX27" s="648"/>
      <c r="TGY27" s="648"/>
      <c r="TGZ27" s="648"/>
      <c r="THA27" s="648"/>
      <c r="THB27" s="648"/>
      <c r="THC27" s="648"/>
      <c r="THD27" s="648"/>
      <c r="THE27" s="648"/>
      <c r="THF27" s="648"/>
      <c r="THG27" s="648"/>
      <c r="THH27" s="648"/>
      <c r="THI27" s="648"/>
      <c r="THJ27" s="648"/>
      <c r="THK27" s="648"/>
      <c r="THL27" s="648"/>
      <c r="THM27" s="648"/>
      <c r="THN27" s="648"/>
      <c r="THO27" s="648"/>
      <c r="THP27" s="648"/>
      <c r="THQ27" s="648"/>
      <c r="THR27" s="648"/>
      <c r="THS27" s="648"/>
      <c r="THT27" s="648"/>
      <c r="THU27" s="648"/>
      <c r="THV27" s="648"/>
      <c r="THW27" s="648"/>
      <c r="THX27" s="648"/>
      <c r="THY27" s="648"/>
      <c r="THZ27" s="648"/>
      <c r="TIA27" s="648"/>
      <c r="TIB27" s="648"/>
      <c r="TIC27" s="648"/>
      <c r="TID27" s="648"/>
      <c r="TIE27" s="648"/>
      <c r="TIF27" s="648"/>
      <c r="TIG27" s="648"/>
      <c r="TIH27" s="648"/>
      <c r="TII27" s="648"/>
      <c r="TIJ27" s="648"/>
      <c r="TIK27" s="648"/>
      <c r="TIL27" s="648"/>
      <c r="TIM27" s="648"/>
      <c r="TIN27" s="648"/>
      <c r="TIO27" s="648"/>
      <c r="TIP27" s="648"/>
      <c r="TIQ27" s="648"/>
      <c r="TIR27" s="648"/>
      <c r="TIS27" s="648"/>
      <c r="TIT27" s="648"/>
      <c r="TIU27" s="648"/>
      <c r="TIV27" s="648"/>
      <c r="TIW27" s="648"/>
      <c r="TIX27" s="648"/>
      <c r="TIY27" s="648"/>
      <c r="TIZ27" s="648"/>
      <c r="TJA27" s="648"/>
      <c r="TJB27" s="648"/>
      <c r="TJC27" s="648"/>
      <c r="TJD27" s="648"/>
      <c r="TJE27" s="648"/>
      <c r="TJF27" s="648"/>
      <c r="TJG27" s="648"/>
      <c r="TJH27" s="648"/>
      <c r="TJI27" s="648"/>
      <c r="TJJ27" s="648"/>
      <c r="TJK27" s="648"/>
      <c r="TJL27" s="648"/>
      <c r="TJM27" s="648"/>
      <c r="TJN27" s="648"/>
      <c r="TJO27" s="648"/>
      <c r="TJP27" s="648"/>
      <c r="TJQ27" s="648"/>
      <c r="TJR27" s="648"/>
      <c r="TJS27" s="648"/>
      <c r="TJT27" s="648"/>
      <c r="TJU27" s="648"/>
      <c r="TJV27" s="648"/>
      <c r="TJW27" s="648"/>
      <c r="TJX27" s="648"/>
      <c r="TJY27" s="648"/>
      <c r="TJZ27" s="648"/>
      <c r="TKA27" s="648"/>
      <c r="TKB27" s="648"/>
      <c r="TKC27" s="648"/>
      <c r="TKD27" s="648"/>
      <c r="TKE27" s="648"/>
      <c r="TKF27" s="648"/>
      <c r="TKG27" s="648"/>
      <c r="TKH27" s="648"/>
      <c r="TKI27" s="648"/>
      <c r="TKJ27" s="648"/>
      <c r="TKK27" s="648"/>
      <c r="TKL27" s="648"/>
      <c r="TKM27" s="648"/>
      <c r="TKN27" s="648"/>
      <c r="TKO27" s="648"/>
      <c r="TKP27" s="648"/>
      <c r="TKQ27" s="648"/>
      <c r="TKR27" s="648"/>
      <c r="TKS27" s="648"/>
      <c r="TKT27" s="648"/>
      <c r="TKU27" s="648"/>
      <c r="TKV27" s="648"/>
      <c r="TKW27" s="648"/>
      <c r="TKX27" s="648"/>
      <c r="TKY27" s="648"/>
      <c r="TKZ27" s="648"/>
      <c r="TLA27" s="648"/>
      <c r="TLB27" s="648"/>
      <c r="TLC27" s="648"/>
      <c r="TLD27" s="648"/>
      <c r="TLE27" s="648"/>
      <c r="TLF27" s="648"/>
      <c r="TLG27" s="648"/>
      <c r="TLH27" s="648"/>
      <c r="TLI27" s="648"/>
      <c r="TLJ27" s="648"/>
      <c r="TLK27" s="648"/>
      <c r="TLL27" s="648"/>
      <c r="TLM27" s="648"/>
      <c r="TLN27" s="648"/>
      <c r="TLO27" s="648"/>
      <c r="TLP27" s="648"/>
      <c r="TLQ27" s="648"/>
      <c r="TLR27" s="648"/>
      <c r="TLS27" s="648"/>
      <c r="TLT27" s="648"/>
      <c r="TLU27" s="648"/>
      <c r="TLV27" s="648"/>
      <c r="TLW27" s="648"/>
      <c r="TLX27" s="648"/>
      <c r="TLY27" s="648"/>
      <c r="TLZ27" s="648"/>
      <c r="TMA27" s="648"/>
      <c r="TMB27" s="648"/>
      <c r="TMC27" s="648"/>
      <c r="TMD27" s="648"/>
      <c r="TME27" s="648"/>
      <c r="TMF27" s="648"/>
      <c r="TMG27" s="648"/>
      <c r="TMH27" s="648"/>
      <c r="TMI27" s="648"/>
      <c r="TMJ27" s="648"/>
      <c r="TMK27" s="648"/>
      <c r="TML27" s="648"/>
      <c r="TMM27" s="648"/>
      <c r="TMN27" s="648"/>
      <c r="TMO27" s="648"/>
      <c r="TMP27" s="648"/>
      <c r="TMQ27" s="648"/>
      <c r="TMR27" s="648"/>
      <c r="TMS27" s="648"/>
      <c r="TMT27" s="648"/>
      <c r="TMU27" s="648"/>
      <c r="TMV27" s="648"/>
      <c r="TMW27" s="648"/>
      <c r="TMX27" s="648"/>
      <c r="TMY27" s="648"/>
      <c r="TMZ27" s="648"/>
      <c r="TNA27" s="648"/>
      <c r="TNB27" s="648"/>
      <c r="TNC27" s="648"/>
      <c r="TND27" s="648"/>
      <c r="TNE27" s="648"/>
      <c r="TNF27" s="648"/>
      <c r="TNG27" s="648"/>
      <c r="TNH27" s="648"/>
      <c r="TNI27" s="648"/>
      <c r="TNJ27" s="648"/>
      <c r="TNK27" s="648"/>
      <c r="TNL27" s="648"/>
      <c r="TNM27" s="648"/>
      <c r="TNN27" s="648"/>
      <c r="TNO27" s="648"/>
      <c r="TNP27" s="648"/>
      <c r="TNQ27" s="648"/>
      <c r="TNR27" s="648"/>
      <c r="TNS27" s="648"/>
      <c r="TNT27" s="648"/>
      <c r="TNU27" s="648"/>
      <c r="TNV27" s="648"/>
      <c r="TNW27" s="648"/>
      <c r="TNX27" s="648"/>
      <c r="TNY27" s="648"/>
      <c r="TNZ27" s="648"/>
      <c r="TOA27" s="648"/>
      <c r="TOB27" s="648"/>
      <c r="TOC27" s="648"/>
      <c r="TOD27" s="648"/>
      <c r="TOE27" s="648"/>
      <c r="TOF27" s="648"/>
      <c r="TOG27" s="648"/>
      <c r="TOH27" s="648"/>
      <c r="TOI27" s="648"/>
      <c r="TOJ27" s="648"/>
      <c r="TOK27" s="648"/>
      <c r="TOL27" s="648"/>
      <c r="TOM27" s="648"/>
      <c r="TON27" s="648"/>
      <c r="TOO27" s="648"/>
      <c r="TOP27" s="648"/>
      <c r="TOQ27" s="648"/>
      <c r="TOR27" s="648"/>
      <c r="TOS27" s="648"/>
      <c r="TOT27" s="648"/>
      <c r="TOU27" s="648"/>
      <c r="TOV27" s="648"/>
      <c r="TOW27" s="648"/>
      <c r="TOX27" s="648"/>
      <c r="TOY27" s="648"/>
      <c r="TOZ27" s="648"/>
      <c r="TPA27" s="648"/>
      <c r="TPB27" s="648"/>
      <c r="TPC27" s="648"/>
      <c r="TPD27" s="648"/>
      <c r="TPE27" s="648"/>
      <c r="TPF27" s="648"/>
      <c r="TPG27" s="648"/>
      <c r="TPH27" s="648"/>
      <c r="TPI27" s="648"/>
      <c r="TPJ27" s="648"/>
      <c r="TPK27" s="648"/>
      <c r="TPL27" s="648"/>
      <c r="TPM27" s="648"/>
      <c r="TPN27" s="648"/>
      <c r="TPO27" s="648"/>
      <c r="TPP27" s="648"/>
      <c r="TPQ27" s="648"/>
      <c r="TPR27" s="648"/>
      <c r="TPS27" s="648"/>
      <c r="TPT27" s="648"/>
      <c r="TPU27" s="648"/>
      <c r="TPV27" s="648"/>
      <c r="TPW27" s="648"/>
      <c r="TPX27" s="648"/>
      <c r="TPY27" s="648"/>
      <c r="TPZ27" s="648"/>
      <c r="TQA27" s="648"/>
      <c r="TQB27" s="648"/>
      <c r="TQC27" s="648"/>
      <c r="TQD27" s="648"/>
      <c r="TQE27" s="648"/>
      <c r="TQF27" s="648"/>
      <c r="TQG27" s="648"/>
      <c r="TQH27" s="648"/>
      <c r="TQI27" s="648"/>
      <c r="TQJ27" s="648"/>
      <c r="TQK27" s="648"/>
      <c r="TQL27" s="648"/>
      <c r="TQM27" s="648"/>
      <c r="TQN27" s="648"/>
      <c r="TQO27" s="648"/>
      <c r="TQP27" s="648"/>
      <c r="TQQ27" s="648"/>
      <c r="TQR27" s="648"/>
      <c r="TQS27" s="648"/>
      <c r="TQT27" s="648"/>
      <c r="TQU27" s="648"/>
      <c r="TQV27" s="648"/>
      <c r="TQW27" s="648"/>
      <c r="TQX27" s="648"/>
      <c r="TQY27" s="648"/>
      <c r="TQZ27" s="648"/>
      <c r="TRA27" s="648"/>
      <c r="TRB27" s="648"/>
      <c r="TRC27" s="648"/>
      <c r="TRD27" s="648"/>
      <c r="TRE27" s="648"/>
      <c r="TRF27" s="648"/>
      <c r="TRG27" s="648"/>
      <c r="TRH27" s="648"/>
      <c r="TRI27" s="648"/>
      <c r="TRJ27" s="648"/>
      <c r="TRK27" s="648"/>
      <c r="TRL27" s="648"/>
      <c r="TRM27" s="648"/>
      <c r="TRN27" s="648"/>
      <c r="TRO27" s="648"/>
      <c r="TRP27" s="648"/>
      <c r="TRQ27" s="648"/>
      <c r="TRR27" s="648"/>
      <c r="TRS27" s="648"/>
      <c r="TRT27" s="648"/>
      <c r="TRU27" s="648"/>
      <c r="TRV27" s="648"/>
      <c r="TRW27" s="648"/>
      <c r="TRX27" s="648"/>
      <c r="TRY27" s="648"/>
      <c r="TRZ27" s="648"/>
      <c r="TSA27" s="648"/>
      <c r="TSB27" s="648"/>
      <c r="TSC27" s="648"/>
      <c r="TSD27" s="648"/>
      <c r="TSE27" s="648"/>
      <c r="TSF27" s="648"/>
      <c r="TSG27" s="648"/>
      <c r="TSH27" s="648"/>
      <c r="TSI27" s="648"/>
      <c r="TSJ27" s="648"/>
      <c r="TSK27" s="648"/>
      <c r="TSL27" s="648"/>
      <c r="TSM27" s="648"/>
      <c r="TSN27" s="648"/>
      <c r="TSO27" s="648"/>
      <c r="TSP27" s="648"/>
      <c r="TSQ27" s="648"/>
      <c r="TSR27" s="648"/>
      <c r="TSS27" s="648"/>
      <c r="TST27" s="648"/>
      <c r="TSU27" s="648"/>
      <c r="TSV27" s="648"/>
      <c r="TSW27" s="648"/>
      <c r="TSX27" s="648"/>
      <c r="TSY27" s="648"/>
      <c r="TSZ27" s="648"/>
      <c r="TTA27" s="648"/>
      <c r="TTB27" s="648"/>
      <c r="TTC27" s="648"/>
      <c r="TTD27" s="648"/>
      <c r="TTE27" s="648"/>
      <c r="TTF27" s="648"/>
      <c r="TTG27" s="648"/>
      <c r="TTH27" s="648"/>
      <c r="TTI27" s="648"/>
      <c r="TTJ27" s="648"/>
      <c r="TTK27" s="648"/>
      <c r="TTL27" s="648"/>
      <c r="TTM27" s="648"/>
      <c r="TTN27" s="648"/>
      <c r="TTO27" s="648"/>
      <c r="TTP27" s="648"/>
      <c r="TTQ27" s="648"/>
      <c r="TTR27" s="648"/>
      <c r="TTS27" s="648"/>
      <c r="TTT27" s="648"/>
      <c r="TTU27" s="648"/>
      <c r="TTV27" s="648"/>
      <c r="TTW27" s="648"/>
      <c r="TTX27" s="648"/>
      <c r="TTY27" s="648"/>
      <c r="TTZ27" s="648"/>
      <c r="TUA27" s="648"/>
      <c r="TUB27" s="648"/>
      <c r="TUC27" s="648"/>
      <c r="TUD27" s="648"/>
      <c r="TUE27" s="648"/>
      <c r="TUF27" s="648"/>
      <c r="TUG27" s="648"/>
      <c r="TUH27" s="648"/>
      <c r="TUI27" s="648"/>
      <c r="TUJ27" s="648"/>
      <c r="TUK27" s="648"/>
      <c r="TUL27" s="648"/>
      <c r="TUM27" s="648"/>
      <c r="TUN27" s="648"/>
      <c r="TUO27" s="648"/>
      <c r="TUP27" s="648"/>
      <c r="TUQ27" s="648"/>
      <c r="TUR27" s="648"/>
      <c r="TUS27" s="648"/>
      <c r="TUT27" s="648"/>
      <c r="TUU27" s="648"/>
      <c r="TUV27" s="648"/>
      <c r="TUW27" s="648"/>
      <c r="TUX27" s="648"/>
      <c r="TUY27" s="648"/>
      <c r="TUZ27" s="648"/>
      <c r="TVA27" s="648"/>
      <c r="TVB27" s="648"/>
      <c r="TVC27" s="648"/>
      <c r="TVD27" s="648"/>
      <c r="TVE27" s="648"/>
      <c r="TVF27" s="648"/>
      <c r="TVG27" s="648"/>
      <c r="TVH27" s="648"/>
      <c r="TVI27" s="648"/>
      <c r="TVJ27" s="648"/>
      <c r="TVK27" s="648"/>
      <c r="TVL27" s="648"/>
      <c r="TVM27" s="648"/>
      <c r="TVN27" s="648"/>
      <c r="TVO27" s="648"/>
      <c r="TVP27" s="648"/>
      <c r="TVQ27" s="648"/>
      <c r="TVR27" s="648"/>
      <c r="TVS27" s="648"/>
      <c r="TVT27" s="648"/>
      <c r="TVU27" s="648"/>
      <c r="TVV27" s="648"/>
      <c r="TVW27" s="648"/>
      <c r="TVX27" s="648"/>
      <c r="TVY27" s="648"/>
      <c r="TVZ27" s="648"/>
      <c r="TWA27" s="648"/>
      <c r="TWB27" s="648"/>
      <c r="TWC27" s="648"/>
      <c r="TWD27" s="648"/>
      <c r="TWE27" s="648"/>
      <c r="TWF27" s="648"/>
      <c r="TWG27" s="648"/>
      <c r="TWH27" s="648"/>
      <c r="TWI27" s="648"/>
      <c r="TWJ27" s="648"/>
      <c r="TWK27" s="648"/>
      <c r="TWL27" s="648"/>
      <c r="TWM27" s="648"/>
      <c r="TWN27" s="648"/>
      <c r="TWO27" s="648"/>
      <c r="TWP27" s="648"/>
      <c r="TWQ27" s="648"/>
      <c r="TWR27" s="648"/>
      <c r="TWS27" s="648"/>
      <c r="TWT27" s="648"/>
      <c r="TWU27" s="648"/>
      <c r="TWV27" s="648"/>
      <c r="TWW27" s="648"/>
      <c r="TWX27" s="648"/>
      <c r="TWY27" s="648"/>
      <c r="TWZ27" s="648"/>
      <c r="TXA27" s="648"/>
      <c r="TXB27" s="648"/>
      <c r="TXC27" s="648"/>
      <c r="TXD27" s="648"/>
      <c r="TXE27" s="648"/>
      <c r="TXF27" s="648"/>
      <c r="TXG27" s="648"/>
      <c r="TXH27" s="648"/>
      <c r="TXI27" s="648"/>
      <c r="TXJ27" s="648"/>
      <c r="TXK27" s="648"/>
      <c r="TXL27" s="648"/>
      <c r="TXM27" s="648"/>
      <c r="TXN27" s="648"/>
      <c r="TXO27" s="648"/>
      <c r="TXP27" s="648"/>
      <c r="TXQ27" s="648"/>
      <c r="TXR27" s="648"/>
      <c r="TXS27" s="648"/>
      <c r="TXT27" s="648"/>
      <c r="TXU27" s="648"/>
      <c r="TXV27" s="648"/>
      <c r="TXW27" s="648"/>
      <c r="TXX27" s="648"/>
      <c r="TXY27" s="648"/>
      <c r="TXZ27" s="648"/>
      <c r="TYA27" s="648"/>
      <c r="TYB27" s="648"/>
      <c r="TYC27" s="648"/>
      <c r="TYD27" s="648"/>
      <c r="TYE27" s="648"/>
      <c r="TYF27" s="648"/>
      <c r="TYG27" s="648"/>
      <c r="TYH27" s="648"/>
      <c r="TYI27" s="648"/>
      <c r="TYJ27" s="648"/>
      <c r="TYK27" s="648"/>
      <c r="TYL27" s="648"/>
      <c r="TYM27" s="648"/>
      <c r="TYN27" s="648"/>
      <c r="TYO27" s="648"/>
      <c r="TYP27" s="648"/>
      <c r="TYQ27" s="648"/>
      <c r="TYR27" s="648"/>
      <c r="TYS27" s="648"/>
      <c r="TYT27" s="648"/>
      <c r="TYU27" s="648"/>
      <c r="TYV27" s="648"/>
      <c r="TYW27" s="648"/>
      <c r="TYX27" s="648"/>
      <c r="TYY27" s="648"/>
      <c r="TYZ27" s="648"/>
      <c r="TZA27" s="648"/>
      <c r="TZB27" s="648"/>
      <c r="TZC27" s="648"/>
      <c r="TZD27" s="648"/>
      <c r="TZE27" s="648"/>
      <c r="TZF27" s="648"/>
      <c r="TZG27" s="648"/>
      <c r="TZH27" s="648"/>
      <c r="TZI27" s="648"/>
      <c r="TZJ27" s="648"/>
      <c r="TZK27" s="648"/>
      <c r="TZL27" s="648"/>
      <c r="TZM27" s="648"/>
      <c r="TZN27" s="648"/>
      <c r="TZO27" s="648"/>
      <c r="TZP27" s="648"/>
      <c r="TZQ27" s="648"/>
      <c r="TZR27" s="648"/>
      <c r="TZS27" s="648"/>
      <c r="TZT27" s="648"/>
      <c r="TZU27" s="648"/>
      <c r="TZV27" s="648"/>
      <c r="TZW27" s="648"/>
      <c r="TZX27" s="648"/>
      <c r="TZY27" s="648"/>
      <c r="TZZ27" s="648"/>
      <c r="UAA27" s="648"/>
      <c r="UAB27" s="648"/>
      <c r="UAC27" s="648"/>
      <c r="UAD27" s="648"/>
      <c r="UAE27" s="648"/>
      <c r="UAF27" s="648"/>
      <c r="UAG27" s="648"/>
      <c r="UAH27" s="648"/>
      <c r="UAI27" s="648"/>
      <c r="UAJ27" s="648"/>
      <c r="UAK27" s="648"/>
      <c r="UAL27" s="648"/>
      <c r="UAM27" s="648"/>
      <c r="UAN27" s="648"/>
      <c r="UAO27" s="648"/>
      <c r="UAP27" s="648"/>
      <c r="UAQ27" s="648"/>
      <c r="UAR27" s="648"/>
      <c r="UAS27" s="648"/>
      <c r="UAT27" s="648"/>
      <c r="UAU27" s="648"/>
      <c r="UAV27" s="648"/>
      <c r="UAW27" s="648"/>
      <c r="UAX27" s="648"/>
      <c r="UAY27" s="648"/>
      <c r="UAZ27" s="648"/>
      <c r="UBA27" s="648"/>
      <c r="UBB27" s="648"/>
      <c r="UBC27" s="648"/>
      <c r="UBD27" s="648"/>
      <c r="UBE27" s="648"/>
      <c r="UBF27" s="648"/>
      <c r="UBG27" s="648"/>
      <c r="UBH27" s="648"/>
      <c r="UBI27" s="648"/>
      <c r="UBJ27" s="648"/>
      <c r="UBK27" s="648"/>
      <c r="UBL27" s="648"/>
      <c r="UBM27" s="648"/>
      <c r="UBN27" s="648"/>
      <c r="UBO27" s="648"/>
      <c r="UBP27" s="648"/>
      <c r="UBQ27" s="648"/>
      <c r="UBR27" s="648"/>
      <c r="UBS27" s="648"/>
      <c r="UBT27" s="648"/>
      <c r="UBU27" s="648"/>
      <c r="UBV27" s="648"/>
      <c r="UBW27" s="648"/>
      <c r="UBX27" s="648"/>
      <c r="UBY27" s="648"/>
      <c r="UBZ27" s="648"/>
      <c r="UCA27" s="648"/>
      <c r="UCB27" s="648"/>
      <c r="UCC27" s="648"/>
      <c r="UCD27" s="648"/>
      <c r="UCE27" s="648"/>
      <c r="UCF27" s="648"/>
      <c r="UCG27" s="648"/>
      <c r="UCH27" s="648"/>
      <c r="UCI27" s="648"/>
      <c r="UCJ27" s="648"/>
      <c r="UCK27" s="648"/>
      <c r="UCL27" s="648"/>
      <c r="UCM27" s="648"/>
      <c r="UCN27" s="648"/>
      <c r="UCO27" s="648"/>
      <c r="UCP27" s="648"/>
      <c r="UCQ27" s="648"/>
      <c r="UCR27" s="648"/>
      <c r="UCS27" s="648"/>
      <c r="UCT27" s="648"/>
      <c r="UCU27" s="648"/>
      <c r="UCV27" s="648"/>
      <c r="UCW27" s="648"/>
      <c r="UCX27" s="648"/>
      <c r="UCY27" s="648"/>
      <c r="UCZ27" s="648"/>
      <c r="UDA27" s="648"/>
      <c r="UDB27" s="648"/>
      <c r="UDC27" s="648"/>
      <c r="UDD27" s="648"/>
      <c r="UDE27" s="648"/>
      <c r="UDF27" s="648"/>
      <c r="UDG27" s="648"/>
      <c r="UDH27" s="648"/>
      <c r="UDI27" s="648"/>
      <c r="UDJ27" s="648"/>
      <c r="UDK27" s="648"/>
      <c r="UDL27" s="648"/>
      <c r="UDM27" s="648"/>
      <c r="UDN27" s="648"/>
      <c r="UDO27" s="648"/>
      <c r="UDP27" s="648"/>
      <c r="UDQ27" s="648"/>
      <c r="UDR27" s="648"/>
      <c r="UDS27" s="648"/>
      <c r="UDT27" s="648"/>
      <c r="UDU27" s="648"/>
      <c r="UDV27" s="648"/>
      <c r="UDW27" s="648"/>
      <c r="UDX27" s="648"/>
      <c r="UDY27" s="648"/>
      <c r="UDZ27" s="648"/>
      <c r="UEA27" s="648"/>
      <c r="UEB27" s="648"/>
      <c r="UEC27" s="648"/>
      <c r="UED27" s="648"/>
      <c r="UEE27" s="648"/>
      <c r="UEF27" s="648"/>
      <c r="UEG27" s="648"/>
      <c r="UEH27" s="648"/>
      <c r="UEI27" s="648"/>
      <c r="UEJ27" s="648"/>
      <c r="UEK27" s="648"/>
      <c r="UEL27" s="648"/>
      <c r="UEM27" s="648"/>
      <c r="UEN27" s="648"/>
      <c r="UEO27" s="648"/>
      <c r="UEP27" s="648"/>
      <c r="UEQ27" s="648"/>
      <c r="UER27" s="648"/>
      <c r="UES27" s="648"/>
      <c r="UET27" s="648"/>
      <c r="UEU27" s="648"/>
      <c r="UEV27" s="648"/>
      <c r="UEW27" s="648"/>
      <c r="UEX27" s="648"/>
      <c r="UEY27" s="648"/>
      <c r="UEZ27" s="648"/>
      <c r="UFA27" s="648"/>
      <c r="UFB27" s="648"/>
      <c r="UFC27" s="648"/>
      <c r="UFD27" s="648"/>
      <c r="UFE27" s="648"/>
      <c r="UFF27" s="648"/>
      <c r="UFG27" s="648"/>
      <c r="UFH27" s="648"/>
      <c r="UFI27" s="648"/>
      <c r="UFJ27" s="648"/>
      <c r="UFK27" s="648"/>
      <c r="UFL27" s="648"/>
      <c r="UFM27" s="648"/>
      <c r="UFN27" s="648"/>
      <c r="UFO27" s="648"/>
      <c r="UFP27" s="648"/>
      <c r="UFQ27" s="648"/>
      <c r="UFR27" s="648"/>
      <c r="UFS27" s="648"/>
      <c r="UFT27" s="648"/>
      <c r="UFU27" s="648"/>
      <c r="UFV27" s="648"/>
      <c r="UFW27" s="648"/>
      <c r="UFX27" s="648"/>
      <c r="UFY27" s="648"/>
      <c r="UFZ27" s="648"/>
      <c r="UGA27" s="648"/>
      <c r="UGB27" s="648"/>
      <c r="UGC27" s="648"/>
      <c r="UGD27" s="648"/>
      <c r="UGE27" s="648"/>
      <c r="UGF27" s="648"/>
      <c r="UGG27" s="648"/>
      <c r="UGH27" s="648"/>
      <c r="UGI27" s="648"/>
      <c r="UGJ27" s="648"/>
      <c r="UGK27" s="648"/>
      <c r="UGL27" s="648"/>
      <c r="UGM27" s="648"/>
      <c r="UGN27" s="648"/>
      <c r="UGO27" s="648"/>
      <c r="UGP27" s="648"/>
      <c r="UGQ27" s="648"/>
      <c r="UGR27" s="648"/>
      <c r="UGS27" s="648"/>
      <c r="UGT27" s="648"/>
      <c r="UGU27" s="648"/>
      <c r="UGV27" s="648"/>
      <c r="UGW27" s="648"/>
      <c r="UGX27" s="648"/>
      <c r="UGY27" s="648"/>
      <c r="UGZ27" s="648"/>
      <c r="UHA27" s="648"/>
      <c r="UHB27" s="648"/>
      <c r="UHC27" s="648"/>
      <c r="UHD27" s="648"/>
      <c r="UHE27" s="648"/>
      <c r="UHF27" s="648"/>
      <c r="UHG27" s="648"/>
      <c r="UHH27" s="648"/>
      <c r="UHI27" s="648"/>
      <c r="UHJ27" s="648"/>
      <c r="UHK27" s="648"/>
      <c r="UHL27" s="648"/>
      <c r="UHM27" s="648"/>
      <c r="UHN27" s="648"/>
      <c r="UHO27" s="648"/>
      <c r="UHP27" s="648"/>
      <c r="UHQ27" s="648"/>
      <c r="UHR27" s="648"/>
      <c r="UHS27" s="648"/>
      <c r="UHT27" s="648"/>
      <c r="UHU27" s="648"/>
      <c r="UHV27" s="648"/>
      <c r="UHW27" s="648"/>
      <c r="UHX27" s="648"/>
      <c r="UHY27" s="648"/>
      <c r="UHZ27" s="648"/>
      <c r="UIA27" s="648"/>
      <c r="UIB27" s="648"/>
      <c r="UIC27" s="648"/>
      <c r="UID27" s="648"/>
      <c r="UIE27" s="648"/>
      <c r="UIF27" s="648"/>
      <c r="UIG27" s="648"/>
      <c r="UIH27" s="648"/>
      <c r="UII27" s="648"/>
      <c r="UIJ27" s="648"/>
      <c r="UIK27" s="648"/>
      <c r="UIL27" s="648"/>
      <c r="UIM27" s="648"/>
      <c r="UIN27" s="648"/>
      <c r="UIO27" s="648"/>
      <c r="UIP27" s="648"/>
      <c r="UIQ27" s="648"/>
      <c r="UIR27" s="648"/>
      <c r="UIS27" s="648"/>
      <c r="UIT27" s="648"/>
      <c r="UIU27" s="648"/>
      <c r="UIV27" s="648"/>
      <c r="UIW27" s="648"/>
      <c r="UIX27" s="648"/>
      <c r="UIY27" s="648"/>
      <c r="UIZ27" s="648"/>
      <c r="UJA27" s="648"/>
      <c r="UJB27" s="648"/>
      <c r="UJC27" s="648"/>
      <c r="UJD27" s="648"/>
      <c r="UJE27" s="648"/>
      <c r="UJF27" s="648"/>
      <c r="UJG27" s="648"/>
      <c r="UJH27" s="648"/>
      <c r="UJI27" s="648"/>
      <c r="UJJ27" s="648"/>
      <c r="UJK27" s="648"/>
      <c r="UJL27" s="648"/>
      <c r="UJM27" s="648"/>
      <c r="UJN27" s="648"/>
      <c r="UJO27" s="648"/>
      <c r="UJP27" s="648"/>
      <c r="UJQ27" s="648"/>
      <c r="UJR27" s="648"/>
      <c r="UJS27" s="648"/>
      <c r="UJT27" s="648"/>
      <c r="UJU27" s="648"/>
      <c r="UJV27" s="648"/>
      <c r="UJW27" s="648"/>
      <c r="UJX27" s="648"/>
      <c r="UJY27" s="648"/>
      <c r="UJZ27" s="648"/>
      <c r="UKA27" s="648"/>
      <c r="UKB27" s="648"/>
      <c r="UKC27" s="648"/>
      <c r="UKD27" s="648"/>
      <c r="UKE27" s="648"/>
      <c r="UKF27" s="648"/>
      <c r="UKG27" s="648"/>
      <c r="UKH27" s="648"/>
      <c r="UKI27" s="648"/>
      <c r="UKJ27" s="648"/>
      <c r="UKK27" s="648"/>
      <c r="UKL27" s="648"/>
      <c r="UKM27" s="648"/>
      <c r="UKN27" s="648"/>
      <c r="UKO27" s="648"/>
      <c r="UKP27" s="648"/>
      <c r="UKQ27" s="648"/>
      <c r="UKR27" s="648"/>
      <c r="UKS27" s="648"/>
      <c r="UKT27" s="648"/>
      <c r="UKU27" s="648"/>
      <c r="UKV27" s="648"/>
      <c r="UKW27" s="648"/>
      <c r="UKX27" s="648"/>
      <c r="UKY27" s="648"/>
      <c r="UKZ27" s="648"/>
      <c r="ULA27" s="648"/>
      <c r="ULB27" s="648"/>
      <c r="ULC27" s="648"/>
      <c r="ULD27" s="648"/>
      <c r="ULE27" s="648"/>
      <c r="ULF27" s="648"/>
      <c r="ULG27" s="648"/>
      <c r="ULH27" s="648"/>
      <c r="ULI27" s="648"/>
      <c r="ULJ27" s="648"/>
      <c r="ULK27" s="648"/>
      <c r="ULL27" s="648"/>
      <c r="ULM27" s="648"/>
      <c r="ULN27" s="648"/>
      <c r="ULO27" s="648"/>
      <c r="ULP27" s="648"/>
      <c r="ULQ27" s="648"/>
      <c r="ULR27" s="648"/>
      <c r="ULS27" s="648"/>
      <c r="ULT27" s="648"/>
      <c r="ULU27" s="648"/>
      <c r="ULV27" s="648"/>
      <c r="ULW27" s="648"/>
      <c r="ULX27" s="648"/>
      <c r="ULY27" s="648"/>
      <c r="ULZ27" s="648"/>
      <c r="UMA27" s="648"/>
      <c r="UMB27" s="648"/>
      <c r="UMC27" s="648"/>
      <c r="UMD27" s="648"/>
      <c r="UME27" s="648"/>
      <c r="UMF27" s="648"/>
      <c r="UMG27" s="648"/>
      <c r="UMH27" s="648"/>
      <c r="UMI27" s="648"/>
      <c r="UMJ27" s="648"/>
      <c r="UMK27" s="648"/>
      <c r="UML27" s="648"/>
      <c r="UMM27" s="648"/>
      <c r="UMN27" s="648"/>
      <c r="UMO27" s="648"/>
      <c r="UMP27" s="648"/>
      <c r="UMQ27" s="648"/>
      <c r="UMR27" s="648"/>
      <c r="UMS27" s="648"/>
      <c r="UMT27" s="648"/>
      <c r="UMU27" s="648"/>
      <c r="UMV27" s="648"/>
      <c r="UMW27" s="648"/>
      <c r="UMX27" s="648"/>
      <c r="UMY27" s="648"/>
      <c r="UMZ27" s="648"/>
      <c r="UNA27" s="648"/>
      <c r="UNB27" s="648"/>
      <c r="UNC27" s="648"/>
      <c r="UND27" s="648"/>
      <c r="UNE27" s="648"/>
      <c r="UNF27" s="648"/>
      <c r="UNG27" s="648"/>
      <c r="UNH27" s="648"/>
      <c r="UNI27" s="648"/>
      <c r="UNJ27" s="648"/>
      <c r="UNK27" s="648"/>
      <c r="UNL27" s="648"/>
      <c r="UNM27" s="648"/>
      <c r="UNN27" s="648"/>
      <c r="UNO27" s="648"/>
      <c r="UNP27" s="648"/>
      <c r="UNQ27" s="648"/>
      <c r="UNR27" s="648"/>
      <c r="UNS27" s="648"/>
      <c r="UNT27" s="648"/>
      <c r="UNU27" s="648"/>
      <c r="UNV27" s="648"/>
      <c r="UNW27" s="648"/>
      <c r="UNX27" s="648"/>
      <c r="UNY27" s="648"/>
      <c r="UNZ27" s="648"/>
      <c r="UOA27" s="648"/>
      <c r="UOB27" s="648"/>
      <c r="UOC27" s="648"/>
      <c r="UOD27" s="648"/>
      <c r="UOE27" s="648"/>
      <c r="UOF27" s="648"/>
      <c r="UOG27" s="648"/>
      <c r="UOH27" s="648"/>
      <c r="UOI27" s="648"/>
      <c r="UOJ27" s="648"/>
      <c r="UOK27" s="648"/>
      <c r="UOL27" s="648"/>
      <c r="UOM27" s="648"/>
      <c r="UON27" s="648"/>
      <c r="UOO27" s="648"/>
      <c r="UOP27" s="648"/>
      <c r="UOQ27" s="648"/>
      <c r="UOR27" s="648"/>
      <c r="UOS27" s="648"/>
      <c r="UOT27" s="648"/>
      <c r="UOU27" s="648"/>
      <c r="UOV27" s="648"/>
      <c r="UOW27" s="648"/>
      <c r="UOX27" s="648"/>
      <c r="UOY27" s="648"/>
      <c r="UOZ27" s="648"/>
      <c r="UPA27" s="648"/>
      <c r="UPB27" s="648"/>
      <c r="UPC27" s="648"/>
      <c r="UPD27" s="648"/>
      <c r="UPE27" s="648"/>
      <c r="UPF27" s="648"/>
      <c r="UPG27" s="648"/>
      <c r="UPH27" s="648"/>
      <c r="UPI27" s="648"/>
      <c r="UPJ27" s="648"/>
      <c r="UPK27" s="648"/>
      <c r="UPL27" s="648"/>
      <c r="UPM27" s="648"/>
      <c r="UPN27" s="648"/>
      <c r="UPO27" s="648"/>
      <c r="UPP27" s="648"/>
      <c r="UPQ27" s="648"/>
      <c r="UPR27" s="648"/>
      <c r="UPS27" s="648"/>
      <c r="UPT27" s="648"/>
      <c r="UPU27" s="648"/>
      <c r="UPV27" s="648"/>
      <c r="UPW27" s="648"/>
      <c r="UPX27" s="648"/>
      <c r="UPY27" s="648"/>
      <c r="UPZ27" s="648"/>
      <c r="UQA27" s="648"/>
      <c r="UQB27" s="648"/>
      <c r="UQC27" s="648"/>
      <c r="UQD27" s="648"/>
      <c r="UQE27" s="648"/>
      <c r="UQF27" s="648"/>
      <c r="UQG27" s="648"/>
      <c r="UQH27" s="648"/>
      <c r="UQI27" s="648"/>
      <c r="UQJ27" s="648"/>
      <c r="UQK27" s="648"/>
      <c r="UQL27" s="648"/>
      <c r="UQM27" s="648"/>
      <c r="UQN27" s="648"/>
      <c r="UQO27" s="648"/>
      <c r="UQP27" s="648"/>
      <c r="UQQ27" s="648"/>
      <c r="UQR27" s="648"/>
      <c r="UQS27" s="648"/>
      <c r="UQT27" s="648"/>
      <c r="UQU27" s="648"/>
      <c r="UQV27" s="648"/>
      <c r="UQW27" s="648"/>
      <c r="UQX27" s="648"/>
      <c r="UQY27" s="648"/>
      <c r="UQZ27" s="648"/>
      <c r="URA27" s="648"/>
      <c r="URB27" s="648"/>
      <c r="URC27" s="648"/>
      <c r="URD27" s="648"/>
      <c r="URE27" s="648"/>
      <c r="URF27" s="648"/>
      <c r="URG27" s="648"/>
      <c r="URH27" s="648"/>
      <c r="URI27" s="648"/>
      <c r="URJ27" s="648"/>
      <c r="URK27" s="648"/>
      <c r="URL27" s="648"/>
      <c r="URM27" s="648"/>
      <c r="URN27" s="648"/>
      <c r="URO27" s="648"/>
      <c r="URP27" s="648"/>
      <c r="URQ27" s="648"/>
      <c r="URR27" s="648"/>
      <c r="URS27" s="648"/>
      <c r="URT27" s="648"/>
      <c r="URU27" s="648"/>
      <c r="URV27" s="648"/>
      <c r="URW27" s="648"/>
      <c r="URX27" s="648"/>
      <c r="URY27" s="648"/>
      <c r="URZ27" s="648"/>
      <c r="USA27" s="648"/>
      <c r="USB27" s="648"/>
      <c r="USC27" s="648"/>
      <c r="USD27" s="648"/>
      <c r="USE27" s="648"/>
      <c r="USF27" s="648"/>
      <c r="USG27" s="648"/>
      <c r="USH27" s="648"/>
      <c r="USI27" s="648"/>
      <c r="USJ27" s="648"/>
      <c r="USK27" s="648"/>
      <c r="USL27" s="648"/>
      <c r="USM27" s="648"/>
      <c r="USN27" s="648"/>
      <c r="USO27" s="648"/>
      <c r="USP27" s="648"/>
      <c r="USQ27" s="648"/>
      <c r="USR27" s="648"/>
      <c r="USS27" s="648"/>
      <c r="UST27" s="648"/>
      <c r="USU27" s="648"/>
      <c r="USV27" s="648"/>
      <c r="USW27" s="648"/>
      <c r="USX27" s="648"/>
      <c r="USY27" s="648"/>
      <c r="USZ27" s="648"/>
      <c r="UTA27" s="648"/>
      <c r="UTB27" s="648"/>
      <c r="UTC27" s="648"/>
      <c r="UTD27" s="648"/>
      <c r="UTE27" s="648"/>
      <c r="UTF27" s="648"/>
      <c r="UTG27" s="648"/>
      <c r="UTH27" s="648"/>
      <c r="UTI27" s="648"/>
      <c r="UTJ27" s="648"/>
      <c r="UTK27" s="648"/>
      <c r="UTL27" s="648"/>
      <c r="UTM27" s="648"/>
      <c r="UTN27" s="648"/>
      <c r="UTO27" s="648"/>
      <c r="UTP27" s="648"/>
      <c r="UTQ27" s="648"/>
      <c r="UTR27" s="648"/>
      <c r="UTS27" s="648"/>
      <c r="UTT27" s="648"/>
      <c r="UTU27" s="648"/>
      <c r="UTV27" s="648"/>
      <c r="UTW27" s="648"/>
      <c r="UTX27" s="648"/>
      <c r="UTY27" s="648"/>
      <c r="UTZ27" s="648"/>
      <c r="UUA27" s="648"/>
      <c r="UUB27" s="648"/>
      <c r="UUC27" s="648"/>
      <c r="UUD27" s="648"/>
      <c r="UUE27" s="648"/>
      <c r="UUF27" s="648"/>
      <c r="UUG27" s="648"/>
      <c r="UUH27" s="648"/>
      <c r="UUI27" s="648"/>
      <c r="UUJ27" s="648"/>
      <c r="UUK27" s="648"/>
      <c r="UUL27" s="648"/>
      <c r="UUM27" s="648"/>
      <c r="UUN27" s="648"/>
      <c r="UUO27" s="648"/>
      <c r="UUP27" s="648"/>
      <c r="UUQ27" s="648"/>
      <c r="UUR27" s="648"/>
      <c r="UUS27" s="648"/>
      <c r="UUT27" s="648"/>
      <c r="UUU27" s="648"/>
      <c r="UUV27" s="648"/>
      <c r="UUW27" s="648"/>
      <c r="UUX27" s="648"/>
      <c r="UUY27" s="648"/>
      <c r="UUZ27" s="648"/>
      <c r="UVA27" s="648"/>
      <c r="UVB27" s="648"/>
      <c r="UVC27" s="648"/>
      <c r="UVD27" s="648"/>
      <c r="UVE27" s="648"/>
      <c r="UVF27" s="648"/>
      <c r="UVG27" s="648"/>
      <c r="UVH27" s="648"/>
      <c r="UVI27" s="648"/>
      <c r="UVJ27" s="648"/>
      <c r="UVK27" s="648"/>
      <c r="UVL27" s="648"/>
      <c r="UVM27" s="648"/>
      <c r="UVN27" s="648"/>
      <c r="UVO27" s="648"/>
      <c r="UVP27" s="648"/>
      <c r="UVQ27" s="648"/>
      <c r="UVR27" s="648"/>
      <c r="UVS27" s="648"/>
      <c r="UVT27" s="648"/>
      <c r="UVU27" s="648"/>
      <c r="UVV27" s="648"/>
      <c r="UVW27" s="648"/>
      <c r="UVX27" s="648"/>
      <c r="UVY27" s="648"/>
      <c r="UVZ27" s="648"/>
      <c r="UWA27" s="648"/>
      <c r="UWB27" s="648"/>
      <c r="UWC27" s="648"/>
      <c r="UWD27" s="648"/>
      <c r="UWE27" s="648"/>
      <c r="UWF27" s="648"/>
      <c r="UWG27" s="648"/>
      <c r="UWH27" s="648"/>
      <c r="UWI27" s="648"/>
      <c r="UWJ27" s="648"/>
      <c r="UWK27" s="648"/>
      <c r="UWL27" s="648"/>
      <c r="UWM27" s="648"/>
      <c r="UWN27" s="648"/>
      <c r="UWO27" s="648"/>
      <c r="UWP27" s="648"/>
      <c r="UWQ27" s="648"/>
      <c r="UWR27" s="648"/>
      <c r="UWS27" s="648"/>
      <c r="UWT27" s="648"/>
      <c r="UWU27" s="648"/>
      <c r="UWV27" s="648"/>
      <c r="UWW27" s="648"/>
      <c r="UWX27" s="648"/>
      <c r="UWY27" s="648"/>
      <c r="UWZ27" s="648"/>
      <c r="UXA27" s="648"/>
      <c r="UXB27" s="648"/>
      <c r="UXC27" s="648"/>
      <c r="UXD27" s="648"/>
      <c r="UXE27" s="648"/>
      <c r="UXF27" s="648"/>
      <c r="UXG27" s="648"/>
      <c r="UXH27" s="648"/>
      <c r="UXI27" s="648"/>
      <c r="UXJ27" s="648"/>
      <c r="UXK27" s="648"/>
      <c r="UXL27" s="648"/>
      <c r="UXM27" s="648"/>
      <c r="UXN27" s="648"/>
      <c r="UXO27" s="648"/>
      <c r="UXP27" s="648"/>
      <c r="UXQ27" s="648"/>
      <c r="UXR27" s="648"/>
      <c r="UXS27" s="648"/>
      <c r="UXT27" s="648"/>
      <c r="UXU27" s="648"/>
      <c r="UXV27" s="648"/>
      <c r="UXW27" s="648"/>
      <c r="UXX27" s="648"/>
      <c r="UXY27" s="648"/>
      <c r="UXZ27" s="648"/>
      <c r="UYA27" s="648"/>
      <c r="UYB27" s="648"/>
      <c r="UYC27" s="648"/>
      <c r="UYD27" s="648"/>
      <c r="UYE27" s="648"/>
      <c r="UYF27" s="648"/>
      <c r="UYG27" s="648"/>
      <c r="UYH27" s="648"/>
      <c r="UYI27" s="648"/>
      <c r="UYJ27" s="648"/>
      <c r="UYK27" s="648"/>
      <c r="UYL27" s="648"/>
      <c r="UYM27" s="648"/>
      <c r="UYN27" s="648"/>
      <c r="UYO27" s="648"/>
      <c r="UYP27" s="648"/>
      <c r="UYQ27" s="648"/>
      <c r="UYR27" s="648"/>
      <c r="UYS27" s="648"/>
      <c r="UYT27" s="648"/>
      <c r="UYU27" s="648"/>
      <c r="UYV27" s="648"/>
      <c r="UYW27" s="648"/>
      <c r="UYX27" s="648"/>
      <c r="UYY27" s="648"/>
      <c r="UYZ27" s="648"/>
      <c r="UZA27" s="648"/>
      <c r="UZB27" s="648"/>
      <c r="UZC27" s="648"/>
      <c r="UZD27" s="648"/>
      <c r="UZE27" s="648"/>
      <c r="UZF27" s="648"/>
      <c r="UZG27" s="648"/>
      <c r="UZH27" s="648"/>
      <c r="UZI27" s="648"/>
      <c r="UZJ27" s="648"/>
      <c r="UZK27" s="648"/>
      <c r="UZL27" s="648"/>
      <c r="UZM27" s="648"/>
      <c r="UZN27" s="648"/>
      <c r="UZO27" s="648"/>
      <c r="UZP27" s="648"/>
      <c r="UZQ27" s="648"/>
      <c r="UZR27" s="648"/>
      <c r="UZS27" s="648"/>
      <c r="UZT27" s="648"/>
      <c r="UZU27" s="648"/>
      <c r="UZV27" s="648"/>
      <c r="UZW27" s="648"/>
      <c r="UZX27" s="648"/>
      <c r="UZY27" s="648"/>
      <c r="UZZ27" s="648"/>
      <c r="VAA27" s="648"/>
      <c r="VAB27" s="648"/>
      <c r="VAC27" s="648"/>
      <c r="VAD27" s="648"/>
      <c r="VAE27" s="648"/>
      <c r="VAF27" s="648"/>
      <c r="VAG27" s="648"/>
      <c r="VAH27" s="648"/>
      <c r="VAI27" s="648"/>
      <c r="VAJ27" s="648"/>
      <c r="VAK27" s="648"/>
      <c r="VAL27" s="648"/>
      <c r="VAM27" s="648"/>
      <c r="VAN27" s="648"/>
      <c r="VAO27" s="648"/>
      <c r="VAP27" s="648"/>
      <c r="VAQ27" s="648"/>
      <c r="VAR27" s="648"/>
      <c r="VAS27" s="648"/>
      <c r="VAT27" s="648"/>
      <c r="VAU27" s="648"/>
      <c r="VAV27" s="648"/>
      <c r="VAW27" s="648"/>
      <c r="VAX27" s="648"/>
      <c r="VAY27" s="648"/>
      <c r="VAZ27" s="648"/>
      <c r="VBA27" s="648"/>
      <c r="VBB27" s="648"/>
      <c r="VBC27" s="648"/>
      <c r="VBD27" s="648"/>
      <c r="VBE27" s="648"/>
      <c r="VBF27" s="648"/>
      <c r="VBG27" s="648"/>
      <c r="VBH27" s="648"/>
      <c r="VBI27" s="648"/>
      <c r="VBJ27" s="648"/>
      <c r="VBK27" s="648"/>
      <c r="VBL27" s="648"/>
      <c r="VBM27" s="648"/>
      <c r="VBN27" s="648"/>
      <c r="VBO27" s="648"/>
      <c r="VBP27" s="648"/>
      <c r="VBQ27" s="648"/>
      <c r="VBR27" s="648"/>
      <c r="VBS27" s="648"/>
      <c r="VBT27" s="648"/>
      <c r="VBU27" s="648"/>
      <c r="VBV27" s="648"/>
      <c r="VBW27" s="648"/>
      <c r="VBX27" s="648"/>
      <c r="VBY27" s="648"/>
      <c r="VBZ27" s="648"/>
      <c r="VCA27" s="648"/>
      <c r="VCB27" s="648"/>
      <c r="VCC27" s="648"/>
      <c r="VCD27" s="648"/>
      <c r="VCE27" s="648"/>
      <c r="VCF27" s="648"/>
      <c r="VCG27" s="648"/>
      <c r="VCH27" s="648"/>
      <c r="VCI27" s="648"/>
      <c r="VCJ27" s="648"/>
      <c r="VCK27" s="648"/>
      <c r="VCL27" s="648"/>
      <c r="VCM27" s="648"/>
      <c r="VCN27" s="648"/>
      <c r="VCO27" s="648"/>
      <c r="VCP27" s="648"/>
      <c r="VCQ27" s="648"/>
      <c r="VCR27" s="648"/>
      <c r="VCS27" s="648"/>
      <c r="VCT27" s="648"/>
      <c r="VCU27" s="648"/>
      <c r="VCV27" s="648"/>
      <c r="VCW27" s="648"/>
      <c r="VCX27" s="648"/>
      <c r="VCY27" s="648"/>
      <c r="VCZ27" s="648"/>
      <c r="VDA27" s="648"/>
      <c r="VDB27" s="648"/>
      <c r="VDC27" s="648"/>
      <c r="VDD27" s="648"/>
      <c r="VDE27" s="648"/>
      <c r="VDF27" s="648"/>
      <c r="VDG27" s="648"/>
      <c r="VDH27" s="648"/>
      <c r="VDI27" s="648"/>
      <c r="VDJ27" s="648"/>
      <c r="VDK27" s="648"/>
      <c r="VDL27" s="648"/>
      <c r="VDM27" s="648"/>
      <c r="VDN27" s="648"/>
      <c r="VDO27" s="648"/>
      <c r="VDP27" s="648"/>
      <c r="VDQ27" s="648"/>
      <c r="VDR27" s="648"/>
      <c r="VDS27" s="648"/>
      <c r="VDT27" s="648"/>
      <c r="VDU27" s="648"/>
      <c r="VDV27" s="648"/>
      <c r="VDW27" s="648"/>
      <c r="VDX27" s="648"/>
      <c r="VDY27" s="648"/>
      <c r="VDZ27" s="648"/>
      <c r="VEA27" s="648"/>
      <c r="VEB27" s="648"/>
      <c r="VEC27" s="648"/>
      <c r="VED27" s="648"/>
      <c r="VEE27" s="648"/>
      <c r="VEF27" s="648"/>
      <c r="VEG27" s="648"/>
      <c r="VEH27" s="648"/>
      <c r="VEI27" s="648"/>
      <c r="VEJ27" s="648"/>
      <c r="VEK27" s="648"/>
      <c r="VEL27" s="648"/>
      <c r="VEM27" s="648"/>
      <c r="VEN27" s="648"/>
      <c r="VEO27" s="648"/>
      <c r="VEP27" s="648"/>
      <c r="VEQ27" s="648"/>
      <c r="VER27" s="648"/>
      <c r="VES27" s="648"/>
      <c r="VET27" s="648"/>
      <c r="VEU27" s="648"/>
      <c r="VEV27" s="648"/>
      <c r="VEW27" s="648"/>
      <c r="VEX27" s="648"/>
      <c r="VEY27" s="648"/>
      <c r="VEZ27" s="648"/>
      <c r="VFA27" s="648"/>
      <c r="VFB27" s="648"/>
      <c r="VFC27" s="648"/>
      <c r="VFD27" s="648"/>
      <c r="VFE27" s="648"/>
      <c r="VFF27" s="648"/>
      <c r="VFG27" s="648"/>
      <c r="VFH27" s="648"/>
      <c r="VFI27" s="648"/>
      <c r="VFJ27" s="648"/>
      <c r="VFK27" s="648"/>
      <c r="VFL27" s="648"/>
      <c r="VFM27" s="648"/>
      <c r="VFN27" s="648"/>
      <c r="VFO27" s="648"/>
      <c r="VFP27" s="648"/>
      <c r="VFQ27" s="648"/>
      <c r="VFR27" s="648"/>
      <c r="VFS27" s="648"/>
      <c r="VFT27" s="648"/>
      <c r="VFU27" s="648"/>
      <c r="VFV27" s="648"/>
      <c r="VFW27" s="648"/>
      <c r="VFX27" s="648"/>
      <c r="VFY27" s="648"/>
      <c r="VFZ27" s="648"/>
      <c r="VGA27" s="648"/>
      <c r="VGB27" s="648"/>
      <c r="VGC27" s="648"/>
      <c r="VGD27" s="648"/>
      <c r="VGE27" s="648"/>
      <c r="VGF27" s="648"/>
      <c r="VGG27" s="648"/>
      <c r="VGH27" s="648"/>
      <c r="VGI27" s="648"/>
      <c r="VGJ27" s="648"/>
      <c r="VGK27" s="648"/>
      <c r="VGL27" s="648"/>
      <c r="VGM27" s="648"/>
      <c r="VGN27" s="648"/>
      <c r="VGO27" s="648"/>
      <c r="VGP27" s="648"/>
      <c r="VGQ27" s="648"/>
      <c r="VGR27" s="648"/>
      <c r="VGS27" s="648"/>
      <c r="VGT27" s="648"/>
      <c r="VGU27" s="648"/>
      <c r="VGV27" s="648"/>
      <c r="VGW27" s="648"/>
      <c r="VGX27" s="648"/>
      <c r="VGY27" s="648"/>
      <c r="VGZ27" s="648"/>
      <c r="VHA27" s="648"/>
      <c r="VHB27" s="648"/>
      <c r="VHC27" s="648"/>
      <c r="VHD27" s="648"/>
      <c r="VHE27" s="648"/>
      <c r="VHF27" s="648"/>
      <c r="VHG27" s="648"/>
      <c r="VHH27" s="648"/>
      <c r="VHI27" s="648"/>
      <c r="VHJ27" s="648"/>
      <c r="VHK27" s="648"/>
      <c r="VHL27" s="648"/>
      <c r="VHM27" s="648"/>
      <c r="VHN27" s="648"/>
      <c r="VHO27" s="648"/>
      <c r="VHP27" s="648"/>
      <c r="VHQ27" s="648"/>
      <c r="VHR27" s="648"/>
      <c r="VHS27" s="648"/>
      <c r="VHT27" s="648"/>
      <c r="VHU27" s="648"/>
      <c r="VHV27" s="648"/>
      <c r="VHW27" s="648"/>
      <c r="VHX27" s="648"/>
      <c r="VHY27" s="648"/>
      <c r="VHZ27" s="648"/>
      <c r="VIA27" s="648"/>
      <c r="VIB27" s="648"/>
      <c r="VIC27" s="648"/>
      <c r="VID27" s="648"/>
      <c r="VIE27" s="648"/>
      <c r="VIF27" s="648"/>
      <c r="VIG27" s="648"/>
      <c r="VIH27" s="648"/>
      <c r="VII27" s="648"/>
      <c r="VIJ27" s="648"/>
      <c r="VIK27" s="648"/>
      <c r="VIL27" s="648"/>
      <c r="VIM27" s="648"/>
      <c r="VIN27" s="648"/>
      <c r="VIO27" s="648"/>
      <c r="VIP27" s="648"/>
      <c r="VIQ27" s="648"/>
      <c r="VIR27" s="648"/>
      <c r="VIS27" s="648"/>
      <c r="VIT27" s="648"/>
      <c r="VIU27" s="648"/>
      <c r="VIV27" s="648"/>
      <c r="VIW27" s="648"/>
      <c r="VIX27" s="648"/>
      <c r="VIY27" s="648"/>
      <c r="VIZ27" s="648"/>
      <c r="VJA27" s="648"/>
      <c r="VJB27" s="648"/>
      <c r="VJC27" s="648"/>
      <c r="VJD27" s="648"/>
      <c r="VJE27" s="648"/>
      <c r="VJF27" s="648"/>
      <c r="VJG27" s="648"/>
      <c r="VJH27" s="648"/>
      <c r="VJI27" s="648"/>
      <c r="VJJ27" s="648"/>
      <c r="VJK27" s="648"/>
      <c r="VJL27" s="648"/>
      <c r="VJM27" s="648"/>
      <c r="VJN27" s="648"/>
      <c r="VJO27" s="648"/>
      <c r="VJP27" s="648"/>
      <c r="VJQ27" s="648"/>
      <c r="VJR27" s="648"/>
      <c r="VJS27" s="648"/>
      <c r="VJT27" s="648"/>
      <c r="VJU27" s="648"/>
      <c r="VJV27" s="648"/>
      <c r="VJW27" s="648"/>
      <c r="VJX27" s="648"/>
      <c r="VJY27" s="648"/>
      <c r="VJZ27" s="648"/>
      <c r="VKA27" s="648"/>
      <c r="VKB27" s="648"/>
      <c r="VKC27" s="648"/>
      <c r="VKD27" s="648"/>
      <c r="VKE27" s="648"/>
      <c r="VKF27" s="648"/>
      <c r="VKG27" s="648"/>
      <c r="VKH27" s="648"/>
      <c r="VKI27" s="648"/>
      <c r="VKJ27" s="648"/>
      <c r="VKK27" s="648"/>
      <c r="VKL27" s="648"/>
      <c r="VKM27" s="648"/>
      <c r="VKN27" s="648"/>
      <c r="VKO27" s="648"/>
      <c r="VKP27" s="648"/>
      <c r="VKQ27" s="648"/>
      <c r="VKR27" s="648"/>
      <c r="VKS27" s="648"/>
      <c r="VKT27" s="648"/>
      <c r="VKU27" s="648"/>
      <c r="VKV27" s="648"/>
      <c r="VKW27" s="648"/>
      <c r="VKX27" s="648"/>
      <c r="VKY27" s="648"/>
      <c r="VKZ27" s="648"/>
      <c r="VLA27" s="648"/>
      <c r="VLB27" s="648"/>
      <c r="VLC27" s="648"/>
      <c r="VLD27" s="648"/>
      <c r="VLE27" s="648"/>
      <c r="VLF27" s="648"/>
      <c r="VLG27" s="648"/>
      <c r="VLH27" s="648"/>
      <c r="VLI27" s="648"/>
      <c r="VLJ27" s="648"/>
      <c r="VLK27" s="648"/>
      <c r="VLL27" s="648"/>
      <c r="VLM27" s="648"/>
      <c r="VLN27" s="648"/>
      <c r="VLO27" s="648"/>
      <c r="VLP27" s="648"/>
      <c r="VLQ27" s="648"/>
      <c r="VLR27" s="648"/>
      <c r="VLS27" s="648"/>
      <c r="VLT27" s="648"/>
      <c r="VLU27" s="648"/>
      <c r="VLV27" s="648"/>
      <c r="VLW27" s="648"/>
      <c r="VLX27" s="648"/>
      <c r="VLY27" s="648"/>
      <c r="VLZ27" s="648"/>
      <c r="VMA27" s="648"/>
      <c r="VMB27" s="648"/>
      <c r="VMC27" s="648"/>
      <c r="VMD27" s="648"/>
      <c r="VME27" s="648"/>
      <c r="VMF27" s="648"/>
      <c r="VMG27" s="648"/>
      <c r="VMH27" s="648"/>
      <c r="VMI27" s="648"/>
      <c r="VMJ27" s="648"/>
      <c r="VMK27" s="648"/>
      <c r="VML27" s="648"/>
      <c r="VMM27" s="648"/>
      <c r="VMN27" s="648"/>
      <c r="VMO27" s="648"/>
      <c r="VMP27" s="648"/>
      <c r="VMQ27" s="648"/>
      <c r="VMR27" s="648"/>
      <c r="VMS27" s="648"/>
      <c r="VMT27" s="648"/>
      <c r="VMU27" s="648"/>
      <c r="VMV27" s="648"/>
      <c r="VMW27" s="648"/>
      <c r="VMX27" s="648"/>
      <c r="VMY27" s="648"/>
      <c r="VMZ27" s="648"/>
      <c r="VNA27" s="648"/>
      <c r="VNB27" s="648"/>
      <c r="VNC27" s="648"/>
      <c r="VND27" s="648"/>
      <c r="VNE27" s="648"/>
      <c r="VNF27" s="648"/>
      <c r="VNG27" s="648"/>
      <c r="VNH27" s="648"/>
      <c r="VNI27" s="648"/>
      <c r="VNJ27" s="648"/>
      <c r="VNK27" s="648"/>
      <c r="VNL27" s="648"/>
      <c r="VNM27" s="648"/>
      <c r="VNN27" s="648"/>
      <c r="VNO27" s="648"/>
      <c r="VNP27" s="648"/>
      <c r="VNQ27" s="648"/>
      <c r="VNR27" s="648"/>
      <c r="VNS27" s="648"/>
      <c r="VNT27" s="648"/>
      <c r="VNU27" s="648"/>
      <c r="VNV27" s="648"/>
      <c r="VNW27" s="648"/>
      <c r="VNX27" s="648"/>
      <c r="VNY27" s="648"/>
      <c r="VNZ27" s="648"/>
      <c r="VOA27" s="648"/>
      <c r="VOB27" s="648"/>
      <c r="VOC27" s="648"/>
      <c r="VOD27" s="648"/>
      <c r="VOE27" s="648"/>
      <c r="VOF27" s="648"/>
      <c r="VOG27" s="648"/>
      <c r="VOH27" s="648"/>
      <c r="VOI27" s="648"/>
      <c r="VOJ27" s="648"/>
      <c r="VOK27" s="648"/>
      <c r="VOL27" s="648"/>
      <c r="VOM27" s="648"/>
      <c r="VON27" s="648"/>
      <c r="VOO27" s="648"/>
      <c r="VOP27" s="648"/>
      <c r="VOQ27" s="648"/>
      <c r="VOR27" s="648"/>
      <c r="VOS27" s="648"/>
      <c r="VOT27" s="648"/>
      <c r="VOU27" s="648"/>
      <c r="VOV27" s="648"/>
      <c r="VOW27" s="648"/>
      <c r="VOX27" s="648"/>
      <c r="VOY27" s="648"/>
      <c r="VOZ27" s="648"/>
      <c r="VPA27" s="648"/>
      <c r="VPB27" s="648"/>
      <c r="VPC27" s="648"/>
      <c r="VPD27" s="648"/>
      <c r="VPE27" s="648"/>
      <c r="VPF27" s="648"/>
      <c r="VPG27" s="648"/>
      <c r="VPH27" s="648"/>
      <c r="VPI27" s="648"/>
      <c r="VPJ27" s="648"/>
      <c r="VPK27" s="648"/>
      <c r="VPL27" s="648"/>
      <c r="VPM27" s="648"/>
      <c r="VPN27" s="648"/>
      <c r="VPO27" s="648"/>
      <c r="VPP27" s="648"/>
      <c r="VPQ27" s="648"/>
      <c r="VPR27" s="648"/>
      <c r="VPS27" s="648"/>
      <c r="VPT27" s="648"/>
      <c r="VPU27" s="648"/>
      <c r="VPV27" s="648"/>
      <c r="VPW27" s="648"/>
      <c r="VPX27" s="648"/>
      <c r="VPY27" s="648"/>
      <c r="VPZ27" s="648"/>
      <c r="VQA27" s="648"/>
      <c r="VQB27" s="648"/>
      <c r="VQC27" s="648"/>
      <c r="VQD27" s="648"/>
      <c r="VQE27" s="648"/>
      <c r="VQF27" s="648"/>
      <c r="VQG27" s="648"/>
      <c r="VQH27" s="648"/>
      <c r="VQI27" s="648"/>
      <c r="VQJ27" s="648"/>
      <c r="VQK27" s="648"/>
      <c r="VQL27" s="648"/>
      <c r="VQM27" s="648"/>
      <c r="VQN27" s="648"/>
      <c r="VQO27" s="648"/>
      <c r="VQP27" s="648"/>
      <c r="VQQ27" s="648"/>
      <c r="VQR27" s="648"/>
      <c r="VQS27" s="648"/>
      <c r="VQT27" s="648"/>
      <c r="VQU27" s="648"/>
      <c r="VQV27" s="648"/>
      <c r="VQW27" s="648"/>
      <c r="VQX27" s="648"/>
      <c r="VQY27" s="648"/>
      <c r="VQZ27" s="648"/>
      <c r="VRA27" s="648"/>
      <c r="VRB27" s="648"/>
      <c r="VRC27" s="648"/>
      <c r="VRD27" s="648"/>
      <c r="VRE27" s="648"/>
      <c r="VRF27" s="648"/>
      <c r="VRG27" s="648"/>
      <c r="VRH27" s="648"/>
      <c r="VRI27" s="648"/>
      <c r="VRJ27" s="648"/>
      <c r="VRK27" s="648"/>
      <c r="VRL27" s="648"/>
      <c r="VRM27" s="648"/>
      <c r="VRN27" s="648"/>
      <c r="VRO27" s="648"/>
      <c r="VRP27" s="648"/>
      <c r="VRQ27" s="648"/>
      <c r="VRR27" s="648"/>
      <c r="VRS27" s="648"/>
      <c r="VRT27" s="648"/>
      <c r="VRU27" s="648"/>
      <c r="VRV27" s="648"/>
      <c r="VRW27" s="648"/>
      <c r="VRX27" s="648"/>
      <c r="VRY27" s="648"/>
      <c r="VRZ27" s="648"/>
      <c r="VSA27" s="648"/>
      <c r="VSB27" s="648"/>
      <c r="VSC27" s="648"/>
      <c r="VSD27" s="648"/>
      <c r="VSE27" s="648"/>
      <c r="VSF27" s="648"/>
      <c r="VSG27" s="648"/>
      <c r="VSH27" s="648"/>
      <c r="VSI27" s="648"/>
      <c r="VSJ27" s="648"/>
      <c r="VSK27" s="648"/>
      <c r="VSL27" s="648"/>
      <c r="VSM27" s="648"/>
      <c r="VSN27" s="648"/>
      <c r="VSO27" s="648"/>
      <c r="VSP27" s="648"/>
      <c r="VSQ27" s="648"/>
      <c r="VSR27" s="648"/>
      <c r="VSS27" s="648"/>
      <c r="VST27" s="648"/>
      <c r="VSU27" s="648"/>
      <c r="VSV27" s="648"/>
      <c r="VSW27" s="648"/>
      <c r="VSX27" s="648"/>
      <c r="VSY27" s="648"/>
      <c r="VSZ27" s="648"/>
      <c r="VTA27" s="648"/>
      <c r="VTB27" s="648"/>
      <c r="VTC27" s="648"/>
      <c r="VTD27" s="648"/>
      <c r="VTE27" s="648"/>
      <c r="VTF27" s="648"/>
      <c r="VTG27" s="648"/>
      <c r="VTH27" s="648"/>
      <c r="VTI27" s="648"/>
      <c r="VTJ27" s="648"/>
      <c r="VTK27" s="648"/>
      <c r="VTL27" s="648"/>
      <c r="VTM27" s="648"/>
      <c r="VTN27" s="648"/>
      <c r="VTO27" s="648"/>
      <c r="VTP27" s="648"/>
      <c r="VTQ27" s="648"/>
      <c r="VTR27" s="648"/>
      <c r="VTS27" s="648"/>
      <c r="VTT27" s="648"/>
      <c r="VTU27" s="648"/>
      <c r="VTV27" s="648"/>
      <c r="VTW27" s="648"/>
      <c r="VTX27" s="648"/>
      <c r="VTY27" s="648"/>
      <c r="VTZ27" s="648"/>
      <c r="VUA27" s="648"/>
      <c r="VUB27" s="648"/>
      <c r="VUC27" s="648"/>
      <c r="VUD27" s="648"/>
      <c r="VUE27" s="648"/>
      <c r="VUF27" s="648"/>
      <c r="VUG27" s="648"/>
      <c r="VUH27" s="648"/>
      <c r="VUI27" s="648"/>
      <c r="VUJ27" s="648"/>
      <c r="VUK27" s="648"/>
      <c r="VUL27" s="648"/>
      <c r="VUM27" s="648"/>
      <c r="VUN27" s="648"/>
      <c r="VUO27" s="648"/>
      <c r="VUP27" s="648"/>
      <c r="VUQ27" s="648"/>
      <c r="VUR27" s="648"/>
      <c r="VUS27" s="648"/>
      <c r="VUT27" s="648"/>
      <c r="VUU27" s="648"/>
      <c r="VUV27" s="648"/>
      <c r="VUW27" s="648"/>
      <c r="VUX27" s="648"/>
      <c r="VUY27" s="648"/>
      <c r="VUZ27" s="648"/>
      <c r="VVA27" s="648"/>
      <c r="VVB27" s="648"/>
      <c r="VVC27" s="648"/>
      <c r="VVD27" s="648"/>
      <c r="VVE27" s="648"/>
      <c r="VVF27" s="648"/>
      <c r="VVG27" s="648"/>
      <c r="VVH27" s="648"/>
      <c r="VVI27" s="648"/>
      <c r="VVJ27" s="648"/>
      <c r="VVK27" s="648"/>
      <c r="VVL27" s="648"/>
      <c r="VVM27" s="648"/>
      <c r="VVN27" s="648"/>
      <c r="VVO27" s="648"/>
      <c r="VVP27" s="648"/>
      <c r="VVQ27" s="648"/>
      <c r="VVR27" s="648"/>
      <c r="VVS27" s="648"/>
      <c r="VVT27" s="648"/>
      <c r="VVU27" s="648"/>
      <c r="VVV27" s="648"/>
      <c r="VVW27" s="648"/>
      <c r="VVX27" s="648"/>
      <c r="VVY27" s="648"/>
      <c r="VVZ27" s="648"/>
      <c r="VWA27" s="648"/>
      <c r="VWB27" s="648"/>
      <c r="VWC27" s="648"/>
      <c r="VWD27" s="648"/>
      <c r="VWE27" s="648"/>
      <c r="VWF27" s="648"/>
      <c r="VWG27" s="648"/>
      <c r="VWH27" s="648"/>
      <c r="VWI27" s="648"/>
      <c r="VWJ27" s="648"/>
      <c r="VWK27" s="648"/>
      <c r="VWL27" s="648"/>
      <c r="VWM27" s="648"/>
      <c r="VWN27" s="648"/>
      <c r="VWO27" s="648"/>
      <c r="VWP27" s="648"/>
      <c r="VWQ27" s="648"/>
      <c r="VWR27" s="648"/>
      <c r="VWS27" s="648"/>
      <c r="VWT27" s="648"/>
      <c r="VWU27" s="648"/>
      <c r="VWV27" s="648"/>
      <c r="VWW27" s="648"/>
      <c r="VWX27" s="648"/>
      <c r="VWY27" s="648"/>
      <c r="VWZ27" s="648"/>
      <c r="VXA27" s="648"/>
      <c r="VXB27" s="648"/>
      <c r="VXC27" s="648"/>
      <c r="VXD27" s="648"/>
      <c r="VXE27" s="648"/>
      <c r="VXF27" s="648"/>
      <c r="VXG27" s="648"/>
      <c r="VXH27" s="648"/>
      <c r="VXI27" s="648"/>
      <c r="VXJ27" s="648"/>
      <c r="VXK27" s="648"/>
      <c r="VXL27" s="648"/>
      <c r="VXM27" s="648"/>
      <c r="VXN27" s="648"/>
      <c r="VXO27" s="648"/>
      <c r="VXP27" s="648"/>
      <c r="VXQ27" s="648"/>
      <c r="VXR27" s="648"/>
      <c r="VXS27" s="648"/>
      <c r="VXT27" s="648"/>
      <c r="VXU27" s="648"/>
      <c r="VXV27" s="648"/>
      <c r="VXW27" s="648"/>
      <c r="VXX27" s="648"/>
      <c r="VXY27" s="648"/>
      <c r="VXZ27" s="648"/>
      <c r="VYA27" s="648"/>
      <c r="VYB27" s="648"/>
      <c r="VYC27" s="648"/>
      <c r="VYD27" s="648"/>
      <c r="VYE27" s="648"/>
      <c r="VYF27" s="648"/>
      <c r="VYG27" s="648"/>
      <c r="VYH27" s="648"/>
      <c r="VYI27" s="648"/>
      <c r="VYJ27" s="648"/>
      <c r="VYK27" s="648"/>
      <c r="VYL27" s="648"/>
      <c r="VYM27" s="648"/>
      <c r="VYN27" s="648"/>
      <c r="VYO27" s="648"/>
      <c r="VYP27" s="648"/>
      <c r="VYQ27" s="648"/>
      <c r="VYR27" s="648"/>
      <c r="VYS27" s="648"/>
      <c r="VYT27" s="648"/>
      <c r="VYU27" s="648"/>
      <c r="VYV27" s="648"/>
      <c r="VYW27" s="648"/>
      <c r="VYX27" s="648"/>
      <c r="VYY27" s="648"/>
      <c r="VYZ27" s="648"/>
      <c r="VZA27" s="648"/>
      <c r="VZB27" s="648"/>
      <c r="VZC27" s="648"/>
      <c r="VZD27" s="648"/>
      <c r="VZE27" s="648"/>
      <c r="VZF27" s="648"/>
      <c r="VZG27" s="648"/>
      <c r="VZH27" s="648"/>
      <c r="VZI27" s="648"/>
      <c r="VZJ27" s="648"/>
      <c r="VZK27" s="648"/>
      <c r="VZL27" s="648"/>
      <c r="VZM27" s="648"/>
      <c r="VZN27" s="648"/>
      <c r="VZO27" s="648"/>
      <c r="VZP27" s="648"/>
      <c r="VZQ27" s="648"/>
      <c r="VZR27" s="648"/>
      <c r="VZS27" s="648"/>
      <c r="VZT27" s="648"/>
      <c r="VZU27" s="648"/>
      <c r="VZV27" s="648"/>
      <c r="VZW27" s="648"/>
      <c r="VZX27" s="648"/>
      <c r="VZY27" s="648"/>
      <c r="VZZ27" s="648"/>
      <c r="WAA27" s="648"/>
      <c r="WAB27" s="648"/>
      <c r="WAC27" s="648"/>
      <c r="WAD27" s="648"/>
      <c r="WAE27" s="648"/>
      <c r="WAF27" s="648"/>
      <c r="WAG27" s="648"/>
      <c r="WAH27" s="648"/>
      <c r="WAI27" s="648"/>
      <c r="WAJ27" s="648"/>
      <c r="WAK27" s="648"/>
      <c r="WAL27" s="648"/>
      <c r="WAM27" s="648"/>
      <c r="WAN27" s="648"/>
      <c r="WAO27" s="648"/>
      <c r="WAP27" s="648"/>
      <c r="WAQ27" s="648"/>
      <c r="WAR27" s="648"/>
      <c r="WAS27" s="648"/>
      <c r="WAT27" s="648"/>
      <c r="WAU27" s="648"/>
      <c r="WAV27" s="648"/>
      <c r="WAW27" s="648"/>
      <c r="WAX27" s="648"/>
      <c r="WAY27" s="648"/>
      <c r="WAZ27" s="648"/>
      <c r="WBA27" s="648"/>
      <c r="WBB27" s="648"/>
      <c r="WBC27" s="648"/>
      <c r="WBD27" s="648"/>
      <c r="WBE27" s="648"/>
      <c r="WBF27" s="648"/>
      <c r="WBG27" s="648"/>
      <c r="WBH27" s="648"/>
      <c r="WBI27" s="648"/>
      <c r="WBJ27" s="648"/>
      <c r="WBK27" s="648"/>
      <c r="WBL27" s="648"/>
      <c r="WBM27" s="648"/>
      <c r="WBN27" s="648"/>
      <c r="WBO27" s="648"/>
      <c r="WBP27" s="648"/>
      <c r="WBQ27" s="648"/>
      <c r="WBR27" s="648"/>
      <c r="WBS27" s="648"/>
      <c r="WBT27" s="648"/>
      <c r="WBU27" s="648"/>
      <c r="WBV27" s="648"/>
      <c r="WBW27" s="648"/>
      <c r="WBX27" s="648"/>
      <c r="WBY27" s="648"/>
      <c r="WBZ27" s="648"/>
      <c r="WCA27" s="648"/>
      <c r="WCB27" s="648"/>
      <c r="WCC27" s="648"/>
      <c r="WCD27" s="648"/>
      <c r="WCE27" s="648"/>
      <c r="WCF27" s="648"/>
      <c r="WCG27" s="648"/>
      <c r="WCH27" s="648"/>
      <c r="WCI27" s="648"/>
      <c r="WCJ27" s="648"/>
      <c r="WCK27" s="648"/>
      <c r="WCL27" s="648"/>
      <c r="WCM27" s="648"/>
      <c r="WCN27" s="648"/>
      <c r="WCO27" s="648"/>
      <c r="WCP27" s="648"/>
      <c r="WCQ27" s="648"/>
      <c r="WCR27" s="648"/>
      <c r="WCS27" s="648"/>
      <c r="WCT27" s="648"/>
      <c r="WCU27" s="648"/>
      <c r="WCV27" s="648"/>
      <c r="WCW27" s="648"/>
      <c r="WCX27" s="648"/>
      <c r="WCY27" s="648"/>
      <c r="WCZ27" s="648"/>
      <c r="WDA27" s="648"/>
      <c r="WDB27" s="648"/>
      <c r="WDC27" s="648"/>
      <c r="WDD27" s="648"/>
      <c r="WDE27" s="648"/>
      <c r="WDF27" s="648"/>
      <c r="WDG27" s="648"/>
      <c r="WDH27" s="648"/>
      <c r="WDI27" s="648"/>
      <c r="WDJ27" s="648"/>
      <c r="WDK27" s="648"/>
      <c r="WDL27" s="648"/>
      <c r="WDM27" s="648"/>
      <c r="WDN27" s="648"/>
      <c r="WDO27" s="648"/>
      <c r="WDP27" s="648"/>
      <c r="WDQ27" s="648"/>
      <c r="WDR27" s="648"/>
      <c r="WDS27" s="648"/>
      <c r="WDT27" s="648"/>
      <c r="WDU27" s="648"/>
      <c r="WDV27" s="648"/>
      <c r="WDW27" s="648"/>
      <c r="WDX27" s="648"/>
      <c r="WDY27" s="648"/>
      <c r="WDZ27" s="648"/>
      <c r="WEA27" s="648"/>
      <c r="WEB27" s="648"/>
      <c r="WEC27" s="648"/>
      <c r="WED27" s="648"/>
      <c r="WEE27" s="648"/>
      <c r="WEF27" s="648"/>
      <c r="WEG27" s="648"/>
      <c r="WEH27" s="648"/>
      <c r="WEI27" s="648"/>
      <c r="WEJ27" s="648"/>
      <c r="WEK27" s="648"/>
      <c r="WEL27" s="648"/>
      <c r="WEM27" s="648"/>
      <c r="WEN27" s="648"/>
      <c r="WEO27" s="648"/>
      <c r="WEP27" s="648"/>
      <c r="WEQ27" s="648"/>
      <c r="WER27" s="648"/>
      <c r="WES27" s="648"/>
      <c r="WET27" s="648"/>
      <c r="WEU27" s="648"/>
      <c r="WEV27" s="648"/>
      <c r="WEW27" s="648"/>
      <c r="WEX27" s="648"/>
      <c r="WEY27" s="648"/>
      <c r="WEZ27" s="648"/>
      <c r="WFA27" s="648"/>
      <c r="WFB27" s="648"/>
      <c r="WFC27" s="648"/>
      <c r="WFD27" s="648"/>
      <c r="WFE27" s="648"/>
      <c r="WFF27" s="648"/>
      <c r="WFG27" s="648"/>
      <c r="WFH27" s="648"/>
      <c r="WFI27" s="648"/>
      <c r="WFJ27" s="648"/>
      <c r="WFK27" s="648"/>
      <c r="WFL27" s="648"/>
      <c r="WFM27" s="648"/>
      <c r="WFN27" s="648"/>
      <c r="WFO27" s="648"/>
      <c r="WFP27" s="648"/>
      <c r="WFQ27" s="648"/>
      <c r="WFR27" s="648"/>
      <c r="WFS27" s="648"/>
      <c r="WFT27" s="648"/>
      <c r="WFU27" s="648"/>
      <c r="WFV27" s="648"/>
      <c r="WFW27" s="648"/>
      <c r="WFX27" s="648"/>
      <c r="WFY27" s="648"/>
      <c r="WFZ27" s="648"/>
      <c r="WGA27" s="648"/>
      <c r="WGB27" s="648"/>
      <c r="WGC27" s="648"/>
      <c r="WGD27" s="648"/>
      <c r="WGE27" s="648"/>
      <c r="WGF27" s="648"/>
      <c r="WGG27" s="648"/>
      <c r="WGH27" s="648"/>
      <c r="WGI27" s="648"/>
      <c r="WGJ27" s="648"/>
      <c r="WGK27" s="648"/>
      <c r="WGL27" s="648"/>
      <c r="WGM27" s="648"/>
      <c r="WGN27" s="648"/>
      <c r="WGO27" s="648"/>
      <c r="WGP27" s="648"/>
      <c r="WGQ27" s="648"/>
      <c r="WGR27" s="648"/>
      <c r="WGS27" s="648"/>
      <c r="WGT27" s="648"/>
      <c r="WGU27" s="648"/>
      <c r="WGV27" s="648"/>
      <c r="WGW27" s="648"/>
      <c r="WGX27" s="648"/>
      <c r="WGY27" s="648"/>
      <c r="WGZ27" s="648"/>
      <c r="WHA27" s="648"/>
      <c r="WHB27" s="648"/>
      <c r="WHC27" s="648"/>
      <c r="WHD27" s="648"/>
      <c r="WHE27" s="648"/>
      <c r="WHF27" s="648"/>
      <c r="WHG27" s="648"/>
      <c r="WHH27" s="648"/>
      <c r="WHI27" s="648"/>
      <c r="WHJ27" s="648"/>
      <c r="WHK27" s="648"/>
      <c r="WHL27" s="648"/>
      <c r="WHM27" s="648"/>
      <c r="WHN27" s="648"/>
      <c r="WHO27" s="648"/>
      <c r="WHP27" s="648"/>
      <c r="WHQ27" s="648"/>
      <c r="WHR27" s="648"/>
      <c r="WHS27" s="648"/>
      <c r="WHT27" s="648"/>
      <c r="WHU27" s="648"/>
      <c r="WHV27" s="648"/>
      <c r="WHW27" s="648"/>
      <c r="WHX27" s="648"/>
      <c r="WHY27" s="648"/>
      <c r="WHZ27" s="648"/>
      <c r="WIA27" s="648"/>
      <c r="WIB27" s="648"/>
      <c r="WIC27" s="648"/>
      <c r="WID27" s="648"/>
      <c r="WIE27" s="648"/>
      <c r="WIF27" s="648"/>
      <c r="WIG27" s="648"/>
      <c r="WIH27" s="648"/>
      <c r="WII27" s="648"/>
      <c r="WIJ27" s="648"/>
      <c r="WIK27" s="648"/>
      <c r="WIL27" s="648"/>
      <c r="WIM27" s="648"/>
      <c r="WIN27" s="648"/>
      <c r="WIO27" s="648"/>
      <c r="WIP27" s="648"/>
      <c r="WIQ27" s="648"/>
      <c r="WIR27" s="648"/>
      <c r="WIS27" s="648"/>
      <c r="WIT27" s="648"/>
      <c r="WIU27" s="648"/>
      <c r="WIV27" s="648"/>
      <c r="WIW27" s="648"/>
      <c r="WIX27" s="648"/>
      <c r="WIY27" s="648"/>
      <c r="WIZ27" s="648"/>
      <c r="WJA27" s="648"/>
      <c r="WJB27" s="648"/>
      <c r="WJC27" s="648"/>
      <c r="WJD27" s="648"/>
      <c r="WJE27" s="648"/>
      <c r="WJF27" s="648"/>
      <c r="WJG27" s="648"/>
      <c r="WJH27" s="648"/>
      <c r="WJI27" s="648"/>
      <c r="WJJ27" s="648"/>
      <c r="WJK27" s="648"/>
      <c r="WJL27" s="648"/>
      <c r="WJM27" s="648"/>
      <c r="WJN27" s="648"/>
      <c r="WJO27" s="648"/>
      <c r="WJP27" s="648"/>
      <c r="WJQ27" s="648"/>
      <c r="WJR27" s="648"/>
      <c r="WJS27" s="648"/>
      <c r="WJT27" s="648"/>
      <c r="WJU27" s="648"/>
      <c r="WJV27" s="648"/>
      <c r="WJW27" s="648"/>
      <c r="WJX27" s="648"/>
      <c r="WJY27" s="648"/>
      <c r="WJZ27" s="648"/>
      <c r="WKA27" s="648"/>
      <c r="WKB27" s="648"/>
      <c r="WKC27" s="648"/>
      <c r="WKD27" s="648"/>
      <c r="WKE27" s="648"/>
      <c r="WKF27" s="648"/>
      <c r="WKG27" s="648"/>
      <c r="WKH27" s="648"/>
      <c r="WKI27" s="648"/>
      <c r="WKJ27" s="648"/>
      <c r="WKK27" s="648"/>
      <c r="WKL27" s="648"/>
      <c r="WKM27" s="648"/>
      <c r="WKN27" s="648"/>
      <c r="WKO27" s="648"/>
      <c r="WKP27" s="648"/>
      <c r="WKQ27" s="648"/>
      <c r="WKR27" s="648"/>
      <c r="WKS27" s="648"/>
      <c r="WKT27" s="648"/>
      <c r="WKU27" s="648"/>
      <c r="WKV27" s="648"/>
      <c r="WKW27" s="648"/>
      <c r="WKX27" s="648"/>
      <c r="WKY27" s="648"/>
      <c r="WKZ27" s="648"/>
      <c r="WLA27" s="648"/>
      <c r="WLB27" s="648"/>
      <c r="WLC27" s="648"/>
      <c r="WLD27" s="648"/>
      <c r="WLE27" s="648"/>
      <c r="WLF27" s="648"/>
      <c r="WLG27" s="648"/>
      <c r="WLH27" s="648"/>
      <c r="WLI27" s="648"/>
      <c r="WLJ27" s="648"/>
      <c r="WLK27" s="648"/>
      <c r="WLL27" s="648"/>
      <c r="WLM27" s="648"/>
      <c r="WLN27" s="648"/>
      <c r="WLO27" s="648"/>
      <c r="WLP27" s="648"/>
      <c r="WLQ27" s="648"/>
      <c r="WLR27" s="648"/>
      <c r="WLS27" s="648"/>
      <c r="WLT27" s="648"/>
      <c r="WLU27" s="648"/>
      <c r="WLV27" s="648"/>
      <c r="WLW27" s="648"/>
      <c r="WLX27" s="648"/>
      <c r="WLY27" s="648"/>
      <c r="WLZ27" s="648"/>
      <c r="WMA27" s="648"/>
      <c r="WMB27" s="648"/>
      <c r="WMC27" s="648"/>
      <c r="WMD27" s="648"/>
      <c r="WME27" s="648"/>
      <c r="WMF27" s="648"/>
      <c r="WMG27" s="648"/>
      <c r="WMH27" s="648"/>
      <c r="WMI27" s="648"/>
      <c r="WMJ27" s="648"/>
      <c r="WMK27" s="648"/>
      <c r="WML27" s="648"/>
      <c r="WMM27" s="648"/>
      <c r="WMN27" s="648"/>
      <c r="WMO27" s="648"/>
      <c r="WMP27" s="648"/>
      <c r="WMQ27" s="648"/>
      <c r="WMR27" s="648"/>
      <c r="WMS27" s="648"/>
      <c r="WMT27" s="648"/>
      <c r="WMU27" s="648"/>
      <c r="WMV27" s="648"/>
      <c r="WMW27" s="648"/>
      <c r="WMX27" s="648"/>
      <c r="WMY27" s="648"/>
      <c r="WMZ27" s="648"/>
      <c r="WNA27" s="648"/>
      <c r="WNB27" s="648"/>
      <c r="WNC27" s="648"/>
      <c r="WND27" s="648"/>
      <c r="WNE27" s="648"/>
      <c r="WNF27" s="648"/>
      <c r="WNG27" s="648"/>
      <c r="WNH27" s="648"/>
      <c r="WNI27" s="648"/>
      <c r="WNJ27" s="648"/>
      <c r="WNK27" s="648"/>
      <c r="WNL27" s="648"/>
      <c r="WNM27" s="648"/>
      <c r="WNN27" s="648"/>
      <c r="WNO27" s="648"/>
      <c r="WNP27" s="648"/>
      <c r="WNQ27" s="648"/>
      <c r="WNR27" s="648"/>
      <c r="WNS27" s="648"/>
      <c r="WNT27" s="648"/>
      <c r="WNU27" s="648"/>
      <c r="WNV27" s="648"/>
      <c r="WNW27" s="648"/>
      <c r="WNX27" s="648"/>
      <c r="WNY27" s="648"/>
      <c r="WNZ27" s="648"/>
      <c r="WOA27" s="648"/>
      <c r="WOB27" s="648"/>
      <c r="WOC27" s="648"/>
      <c r="WOD27" s="648"/>
      <c r="WOE27" s="648"/>
      <c r="WOF27" s="648"/>
      <c r="WOG27" s="648"/>
      <c r="WOH27" s="648"/>
      <c r="WOI27" s="648"/>
      <c r="WOJ27" s="648"/>
      <c r="WOK27" s="648"/>
      <c r="WOL27" s="648"/>
      <c r="WOM27" s="648"/>
      <c r="WON27" s="648"/>
      <c r="WOO27" s="648"/>
      <c r="WOP27" s="648"/>
      <c r="WOQ27" s="648"/>
      <c r="WOR27" s="648"/>
      <c r="WOS27" s="648"/>
      <c r="WOT27" s="648"/>
      <c r="WOU27" s="648"/>
      <c r="WOV27" s="648"/>
      <c r="WOW27" s="648"/>
      <c r="WOX27" s="648"/>
      <c r="WOY27" s="648"/>
      <c r="WOZ27" s="648"/>
      <c r="WPA27" s="648"/>
      <c r="WPB27" s="648"/>
      <c r="WPC27" s="648"/>
      <c r="WPD27" s="648"/>
      <c r="WPE27" s="648"/>
      <c r="WPF27" s="648"/>
      <c r="WPG27" s="648"/>
      <c r="WPH27" s="648"/>
      <c r="WPI27" s="648"/>
      <c r="WPJ27" s="648"/>
      <c r="WPK27" s="648"/>
      <c r="WPL27" s="648"/>
      <c r="WPM27" s="648"/>
      <c r="WPN27" s="648"/>
      <c r="WPO27" s="648"/>
      <c r="WPP27" s="648"/>
      <c r="WPQ27" s="648"/>
      <c r="WPR27" s="648"/>
      <c r="WPS27" s="648"/>
      <c r="WPT27" s="648"/>
      <c r="WPU27" s="648"/>
      <c r="WPV27" s="648"/>
      <c r="WPW27" s="648"/>
      <c r="WPX27" s="648"/>
      <c r="WPY27" s="648"/>
      <c r="WPZ27" s="648"/>
      <c r="WQA27" s="648"/>
      <c r="WQB27" s="648"/>
      <c r="WQC27" s="648"/>
      <c r="WQD27" s="648"/>
      <c r="WQE27" s="648"/>
      <c r="WQF27" s="648"/>
      <c r="WQG27" s="648"/>
      <c r="WQH27" s="648"/>
      <c r="WQI27" s="648"/>
      <c r="WQJ27" s="648"/>
      <c r="WQK27" s="648"/>
      <c r="WQL27" s="648"/>
      <c r="WQM27" s="648"/>
      <c r="WQN27" s="648"/>
      <c r="WQO27" s="648"/>
      <c r="WQP27" s="648"/>
      <c r="WQQ27" s="648"/>
      <c r="WQR27" s="648"/>
      <c r="WQS27" s="648"/>
      <c r="WQT27" s="648"/>
      <c r="WQU27" s="648"/>
      <c r="WQV27" s="648"/>
      <c r="WQW27" s="648"/>
      <c r="WQX27" s="648"/>
      <c r="WQY27" s="648"/>
      <c r="WQZ27" s="648"/>
      <c r="WRA27" s="648"/>
      <c r="WRB27" s="648"/>
      <c r="WRC27" s="648"/>
      <c r="WRD27" s="648"/>
      <c r="WRE27" s="648"/>
      <c r="WRF27" s="648"/>
      <c r="WRG27" s="648"/>
      <c r="WRH27" s="648"/>
      <c r="WRI27" s="648"/>
      <c r="WRJ27" s="648"/>
      <c r="WRK27" s="648"/>
      <c r="WRL27" s="648"/>
      <c r="WRM27" s="648"/>
      <c r="WRN27" s="648"/>
      <c r="WRO27" s="648"/>
      <c r="WRP27" s="648"/>
      <c r="WRQ27" s="648"/>
      <c r="WRR27" s="648"/>
      <c r="WRS27" s="648"/>
      <c r="WRT27" s="648"/>
      <c r="WRU27" s="648"/>
      <c r="WRV27" s="648"/>
      <c r="WRW27" s="648"/>
      <c r="WRX27" s="648"/>
      <c r="WRY27" s="648"/>
      <c r="WRZ27" s="648"/>
      <c r="WSA27" s="648"/>
      <c r="WSB27" s="648"/>
      <c r="WSC27" s="648"/>
      <c r="WSD27" s="648"/>
      <c r="WSE27" s="648"/>
      <c r="WSF27" s="648"/>
      <c r="WSG27" s="648"/>
      <c r="WSH27" s="648"/>
      <c r="WSI27" s="648"/>
      <c r="WSJ27" s="648"/>
      <c r="WSK27" s="648"/>
      <c r="WSL27" s="648"/>
      <c r="WSM27" s="648"/>
      <c r="WSN27" s="648"/>
      <c r="WSO27" s="648"/>
      <c r="WSP27" s="648"/>
      <c r="WSQ27" s="648"/>
      <c r="WSR27" s="648"/>
      <c r="WSS27" s="648"/>
      <c r="WST27" s="648"/>
      <c r="WSU27" s="648"/>
      <c r="WSV27" s="648"/>
      <c r="WSW27" s="648"/>
      <c r="WSX27" s="648"/>
      <c r="WSY27" s="648"/>
      <c r="WSZ27" s="648"/>
      <c r="WTA27" s="648"/>
      <c r="WTB27" s="648"/>
      <c r="WTC27" s="648"/>
      <c r="WTD27" s="648"/>
      <c r="WTE27" s="648"/>
      <c r="WTF27" s="648"/>
      <c r="WTG27" s="648"/>
      <c r="WTH27" s="648"/>
      <c r="WTI27" s="648"/>
      <c r="WTJ27" s="648"/>
      <c r="WTK27" s="648"/>
      <c r="WTL27" s="648"/>
      <c r="WTM27" s="648"/>
      <c r="WTN27" s="648"/>
      <c r="WTO27" s="648"/>
      <c r="WTP27" s="648"/>
      <c r="WTQ27" s="648"/>
      <c r="WTR27" s="648"/>
      <c r="WTS27" s="648"/>
      <c r="WTT27" s="648"/>
      <c r="WTU27" s="648"/>
      <c r="WTV27" s="648"/>
      <c r="WTW27" s="648"/>
      <c r="WTX27" s="648"/>
      <c r="WTY27" s="648"/>
      <c r="WTZ27" s="648"/>
      <c r="WUA27" s="648"/>
      <c r="WUB27" s="648"/>
      <c r="WUC27" s="648"/>
      <c r="WUD27" s="648"/>
      <c r="WUE27" s="648"/>
      <c r="WUF27" s="648"/>
      <c r="WUG27" s="648"/>
      <c r="WUH27" s="648"/>
      <c r="WUI27" s="648"/>
      <c r="WUJ27" s="648"/>
      <c r="WUK27" s="648"/>
      <c r="WUL27" s="648"/>
      <c r="WUM27" s="648"/>
      <c r="WUN27" s="648"/>
      <c r="WUO27" s="648"/>
      <c r="WUP27" s="648"/>
      <c r="WUQ27" s="648"/>
      <c r="WUR27" s="648"/>
      <c r="WUS27" s="648"/>
      <c r="WUT27" s="648"/>
      <c r="WUU27" s="648"/>
      <c r="WUV27" s="648"/>
      <c r="WUW27" s="648"/>
      <c r="WUX27" s="648"/>
      <c r="WUY27" s="648"/>
      <c r="WUZ27" s="648"/>
      <c r="WVA27" s="648"/>
      <c r="WVB27" s="648"/>
      <c r="WVC27" s="648"/>
      <c r="WVD27" s="648"/>
      <c r="WVE27" s="648"/>
      <c r="WVF27" s="648"/>
      <c r="WVG27" s="648"/>
      <c r="WVH27" s="648"/>
      <c r="WVI27" s="648"/>
      <c r="WVJ27" s="648"/>
      <c r="WVK27" s="648"/>
      <c r="WVL27" s="648"/>
      <c r="WVM27" s="648"/>
      <c r="WVN27" s="648"/>
      <c r="WVO27" s="648"/>
      <c r="WVP27" s="648"/>
      <c r="WVQ27" s="648"/>
      <c r="WVR27" s="648"/>
      <c r="WVS27" s="648"/>
      <c r="WVT27" s="648"/>
      <c r="WVU27" s="648"/>
      <c r="WVV27" s="648"/>
      <c r="WVW27" s="648"/>
      <c r="WVX27" s="648"/>
      <c r="WVY27" s="648"/>
      <c r="WVZ27" s="648"/>
      <c r="WWA27" s="648"/>
      <c r="WWB27" s="648"/>
      <c r="WWC27" s="648"/>
      <c r="WWD27" s="648"/>
      <c r="WWE27" s="648"/>
      <c r="WWF27" s="648"/>
      <c r="WWG27" s="648"/>
      <c r="WWH27" s="648"/>
      <c r="WWI27" s="648"/>
      <c r="WWJ27" s="648"/>
      <c r="WWK27" s="648"/>
      <c r="WWL27" s="648"/>
      <c r="WWM27" s="648"/>
      <c r="WWN27" s="648"/>
      <c r="WWO27" s="648"/>
      <c r="WWP27" s="648"/>
      <c r="WWQ27" s="648"/>
      <c r="WWR27" s="648"/>
      <c r="WWS27" s="648"/>
      <c r="WWT27" s="648"/>
      <c r="WWU27" s="648"/>
      <c r="WWV27" s="648"/>
      <c r="WWW27" s="648"/>
      <c r="WWX27" s="648"/>
      <c r="WWY27" s="648"/>
      <c r="WWZ27" s="648"/>
      <c r="WXA27" s="648"/>
      <c r="WXB27" s="648"/>
      <c r="WXC27" s="648"/>
      <c r="WXD27" s="648"/>
      <c r="WXE27" s="648"/>
      <c r="WXF27" s="648"/>
      <c r="WXG27" s="648"/>
      <c r="WXH27" s="648"/>
      <c r="WXI27" s="648"/>
      <c r="WXJ27" s="648"/>
      <c r="WXK27" s="648"/>
      <c r="WXL27" s="648"/>
      <c r="WXM27" s="648"/>
      <c r="WXN27" s="648"/>
      <c r="WXO27" s="648"/>
      <c r="WXP27" s="648"/>
      <c r="WXQ27" s="648"/>
      <c r="WXR27" s="648"/>
      <c r="WXS27" s="648"/>
      <c r="WXT27" s="648"/>
      <c r="WXU27" s="648"/>
      <c r="WXV27" s="648"/>
      <c r="WXW27" s="648"/>
      <c r="WXX27" s="648"/>
      <c r="WXY27" s="648"/>
      <c r="WXZ27" s="648"/>
      <c r="WYA27" s="648"/>
      <c r="WYB27" s="648"/>
      <c r="WYC27" s="648"/>
      <c r="WYD27" s="648"/>
      <c r="WYE27" s="648"/>
      <c r="WYF27" s="648"/>
      <c r="WYG27" s="648"/>
      <c r="WYH27" s="648"/>
      <c r="WYI27" s="648"/>
      <c r="WYJ27" s="648"/>
      <c r="WYK27" s="648"/>
      <c r="WYL27" s="648"/>
      <c r="WYM27" s="648"/>
      <c r="WYN27" s="648"/>
      <c r="WYO27" s="648"/>
      <c r="WYP27" s="648"/>
      <c r="WYQ27" s="648"/>
      <c r="WYR27" s="648"/>
      <c r="WYS27" s="648"/>
      <c r="WYT27" s="648"/>
      <c r="WYU27" s="648"/>
      <c r="WYV27" s="648"/>
      <c r="WYW27" s="648"/>
      <c r="WYX27" s="648"/>
      <c r="WYY27" s="648"/>
      <c r="WYZ27" s="648"/>
      <c r="WZA27" s="648"/>
      <c r="WZB27" s="648"/>
      <c r="WZC27" s="648"/>
      <c r="WZD27" s="648"/>
      <c r="WZE27" s="648"/>
      <c r="WZF27" s="648"/>
      <c r="WZG27" s="648"/>
      <c r="WZH27" s="648"/>
      <c r="WZI27" s="648"/>
      <c r="WZJ27" s="648"/>
      <c r="WZK27" s="648"/>
      <c r="WZL27" s="648"/>
      <c r="WZM27" s="648"/>
      <c r="WZN27" s="648"/>
      <c r="WZO27" s="648"/>
      <c r="WZP27" s="648"/>
      <c r="WZQ27" s="648"/>
      <c r="WZR27" s="648"/>
      <c r="WZS27" s="648"/>
      <c r="WZT27" s="648"/>
      <c r="WZU27" s="648"/>
      <c r="WZV27" s="648"/>
      <c r="WZW27" s="648"/>
      <c r="WZX27" s="648"/>
      <c r="WZY27" s="648"/>
      <c r="WZZ27" s="648"/>
      <c r="XAA27" s="648"/>
      <c r="XAB27" s="648"/>
      <c r="XAC27" s="648"/>
      <c r="XAD27" s="648"/>
      <c r="XAE27" s="648"/>
      <c r="XAF27" s="648"/>
      <c r="XAG27" s="648"/>
      <c r="XAH27" s="648"/>
      <c r="XAI27" s="648"/>
      <c r="XAJ27" s="648"/>
      <c r="XAK27" s="648"/>
      <c r="XAL27" s="648"/>
      <c r="XAM27" s="648"/>
      <c r="XAN27" s="648"/>
      <c r="XAO27" s="648"/>
      <c r="XAP27" s="648"/>
      <c r="XAQ27" s="648"/>
      <c r="XAR27" s="648"/>
      <c r="XAS27" s="648"/>
      <c r="XAT27" s="648"/>
      <c r="XAU27" s="648"/>
      <c r="XAV27" s="648"/>
      <c r="XAW27" s="648"/>
      <c r="XAX27" s="648"/>
      <c r="XAY27" s="648"/>
      <c r="XAZ27" s="648"/>
      <c r="XBA27" s="648"/>
      <c r="XBB27" s="648"/>
      <c r="XBC27" s="648"/>
      <c r="XBD27" s="648"/>
      <c r="XBE27" s="648"/>
      <c r="XBF27" s="648"/>
      <c r="XBG27" s="648"/>
      <c r="XBH27" s="648"/>
      <c r="XBI27" s="648"/>
      <c r="XBJ27" s="648"/>
      <c r="XBK27" s="648"/>
      <c r="XBL27" s="648"/>
      <c r="XBM27" s="648"/>
      <c r="XBN27" s="648"/>
      <c r="XBO27" s="648"/>
      <c r="XBP27" s="648"/>
      <c r="XBQ27" s="648"/>
      <c r="XBR27" s="648"/>
      <c r="XBS27" s="648"/>
      <c r="XBT27" s="648"/>
      <c r="XBU27" s="648"/>
      <c r="XBV27" s="648"/>
      <c r="XBW27" s="648"/>
      <c r="XBX27" s="648"/>
      <c r="XBY27" s="648"/>
      <c r="XBZ27" s="648"/>
      <c r="XCA27" s="648"/>
      <c r="XCB27" s="648"/>
      <c r="XCC27" s="648"/>
      <c r="XCD27" s="648"/>
      <c r="XCE27" s="648"/>
      <c r="XCF27" s="648"/>
      <c r="XCG27" s="648"/>
      <c r="XCH27" s="648"/>
      <c r="XCI27" s="648"/>
      <c r="XCJ27" s="648"/>
      <c r="XCK27" s="648"/>
      <c r="XCL27" s="648"/>
      <c r="XCM27" s="648"/>
      <c r="XCN27" s="648"/>
      <c r="XCO27" s="648"/>
      <c r="XCP27" s="648"/>
      <c r="XCQ27" s="648"/>
      <c r="XCR27" s="648"/>
      <c r="XCS27" s="648"/>
      <c r="XCT27" s="648"/>
      <c r="XCU27" s="648"/>
      <c r="XCV27" s="648"/>
      <c r="XCW27" s="648"/>
      <c r="XCX27" s="648"/>
      <c r="XCY27" s="648"/>
      <c r="XCZ27" s="648"/>
      <c r="XDA27" s="648"/>
      <c r="XDB27" s="648"/>
      <c r="XDC27" s="648"/>
      <c r="XDD27" s="648"/>
      <c r="XDE27" s="648"/>
      <c r="XDF27" s="648"/>
      <c r="XDG27" s="648"/>
      <c r="XDH27" s="648"/>
      <c r="XDI27" s="648"/>
      <c r="XDJ27" s="648"/>
      <c r="XDK27" s="648"/>
      <c r="XDL27" s="648"/>
      <c r="XDM27" s="648"/>
      <c r="XDN27" s="648"/>
      <c r="XDO27" s="648"/>
      <c r="XDP27" s="648"/>
      <c r="XDQ27" s="648"/>
      <c r="XDR27" s="648"/>
      <c r="XDS27" s="648"/>
      <c r="XDT27" s="648"/>
      <c r="XDU27" s="648"/>
      <c r="XDV27" s="648"/>
      <c r="XDW27" s="648"/>
      <c r="XDX27" s="648"/>
      <c r="XDY27" s="648"/>
      <c r="XDZ27" s="648"/>
      <c r="XEA27" s="648"/>
      <c r="XEB27" s="648"/>
      <c r="XEC27" s="648"/>
      <c r="XED27" s="648"/>
      <c r="XEE27" s="648"/>
      <c r="XEF27" s="648"/>
      <c r="XEG27" s="648"/>
      <c r="XEH27" s="648"/>
      <c r="XEI27" s="648"/>
      <c r="XEJ27" s="648"/>
      <c r="XEK27" s="648"/>
      <c r="XEL27" s="648"/>
      <c r="XEM27" s="648"/>
      <c r="XEN27" s="648"/>
      <c r="XEO27" s="648"/>
      <c r="XEP27" s="648"/>
      <c r="XEQ27" s="648"/>
      <c r="XER27" s="648"/>
      <c r="XES27" s="648"/>
      <c r="XET27" s="648"/>
      <c r="XEU27" s="648"/>
      <c r="XEV27" s="648"/>
      <c r="XEW27" s="648"/>
      <c r="XEX27" s="648"/>
      <c r="XEY27" s="648"/>
      <c r="XEZ27" s="648"/>
      <c r="XFA27" s="648"/>
      <c r="XFB27" s="648"/>
      <c r="XFC27" s="648"/>
      <c r="XFD27" s="648"/>
    </row>
    <row r="28" spans="1:16384" s="647" customFormat="1">
      <c r="A28" s="998" t="s">
        <v>285</v>
      </c>
      <c r="B28" s="998"/>
      <c r="C28" s="998"/>
      <c r="D28" s="998"/>
      <c r="E28" s="998"/>
      <c r="F28" s="998"/>
      <c r="G28" s="998"/>
      <c r="H28" s="68"/>
      <c r="I28" s="68"/>
      <c r="J28" s="68"/>
      <c r="K28" s="68"/>
      <c r="L28" s="68"/>
      <c r="M28" s="68"/>
      <c r="N28" s="68"/>
      <c r="O28" s="68"/>
    </row>
    <row r="29" spans="1:16384" s="647" customFormat="1" ht="24.75" customHeight="1">
      <c r="A29" s="999" t="s">
        <v>198</v>
      </c>
      <c r="B29" s="999"/>
      <c r="C29" s="999"/>
      <c r="D29" s="999"/>
      <c r="E29" s="999"/>
      <c r="F29" s="999"/>
      <c r="G29" s="999"/>
      <c r="H29" s="10"/>
      <c r="I29" s="10"/>
      <c r="J29" s="10"/>
      <c r="K29" s="10"/>
    </row>
  </sheetData>
  <mergeCells count="2352">
    <mergeCell ref="H25:N25"/>
    <mergeCell ref="O25:U25"/>
    <mergeCell ref="V25:AB25"/>
    <mergeCell ref="AC25:AI25"/>
    <mergeCell ref="AJ25:AP25"/>
    <mergeCell ref="AQ25:AW25"/>
    <mergeCell ref="A1:G1"/>
    <mergeCell ref="A2:G2"/>
    <mergeCell ref="A3:G3"/>
    <mergeCell ref="A4:A5"/>
    <mergeCell ref="B4:B5"/>
    <mergeCell ref="C4:C5"/>
    <mergeCell ref="D4:G4"/>
    <mergeCell ref="ED25:EJ25"/>
    <mergeCell ref="EK25:EQ25"/>
    <mergeCell ref="ER25:EX25"/>
    <mergeCell ref="EY25:FE25"/>
    <mergeCell ref="A25:G25"/>
    <mergeCell ref="FF25:FL25"/>
    <mergeCell ref="FM25:FS25"/>
    <mergeCell ref="CN25:CT25"/>
    <mergeCell ref="CU25:DA25"/>
    <mergeCell ref="DB25:DH25"/>
    <mergeCell ref="DI25:DO25"/>
    <mergeCell ref="DP25:DV25"/>
    <mergeCell ref="DW25:EC25"/>
    <mergeCell ref="AX25:BD25"/>
    <mergeCell ref="BE25:BK25"/>
    <mergeCell ref="BL25:BR25"/>
    <mergeCell ref="BS25:BY25"/>
    <mergeCell ref="BZ25:CF25"/>
    <mergeCell ref="CG25:CM25"/>
    <mergeCell ref="IZ25:JF25"/>
    <mergeCell ref="JG25:JM25"/>
    <mergeCell ref="JN25:JT25"/>
    <mergeCell ref="JU25:KA25"/>
    <mergeCell ref="KB25:KH25"/>
    <mergeCell ref="KI25:KO25"/>
    <mergeCell ref="HJ25:HP25"/>
    <mergeCell ref="HQ25:HW25"/>
    <mergeCell ref="HX25:ID25"/>
    <mergeCell ref="IE25:IK25"/>
    <mergeCell ref="IL25:IR25"/>
    <mergeCell ref="IS25:IY25"/>
    <mergeCell ref="FT25:FZ25"/>
    <mergeCell ref="GA25:GG25"/>
    <mergeCell ref="GH25:GN25"/>
    <mergeCell ref="GO25:GU25"/>
    <mergeCell ref="GV25:HB25"/>
    <mergeCell ref="HC25:HI25"/>
    <mergeCell ref="NV25:OB25"/>
    <mergeCell ref="OC25:OI25"/>
    <mergeCell ref="OJ25:OP25"/>
    <mergeCell ref="OQ25:OW25"/>
    <mergeCell ref="OX25:PD25"/>
    <mergeCell ref="PE25:PK25"/>
    <mergeCell ref="MF25:ML25"/>
    <mergeCell ref="MM25:MS25"/>
    <mergeCell ref="MT25:MZ25"/>
    <mergeCell ref="NA25:NG25"/>
    <mergeCell ref="NH25:NN25"/>
    <mergeCell ref="NO25:NU25"/>
    <mergeCell ref="KP25:KV25"/>
    <mergeCell ref="KW25:LC25"/>
    <mergeCell ref="LD25:LJ25"/>
    <mergeCell ref="LK25:LQ25"/>
    <mergeCell ref="LR25:LX25"/>
    <mergeCell ref="LY25:ME25"/>
    <mergeCell ref="SR25:SX25"/>
    <mergeCell ref="SY25:TE25"/>
    <mergeCell ref="TF25:TL25"/>
    <mergeCell ref="TM25:TS25"/>
    <mergeCell ref="TT25:TZ25"/>
    <mergeCell ref="UA25:UG25"/>
    <mergeCell ref="RB25:RH25"/>
    <mergeCell ref="RI25:RO25"/>
    <mergeCell ref="RP25:RV25"/>
    <mergeCell ref="RW25:SC25"/>
    <mergeCell ref="SD25:SJ25"/>
    <mergeCell ref="SK25:SQ25"/>
    <mergeCell ref="PL25:PR25"/>
    <mergeCell ref="PS25:PY25"/>
    <mergeCell ref="PZ25:QF25"/>
    <mergeCell ref="QG25:QM25"/>
    <mergeCell ref="QN25:QT25"/>
    <mergeCell ref="QU25:RA25"/>
    <mergeCell ref="XN25:XT25"/>
    <mergeCell ref="XU25:YA25"/>
    <mergeCell ref="YB25:YH25"/>
    <mergeCell ref="YI25:YO25"/>
    <mergeCell ref="YP25:YV25"/>
    <mergeCell ref="YW25:ZC25"/>
    <mergeCell ref="VX25:WD25"/>
    <mergeCell ref="WE25:WK25"/>
    <mergeCell ref="WL25:WR25"/>
    <mergeCell ref="WS25:WY25"/>
    <mergeCell ref="WZ25:XF25"/>
    <mergeCell ref="XG25:XM25"/>
    <mergeCell ref="UH25:UN25"/>
    <mergeCell ref="UO25:UU25"/>
    <mergeCell ref="UV25:VB25"/>
    <mergeCell ref="VC25:VI25"/>
    <mergeCell ref="VJ25:VP25"/>
    <mergeCell ref="VQ25:VW25"/>
    <mergeCell ref="ACJ25:ACP25"/>
    <mergeCell ref="ACQ25:ACW25"/>
    <mergeCell ref="ACX25:ADD25"/>
    <mergeCell ref="ADE25:ADK25"/>
    <mergeCell ref="ADL25:ADR25"/>
    <mergeCell ref="ADS25:ADY25"/>
    <mergeCell ref="AAT25:AAZ25"/>
    <mergeCell ref="ABA25:ABG25"/>
    <mergeCell ref="ABH25:ABN25"/>
    <mergeCell ref="ABO25:ABU25"/>
    <mergeCell ref="ABV25:ACB25"/>
    <mergeCell ref="ACC25:ACI25"/>
    <mergeCell ref="ZD25:ZJ25"/>
    <mergeCell ref="ZK25:ZQ25"/>
    <mergeCell ref="ZR25:ZX25"/>
    <mergeCell ref="ZY25:AAE25"/>
    <mergeCell ref="AAF25:AAL25"/>
    <mergeCell ref="AAM25:AAS25"/>
    <mergeCell ref="AHF25:AHL25"/>
    <mergeCell ref="AHM25:AHS25"/>
    <mergeCell ref="AHT25:AHZ25"/>
    <mergeCell ref="AIA25:AIG25"/>
    <mergeCell ref="AIH25:AIN25"/>
    <mergeCell ref="AIO25:AIU25"/>
    <mergeCell ref="AFP25:AFV25"/>
    <mergeCell ref="AFW25:AGC25"/>
    <mergeCell ref="AGD25:AGJ25"/>
    <mergeCell ref="AGK25:AGQ25"/>
    <mergeCell ref="AGR25:AGX25"/>
    <mergeCell ref="AGY25:AHE25"/>
    <mergeCell ref="ADZ25:AEF25"/>
    <mergeCell ref="AEG25:AEM25"/>
    <mergeCell ref="AEN25:AET25"/>
    <mergeCell ref="AEU25:AFA25"/>
    <mergeCell ref="AFB25:AFH25"/>
    <mergeCell ref="AFI25:AFO25"/>
    <mergeCell ref="AMB25:AMH25"/>
    <mergeCell ref="AMI25:AMO25"/>
    <mergeCell ref="AMP25:AMV25"/>
    <mergeCell ref="AMW25:ANC25"/>
    <mergeCell ref="AND25:ANJ25"/>
    <mergeCell ref="ANK25:ANQ25"/>
    <mergeCell ref="AKL25:AKR25"/>
    <mergeCell ref="AKS25:AKY25"/>
    <mergeCell ref="AKZ25:ALF25"/>
    <mergeCell ref="ALG25:ALM25"/>
    <mergeCell ref="ALN25:ALT25"/>
    <mergeCell ref="ALU25:AMA25"/>
    <mergeCell ref="AIV25:AJB25"/>
    <mergeCell ref="AJC25:AJI25"/>
    <mergeCell ref="AJJ25:AJP25"/>
    <mergeCell ref="AJQ25:AJW25"/>
    <mergeCell ref="AJX25:AKD25"/>
    <mergeCell ref="AKE25:AKK25"/>
    <mergeCell ref="AQX25:ARD25"/>
    <mergeCell ref="ARE25:ARK25"/>
    <mergeCell ref="ARL25:ARR25"/>
    <mergeCell ref="ARS25:ARY25"/>
    <mergeCell ref="ARZ25:ASF25"/>
    <mergeCell ref="ASG25:ASM25"/>
    <mergeCell ref="APH25:APN25"/>
    <mergeCell ref="APO25:APU25"/>
    <mergeCell ref="APV25:AQB25"/>
    <mergeCell ref="AQC25:AQI25"/>
    <mergeCell ref="AQJ25:AQP25"/>
    <mergeCell ref="AQQ25:AQW25"/>
    <mergeCell ref="ANR25:ANX25"/>
    <mergeCell ref="ANY25:AOE25"/>
    <mergeCell ref="AOF25:AOL25"/>
    <mergeCell ref="AOM25:AOS25"/>
    <mergeCell ref="AOT25:AOZ25"/>
    <mergeCell ref="APA25:APG25"/>
    <mergeCell ref="AVT25:AVZ25"/>
    <mergeCell ref="AWA25:AWG25"/>
    <mergeCell ref="AWH25:AWN25"/>
    <mergeCell ref="AWO25:AWU25"/>
    <mergeCell ref="AWV25:AXB25"/>
    <mergeCell ref="AXC25:AXI25"/>
    <mergeCell ref="AUD25:AUJ25"/>
    <mergeCell ref="AUK25:AUQ25"/>
    <mergeCell ref="AUR25:AUX25"/>
    <mergeCell ref="AUY25:AVE25"/>
    <mergeCell ref="AVF25:AVL25"/>
    <mergeCell ref="AVM25:AVS25"/>
    <mergeCell ref="ASN25:AST25"/>
    <mergeCell ref="ASU25:ATA25"/>
    <mergeCell ref="ATB25:ATH25"/>
    <mergeCell ref="ATI25:ATO25"/>
    <mergeCell ref="ATP25:ATV25"/>
    <mergeCell ref="ATW25:AUC25"/>
    <mergeCell ref="BAP25:BAV25"/>
    <mergeCell ref="BAW25:BBC25"/>
    <mergeCell ref="BBD25:BBJ25"/>
    <mergeCell ref="BBK25:BBQ25"/>
    <mergeCell ref="BBR25:BBX25"/>
    <mergeCell ref="BBY25:BCE25"/>
    <mergeCell ref="AYZ25:AZF25"/>
    <mergeCell ref="AZG25:AZM25"/>
    <mergeCell ref="AZN25:AZT25"/>
    <mergeCell ref="AZU25:BAA25"/>
    <mergeCell ref="BAB25:BAH25"/>
    <mergeCell ref="BAI25:BAO25"/>
    <mergeCell ref="AXJ25:AXP25"/>
    <mergeCell ref="AXQ25:AXW25"/>
    <mergeCell ref="AXX25:AYD25"/>
    <mergeCell ref="AYE25:AYK25"/>
    <mergeCell ref="AYL25:AYR25"/>
    <mergeCell ref="AYS25:AYY25"/>
    <mergeCell ref="BFL25:BFR25"/>
    <mergeCell ref="BFS25:BFY25"/>
    <mergeCell ref="BFZ25:BGF25"/>
    <mergeCell ref="BGG25:BGM25"/>
    <mergeCell ref="BGN25:BGT25"/>
    <mergeCell ref="BGU25:BHA25"/>
    <mergeCell ref="BDV25:BEB25"/>
    <mergeCell ref="BEC25:BEI25"/>
    <mergeCell ref="BEJ25:BEP25"/>
    <mergeCell ref="BEQ25:BEW25"/>
    <mergeCell ref="BEX25:BFD25"/>
    <mergeCell ref="BFE25:BFK25"/>
    <mergeCell ref="BCF25:BCL25"/>
    <mergeCell ref="BCM25:BCS25"/>
    <mergeCell ref="BCT25:BCZ25"/>
    <mergeCell ref="BDA25:BDG25"/>
    <mergeCell ref="BDH25:BDN25"/>
    <mergeCell ref="BDO25:BDU25"/>
    <mergeCell ref="BKH25:BKN25"/>
    <mergeCell ref="BKO25:BKU25"/>
    <mergeCell ref="BKV25:BLB25"/>
    <mergeCell ref="BLC25:BLI25"/>
    <mergeCell ref="BLJ25:BLP25"/>
    <mergeCell ref="BLQ25:BLW25"/>
    <mergeCell ref="BIR25:BIX25"/>
    <mergeCell ref="BIY25:BJE25"/>
    <mergeCell ref="BJF25:BJL25"/>
    <mergeCell ref="BJM25:BJS25"/>
    <mergeCell ref="BJT25:BJZ25"/>
    <mergeCell ref="BKA25:BKG25"/>
    <mergeCell ref="BHB25:BHH25"/>
    <mergeCell ref="BHI25:BHO25"/>
    <mergeCell ref="BHP25:BHV25"/>
    <mergeCell ref="BHW25:BIC25"/>
    <mergeCell ref="BID25:BIJ25"/>
    <mergeCell ref="BIK25:BIQ25"/>
    <mergeCell ref="BPD25:BPJ25"/>
    <mergeCell ref="BPK25:BPQ25"/>
    <mergeCell ref="BPR25:BPX25"/>
    <mergeCell ref="BPY25:BQE25"/>
    <mergeCell ref="BQF25:BQL25"/>
    <mergeCell ref="BQM25:BQS25"/>
    <mergeCell ref="BNN25:BNT25"/>
    <mergeCell ref="BNU25:BOA25"/>
    <mergeCell ref="BOB25:BOH25"/>
    <mergeCell ref="BOI25:BOO25"/>
    <mergeCell ref="BOP25:BOV25"/>
    <mergeCell ref="BOW25:BPC25"/>
    <mergeCell ref="BLX25:BMD25"/>
    <mergeCell ref="BME25:BMK25"/>
    <mergeCell ref="BML25:BMR25"/>
    <mergeCell ref="BMS25:BMY25"/>
    <mergeCell ref="BMZ25:BNF25"/>
    <mergeCell ref="BNG25:BNM25"/>
    <mergeCell ref="BTZ25:BUF25"/>
    <mergeCell ref="BUG25:BUM25"/>
    <mergeCell ref="BUN25:BUT25"/>
    <mergeCell ref="BUU25:BVA25"/>
    <mergeCell ref="BVB25:BVH25"/>
    <mergeCell ref="BVI25:BVO25"/>
    <mergeCell ref="BSJ25:BSP25"/>
    <mergeCell ref="BSQ25:BSW25"/>
    <mergeCell ref="BSX25:BTD25"/>
    <mergeCell ref="BTE25:BTK25"/>
    <mergeCell ref="BTL25:BTR25"/>
    <mergeCell ref="BTS25:BTY25"/>
    <mergeCell ref="BQT25:BQZ25"/>
    <mergeCell ref="BRA25:BRG25"/>
    <mergeCell ref="BRH25:BRN25"/>
    <mergeCell ref="BRO25:BRU25"/>
    <mergeCell ref="BRV25:BSB25"/>
    <mergeCell ref="BSC25:BSI25"/>
    <mergeCell ref="BYV25:BZB25"/>
    <mergeCell ref="BZC25:BZI25"/>
    <mergeCell ref="BZJ25:BZP25"/>
    <mergeCell ref="BZQ25:BZW25"/>
    <mergeCell ref="BZX25:CAD25"/>
    <mergeCell ref="CAE25:CAK25"/>
    <mergeCell ref="BXF25:BXL25"/>
    <mergeCell ref="BXM25:BXS25"/>
    <mergeCell ref="BXT25:BXZ25"/>
    <mergeCell ref="BYA25:BYG25"/>
    <mergeCell ref="BYH25:BYN25"/>
    <mergeCell ref="BYO25:BYU25"/>
    <mergeCell ref="BVP25:BVV25"/>
    <mergeCell ref="BVW25:BWC25"/>
    <mergeCell ref="BWD25:BWJ25"/>
    <mergeCell ref="BWK25:BWQ25"/>
    <mergeCell ref="BWR25:BWX25"/>
    <mergeCell ref="BWY25:BXE25"/>
    <mergeCell ref="CDR25:CDX25"/>
    <mergeCell ref="CDY25:CEE25"/>
    <mergeCell ref="CEF25:CEL25"/>
    <mergeCell ref="CEM25:CES25"/>
    <mergeCell ref="CET25:CEZ25"/>
    <mergeCell ref="CFA25:CFG25"/>
    <mergeCell ref="CCB25:CCH25"/>
    <mergeCell ref="CCI25:CCO25"/>
    <mergeCell ref="CCP25:CCV25"/>
    <mergeCell ref="CCW25:CDC25"/>
    <mergeCell ref="CDD25:CDJ25"/>
    <mergeCell ref="CDK25:CDQ25"/>
    <mergeCell ref="CAL25:CAR25"/>
    <mergeCell ref="CAS25:CAY25"/>
    <mergeCell ref="CAZ25:CBF25"/>
    <mergeCell ref="CBG25:CBM25"/>
    <mergeCell ref="CBN25:CBT25"/>
    <mergeCell ref="CBU25:CCA25"/>
    <mergeCell ref="CIN25:CIT25"/>
    <mergeCell ref="CIU25:CJA25"/>
    <mergeCell ref="CJB25:CJH25"/>
    <mergeCell ref="CJI25:CJO25"/>
    <mergeCell ref="CJP25:CJV25"/>
    <mergeCell ref="CJW25:CKC25"/>
    <mergeCell ref="CGX25:CHD25"/>
    <mergeCell ref="CHE25:CHK25"/>
    <mergeCell ref="CHL25:CHR25"/>
    <mergeCell ref="CHS25:CHY25"/>
    <mergeCell ref="CHZ25:CIF25"/>
    <mergeCell ref="CIG25:CIM25"/>
    <mergeCell ref="CFH25:CFN25"/>
    <mergeCell ref="CFO25:CFU25"/>
    <mergeCell ref="CFV25:CGB25"/>
    <mergeCell ref="CGC25:CGI25"/>
    <mergeCell ref="CGJ25:CGP25"/>
    <mergeCell ref="CGQ25:CGW25"/>
    <mergeCell ref="CNJ25:CNP25"/>
    <mergeCell ref="CNQ25:CNW25"/>
    <mergeCell ref="CNX25:COD25"/>
    <mergeCell ref="COE25:COK25"/>
    <mergeCell ref="COL25:COR25"/>
    <mergeCell ref="COS25:COY25"/>
    <mergeCell ref="CLT25:CLZ25"/>
    <mergeCell ref="CMA25:CMG25"/>
    <mergeCell ref="CMH25:CMN25"/>
    <mergeCell ref="CMO25:CMU25"/>
    <mergeCell ref="CMV25:CNB25"/>
    <mergeCell ref="CNC25:CNI25"/>
    <mergeCell ref="CKD25:CKJ25"/>
    <mergeCell ref="CKK25:CKQ25"/>
    <mergeCell ref="CKR25:CKX25"/>
    <mergeCell ref="CKY25:CLE25"/>
    <mergeCell ref="CLF25:CLL25"/>
    <mergeCell ref="CLM25:CLS25"/>
    <mergeCell ref="CSF25:CSL25"/>
    <mergeCell ref="CSM25:CSS25"/>
    <mergeCell ref="CST25:CSZ25"/>
    <mergeCell ref="CTA25:CTG25"/>
    <mergeCell ref="CTH25:CTN25"/>
    <mergeCell ref="CTO25:CTU25"/>
    <mergeCell ref="CQP25:CQV25"/>
    <mergeCell ref="CQW25:CRC25"/>
    <mergeCell ref="CRD25:CRJ25"/>
    <mergeCell ref="CRK25:CRQ25"/>
    <mergeCell ref="CRR25:CRX25"/>
    <mergeCell ref="CRY25:CSE25"/>
    <mergeCell ref="COZ25:CPF25"/>
    <mergeCell ref="CPG25:CPM25"/>
    <mergeCell ref="CPN25:CPT25"/>
    <mergeCell ref="CPU25:CQA25"/>
    <mergeCell ref="CQB25:CQH25"/>
    <mergeCell ref="CQI25:CQO25"/>
    <mergeCell ref="CXB25:CXH25"/>
    <mergeCell ref="CXI25:CXO25"/>
    <mergeCell ref="CXP25:CXV25"/>
    <mergeCell ref="CXW25:CYC25"/>
    <mergeCell ref="CYD25:CYJ25"/>
    <mergeCell ref="CYK25:CYQ25"/>
    <mergeCell ref="CVL25:CVR25"/>
    <mergeCell ref="CVS25:CVY25"/>
    <mergeCell ref="CVZ25:CWF25"/>
    <mergeCell ref="CWG25:CWM25"/>
    <mergeCell ref="CWN25:CWT25"/>
    <mergeCell ref="CWU25:CXA25"/>
    <mergeCell ref="CTV25:CUB25"/>
    <mergeCell ref="CUC25:CUI25"/>
    <mergeCell ref="CUJ25:CUP25"/>
    <mergeCell ref="CUQ25:CUW25"/>
    <mergeCell ref="CUX25:CVD25"/>
    <mergeCell ref="CVE25:CVK25"/>
    <mergeCell ref="DBX25:DCD25"/>
    <mergeCell ref="DCE25:DCK25"/>
    <mergeCell ref="DCL25:DCR25"/>
    <mergeCell ref="DCS25:DCY25"/>
    <mergeCell ref="DCZ25:DDF25"/>
    <mergeCell ref="DDG25:DDM25"/>
    <mergeCell ref="DAH25:DAN25"/>
    <mergeCell ref="DAO25:DAU25"/>
    <mergeCell ref="DAV25:DBB25"/>
    <mergeCell ref="DBC25:DBI25"/>
    <mergeCell ref="DBJ25:DBP25"/>
    <mergeCell ref="DBQ25:DBW25"/>
    <mergeCell ref="CYR25:CYX25"/>
    <mergeCell ref="CYY25:CZE25"/>
    <mergeCell ref="CZF25:CZL25"/>
    <mergeCell ref="CZM25:CZS25"/>
    <mergeCell ref="CZT25:CZZ25"/>
    <mergeCell ref="DAA25:DAG25"/>
    <mergeCell ref="DGT25:DGZ25"/>
    <mergeCell ref="DHA25:DHG25"/>
    <mergeCell ref="DHH25:DHN25"/>
    <mergeCell ref="DHO25:DHU25"/>
    <mergeCell ref="DHV25:DIB25"/>
    <mergeCell ref="DIC25:DII25"/>
    <mergeCell ref="DFD25:DFJ25"/>
    <mergeCell ref="DFK25:DFQ25"/>
    <mergeCell ref="DFR25:DFX25"/>
    <mergeCell ref="DFY25:DGE25"/>
    <mergeCell ref="DGF25:DGL25"/>
    <mergeCell ref="DGM25:DGS25"/>
    <mergeCell ref="DDN25:DDT25"/>
    <mergeCell ref="DDU25:DEA25"/>
    <mergeCell ref="DEB25:DEH25"/>
    <mergeCell ref="DEI25:DEO25"/>
    <mergeCell ref="DEP25:DEV25"/>
    <mergeCell ref="DEW25:DFC25"/>
    <mergeCell ref="DLP25:DLV25"/>
    <mergeCell ref="DLW25:DMC25"/>
    <mergeCell ref="DMD25:DMJ25"/>
    <mergeCell ref="DMK25:DMQ25"/>
    <mergeCell ref="DMR25:DMX25"/>
    <mergeCell ref="DMY25:DNE25"/>
    <mergeCell ref="DJZ25:DKF25"/>
    <mergeCell ref="DKG25:DKM25"/>
    <mergeCell ref="DKN25:DKT25"/>
    <mergeCell ref="DKU25:DLA25"/>
    <mergeCell ref="DLB25:DLH25"/>
    <mergeCell ref="DLI25:DLO25"/>
    <mergeCell ref="DIJ25:DIP25"/>
    <mergeCell ref="DIQ25:DIW25"/>
    <mergeCell ref="DIX25:DJD25"/>
    <mergeCell ref="DJE25:DJK25"/>
    <mergeCell ref="DJL25:DJR25"/>
    <mergeCell ref="DJS25:DJY25"/>
    <mergeCell ref="DQL25:DQR25"/>
    <mergeCell ref="DQS25:DQY25"/>
    <mergeCell ref="DQZ25:DRF25"/>
    <mergeCell ref="DRG25:DRM25"/>
    <mergeCell ref="DRN25:DRT25"/>
    <mergeCell ref="DRU25:DSA25"/>
    <mergeCell ref="DOV25:DPB25"/>
    <mergeCell ref="DPC25:DPI25"/>
    <mergeCell ref="DPJ25:DPP25"/>
    <mergeCell ref="DPQ25:DPW25"/>
    <mergeCell ref="DPX25:DQD25"/>
    <mergeCell ref="DQE25:DQK25"/>
    <mergeCell ref="DNF25:DNL25"/>
    <mergeCell ref="DNM25:DNS25"/>
    <mergeCell ref="DNT25:DNZ25"/>
    <mergeCell ref="DOA25:DOG25"/>
    <mergeCell ref="DOH25:DON25"/>
    <mergeCell ref="DOO25:DOU25"/>
    <mergeCell ref="DVH25:DVN25"/>
    <mergeCell ref="DVO25:DVU25"/>
    <mergeCell ref="DVV25:DWB25"/>
    <mergeCell ref="DWC25:DWI25"/>
    <mergeCell ref="DWJ25:DWP25"/>
    <mergeCell ref="DWQ25:DWW25"/>
    <mergeCell ref="DTR25:DTX25"/>
    <mergeCell ref="DTY25:DUE25"/>
    <mergeCell ref="DUF25:DUL25"/>
    <mergeCell ref="DUM25:DUS25"/>
    <mergeCell ref="DUT25:DUZ25"/>
    <mergeCell ref="DVA25:DVG25"/>
    <mergeCell ref="DSB25:DSH25"/>
    <mergeCell ref="DSI25:DSO25"/>
    <mergeCell ref="DSP25:DSV25"/>
    <mergeCell ref="DSW25:DTC25"/>
    <mergeCell ref="DTD25:DTJ25"/>
    <mergeCell ref="DTK25:DTQ25"/>
    <mergeCell ref="EAD25:EAJ25"/>
    <mergeCell ref="EAK25:EAQ25"/>
    <mergeCell ref="EAR25:EAX25"/>
    <mergeCell ref="EAY25:EBE25"/>
    <mergeCell ref="EBF25:EBL25"/>
    <mergeCell ref="EBM25:EBS25"/>
    <mergeCell ref="DYN25:DYT25"/>
    <mergeCell ref="DYU25:DZA25"/>
    <mergeCell ref="DZB25:DZH25"/>
    <mergeCell ref="DZI25:DZO25"/>
    <mergeCell ref="DZP25:DZV25"/>
    <mergeCell ref="DZW25:EAC25"/>
    <mergeCell ref="DWX25:DXD25"/>
    <mergeCell ref="DXE25:DXK25"/>
    <mergeCell ref="DXL25:DXR25"/>
    <mergeCell ref="DXS25:DXY25"/>
    <mergeCell ref="DXZ25:DYF25"/>
    <mergeCell ref="DYG25:DYM25"/>
    <mergeCell ref="EEZ25:EFF25"/>
    <mergeCell ref="EFG25:EFM25"/>
    <mergeCell ref="EFN25:EFT25"/>
    <mergeCell ref="EFU25:EGA25"/>
    <mergeCell ref="EGB25:EGH25"/>
    <mergeCell ref="EGI25:EGO25"/>
    <mergeCell ref="EDJ25:EDP25"/>
    <mergeCell ref="EDQ25:EDW25"/>
    <mergeCell ref="EDX25:EED25"/>
    <mergeCell ref="EEE25:EEK25"/>
    <mergeCell ref="EEL25:EER25"/>
    <mergeCell ref="EES25:EEY25"/>
    <mergeCell ref="EBT25:EBZ25"/>
    <mergeCell ref="ECA25:ECG25"/>
    <mergeCell ref="ECH25:ECN25"/>
    <mergeCell ref="ECO25:ECU25"/>
    <mergeCell ref="ECV25:EDB25"/>
    <mergeCell ref="EDC25:EDI25"/>
    <mergeCell ref="EJV25:EKB25"/>
    <mergeCell ref="EKC25:EKI25"/>
    <mergeCell ref="EKJ25:EKP25"/>
    <mergeCell ref="EKQ25:EKW25"/>
    <mergeCell ref="EKX25:ELD25"/>
    <mergeCell ref="ELE25:ELK25"/>
    <mergeCell ref="EIF25:EIL25"/>
    <mergeCell ref="EIM25:EIS25"/>
    <mergeCell ref="EIT25:EIZ25"/>
    <mergeCell ref="EJA25:EJG25"/>
    <mergeCell ref="EJH25:EJN25"/>
    <mergeCell ref="EJO25:EJU25"/>
    <mergeCell ref="EGP25:EGV25"/>
    <mergeCell ref="EGW25:EHC25"/>
    <mergeCell ref="EHD25:EHJ25"/>
    <mergeCell ref="EHK25:EHQ25"/>
    <mergeCell ref="EHR25:EHX25"/>
    <mergeCell ref="EHY25:EIE25"/>
    <mergeCell ref="EOR25:EOX25"/>
    <mergeCell ref="EOY25:EPE25"/>
    <mergeCell ref="EPF25:EPL25"/>
    <mergeCell ref="EPM25:EPS25"/>
    <mergeCell ref="EPT25:EPZ25"/>
    <mergeCell ref="EQA25:EQG25"/>
    <mergeCell ref="ENB25:ENH25"/>
    <mergeCell ref="ENI25:ENO25"/>
    <mergeCell ref="ENP25:ENV25"/>
    <mergeCell ref="ENW25:EOC25"/>
    <mergeCell ref="EOD25:EOJ25"/>
    <mergeCell ref="EOK25:EOQ25"/>
    <mergeCell ref="ELL25:ELR25"/>
    <mergeCell ref="ELS25:ELY25"/>
    <mergeCell ref="ELZ25:EMF25"/>
    <mergeCell ref="EMG25:EMM25"/>
    <mergeCell ref="EMN25:EMT25"/>
    <mergeCell ref="EMU25:ENA25"/>
    <mergeCell ref="ETN25:ETT25"/>
    <mergeCell ref="ETU25:EUA25"/>
    <mergeCell ref="EUB25:EUH25"/>
    <mergeCell ref="EUI25:EUO25"/>
    <mergeCell ref="EUP25:EUV25"/>
    <mergeCell ref="EUW25:EVC25"/>
    <mergeCell ref="ERX25:ESD25"/>
    <mergeCell ref="ESE25:ESK25"/>
    <mergeCell ref="ESL25:ESR25"/>
    <mergeCell ref="ESS25:ESY25"/>
    <mergeCell ref="ESZ25:ETF25"/>
    <mergeCell ref="ETG25:ETM25"/>
    <mergeCell ref="EQH25:EQN25"/>
    <mergeCell ref="EQO25:EQU25"/>
    <mergeCell ref="EQV25:ERB25"/>
    <mergeCell ref="ERC25:ERI25"/>
    <mergeCell ref="ERJ25:ERP25"/>
    <mergeCell ref="ERQ25:ERW25"/>
    <mergeCell ref="EYJ25:EYP25"/>
    <mergeCell ref="EYQ25:EYW25"/>
    <mergeCell ref="EYX25:EZD25"/>
    <mergeCell ref="EZE25:EZK25"/>
    <mergeCell ref="EZL25:EZR25"/>
    <mergeCell ref="EZS25:EZY25"/>
    <mergeCell ref="EWT25:EWZ25"/>
    <mergeCell ref="EXA25:EXG25"/>
    <mergeCell ref="EXH25:EXN25"/>
    <mergeCell ref="EXO25:EXU25"/>
    <mergeCell ref="EXV25:EYB25"/>
    <mergeCell ref="EYC25:EYI25"/>
    <mergeCell ref="EVD25:EVJ25"/>
    <mergeCell ref="EVK25:EVQ25"/>
    <mergeCell ref="EVR25:EVX25"/>
    <mergeCell ref="EVY25:EWE25"/>
    <mergeCell ref="EWF25:EWL25"/>
    <mergeCell ref="EWM25:EWS25"/>
    <mergeCell ref="FDF25:FDL25"/>
    <mergeCell ref="FDM25:FDS25"/>
    <mergeCell ref="FDT25:FDZ25"/>
    <mergeCell ref="FEA25:FEG25"/>
    <mergeCell ref="FEH25:FEN25"/>
    <mergeCell ref="FEO25:FEU25"/>
    <mergeCell ref="FBP25:FBV25"/>
    <mergeCell ref="FBW25:FCC25"/>
    <mergeCell ref="FCD25:FCJ25"/>
    <mergeCell ref="FCK25:FCQ25"/>
    <mergeCell ref="FCR25:FCX25"/>
    <mergeCell ref="FCY25:FDE25"/>
    <mergeCell ref="EZZ25:FAF25"/>
    <mergeCell ref="FAG25:FAM25"/>
    <mergeCell ref="FAN25:FAT25"/>
    <mergeCell ref="FAU25:FBA25"/>
    <mergeCell ref="FBB25:FBH25"/>
    <mergeCell ref="FBI25:FBO25"/>
    <mergeCell ref="FIB25:FIH25"/>
    <mergeCell ref="FII25:FIO25"/>
    <mergeCell ref="FIP25:FIV25"/>
    <mergeCell ref="FIW25:FJC25"/>
    <mergeCell ref="FJD25:FJJ25"/>
    <mergeCell ref="FJK25:FJQ25"/>
    <mergeCell ref="FGL25:FGR25"/>
    <mergeCell ref="FGS25:FGY25"/>
    <mergeCell ref="FGZ25:FHF25"/>
    <mergeCell ref="FHG25:FHM25"/>
    <mergeCell ref="FHN25:FHT25"/>
    <mergeCell ref="FHU25:FIA25"/>
    <mergeCell ref="FEV25:FFB25"/>
    <mergeCell ref="FFC25:FFI25"/>
    <mergeCell ref="FFJ25:FFP25"/>
    <mergeCell ref="FFQ25:FFW25"/>
    <mergeCell ref="FFX25:FGD25"/>
    <mergeCell ref="FGE25:FGK25"/>
    <mergeCell ref="FMX25:FND25"/>
    <mergeCell ref="FNE25:FNK25"/>
    <mergeCell ref="FNL25:FNR25"/>
    <mergeCell ref="FNS25:FNY25"/>
    <mergeCell ref="FNZ25:FOF25"/>
    <mergeCell ref="FOG25:FOM25"/>
    <mergeCell ref="FLH25:FLN25"/>
    <mergeCell ref="FLO25:FLU25"/>
    <mergeCell ref="FLV25:FMB25"/>
    <mergeCell ref="FMC25:FMI25"/>
    <mergeCell ref="FMJ25:FMP25"/>
    <mergeCell ref="FMQ25:FMW25"/>
    <mergeCell ref="FJR25:FJX25"/>
    <mergeCell ref="FJY25:FKE25"/>
    <mergeCell ref="FKF25:FKL25"/>
    <mergeCell ref="FKM25:FKS25"/>
    <mergeCell ref="FKT25:FKZ25"/>
    <mergeCell ref="FLA25:FLG25"/>
    <mergeCell ref="FRT25:FRZ25"/>
    <mergeCell ref="FSA25:FSG25"/>
    <mergeCell ref="FSH25:FSN25"/>
    <mergeCell ref="FSO25:FSU25"/>
    <mergeCell ref="FSV25:FTB25"/>
    <mergeCell ref="FTC25:FTI25"/>
    <mergeCell ref="FQD25:FQJ25"/>
    <mergeCell ref="FQK25:FQQ25"/>
    <mergeCell ref="FQR25:FQX25"/>
    <mergeCell ref="FQY25:FRE25"/>
    <mergeCell ref="FRF25:FRL25"/>
    <mergeCell ref="FRM25:FRS25"/>
    <mergeCell ref="FON25:FOT25"/>
    <mergeCell ref="FOU25:FPA25"/>
    <mergeCell ref="FPB25:FPH25"/>
    <mergeCell ref="FPI25:FPO25"/>
    <mergeCell ref="FPP25:FPV25"/>
    <mergeCell ref="FPW25:FQC25"/>
    <mergeCell ref="FWP25:FWV25"/>
    <mergeCell ref="FWW25:FXC25"/>
    <mergeCell ref="FXD25:FXJ25"/>
    <mergeCell ref="FXK25:FXQ25"/>
    <mergeCell ref="FXR25:FXX25"/>
    <mergeCell ref="FXY25:FYE25"/>
    <mergeCell ref="FUZ25:FVF25"/>
    <mergeCell ref="FVG25:FVM25"/>
    <mergeCell ref="FVN25:FVT25"/>
    <mergeCell ref="FVU25:FWA25"/>
    <mergeCell ref="FWB25:FWH25"/>
    <mergeCell ref="FWI25:FWO25"/>
    <mergeCell ref="FTJ25:FTP25"/>
    <mergeCell ref="FTQ25:FTW25"/>
    <mergeCell ref="FTX25:FUD25"/>
    <mergeCell ref="FUE25:FUK25"/>
    <mergeCell ref="FUL25:FUR25"/>
    <mergeCell ref="FUS25:FUY25"/>
    <mergeCell ref="GBL25:GBR25"/>
    <mergeCell ref="GBS25:GBY25"/>
    <mergeCell ref="GBZ25:GCF25"/>
    <mergeCell ref="GCG25:GCM25"/>
    <mergeCell ref="GCN25:GCT25"/>
    <mergeCell ref="GCU25:GDA25"/>
    <mergeCell ref="FZV25:GAB25"/>
    <mergeCell ref="GAC25:GAI25"/>
    <mergeCell ref="GAJ25:GAP25"/>
    <mergeCell ref="GAQ25:GAW25"/>
    <mergeCell ref="GAX25:GBD25"/>
    <mergeCell ref="GBE25:GBK25"/>
    <mergeCell ref="FYF25:FYL25"/>
    <mergeCell ref="FYM25:FYS25"/>
    <mergeCell ref="FYT25:FYZ25"/>
    <mergeCell ref="FZA25:FZG25"/>
    <mergeCell ref="FZH25:FZN25"/>
    <mergeCell ref="FZO25:FZU25"/>
    <mergeCell ref="GGH25:GGN25"/>
    <mergeCell ref="GGO25:GGU25"/>
    <mergeCell ref="GGV25:GHB25"/>
    <mergeCell ref="GHC25:GHI25"/>
    <mergeCell ref="GHJ25:GHP25"/>
    <mergeCell ref="GHQ25:GHW25"/>
    <mergeCell ref="GER25:GEX25"/>
    <mergeCell ref="GEY25:GFE25"/>
    <mergeCell ref="GFF25:GFL25"/>
    <mergeCell ref="GFM25:GFS25"/>
    <mergeCell ref="GFT25:GFZ25"/>
    <mergeCell ref="GGA25:GGG25"/>
    <mergeCell ref="GDB25:GDH25"/>
    <mergeCell ref="GDI25:GDO25"/>
    <mergeCell ref="GDP25:GDV25"/>
    <mergeCell ref="GDW25:GEC25"/>
    <mergeCell ref="GED25:GEJ25"/>
    <mergeCell ref="GEK25:GEQ25"/>
    <mergeCell ref="GLD25:GLJ25"/>
    <mergeCell ref="GLK25:GLQ25"/>
    <mergeCell ref="GLR25:GLX25"/>
    <mergeCell ref="GLY25:GME25"/>
    <mergeCell ref="GMF25:GML25"/>
    <mergeCell ref="GMM25:GMS25"/>
    <mergeCell ref="GJN25:GJT25"/>
    <mergeCell ref="GJU25:GKA25"/>
    <mergeCell ref="GKB25:GKH25"/>
    <mergeCell ref="GKI25:GKO25"/>
    <mergeCell ref="GKP25:GKV25"/>
    <mergeCell ref="GKW25:GLC25"/>
    <mergeCell ref="GHX25:GID25"/>
    <mergeCell ref="GIE25:GIK25"/>
    <mergeCell ref="GIL25:GIR25"/>
    <mergeCell ref="GIS25:GIY25"/>
    <mergeCell ref="GIZ25:GJF25"/>
    <mergeCell ref="GJG25:GJM25"/>
    <mergeCell ref="GPZ25:GQF25"/>
    <mergeCell ref="GQG25:GQM25"/>
    <mergeCell ref="GQN25:GQT25"/>
    <mergeCell ref="GQU25:GRA25"/>
    <mergeCell ref="GRB25:GRH25"/>
    <mergeCell ref="GRI25:GRO25"/>
    <mergeCell ref="GOJ25:GOP25"/>
    <mergeCell ref="GOQ25:GOW25"/>
    <mergeCell ref="GOX25:GPD25"/>
    <mergeCell ref="GPE25:GPK25"/>
    <mergeCell ref="GPL25:GPR25"/>
    <mergeCell ref="GPS25:GPY25"/>
    <mergeCell ref="GMT25:GMZ25"/>
    <mergeCell ref="GNA25:GNG25"/>
    <mergeCell ref="GNH25:GNN25"/>
    <mergeCell ref="GNO25:GNU25"/>
    <mergeCell ref="GNV25:GOB25"/>
    <mergeCell ref="GOC25:GOI25"/>
    <mergeCell ref="GUV25:GVB25"/>
    <mergeCell ref="GVC25:GVI25"/>
    <mergeCell ref="GVJ25:GVP25"/>
    <mergeCell ref="GVQ25:GVW25"/>
    <mergeCell ref="GVX25:GWD25"/>
    <mergeCell ref="GWE25:GWK25"/>
    <mergeCell ref="GTF25:GTL25"/>
    <mergeCell ref="GTM25:GTS25"/>
    <mergeCell ref="GTT25:GTZ25"/>
    <mergeCell ref="GUA25:GUG25"/>
    <mergeCell ref="GUH25:GUN25"/>
    <mergeCell ref="GUO25:GUU25"/>
    <mergeCell ref="GRP25:GRV25"/>
    <mergeCell ref="GRW25:GSC25"/>
    <mergeCell ref="GSD25:GSJ25"/>
    <mergeCell ref="GSK25:GSQ25"/>
    <mergeCell ref="GSR25:GSX25"/>
    <mergeCell ref="GSY25:GTE25"/>
    <mergeCell ref="GZR25:GZX25"/>
    <mergeCell ref="GZY25:HAE25"/>
    <mergeCell ref="HAF25:HAL25"/>
    <mergeCell ref="HAM25:HAS25"/>
    <mergeCell ref="HAT25:HAZ25"/>
    <mergeCell ref="HBA25:HBG25"/>
    <mergeCell ref="GYB25:GYH25"/>
    <mergeCell ref="GYI25:GYO25"/>
    <mergeCell ref="GYP25:GYV25"/>
    <mergeCell ref="GYW25:GZC25"/>
    <mergeCell ref="GZD25:GZJ25"/>
    <mergeCell ref="GZK25:GZQ25"/>
    <mergeCell ref="GWL25:GWR25"/>
    <mergeCell ref="GWS25:GWY25"/>
    <mergeCell ref="GWZ25:GXF25"/>
    <mergeCell ref="GXG25:GXM25"/>
    <mergeCell ref="GXN25:GXT25"/>
    <mergeCell ref="GXU25:GYA25"/>
    <mergeCell ref="HEN25:HET25"/>
    <mergeCell ref="HEU25:HFA25"/>
    <mergeCell ref="HFB25:HFH25"/>
    <mergeCell ref="HFI25:HFO25"/>
    <mergeCell ref="HFP25:HFV25"/>
    <mergeCell ref="HFW25:HGC25"/>
    <mergeCell ref="HCX25:HDD25"/>
    <mergeCell ref="HDE25:HDK25"/>
    <mergeCell ref="HDL25:HDR25"/>
    <mergeCell ref="HDS25:HDY25"/>
    <mergeCell ref="HDZ25:HEF25"/>
    <mergeCell ref="HEG25:HEM25"/>
    <mergeCell ref="HBH25:HBN25"/>
    <mergeCell ref="HBO25:HBU25"/>
    <mergeCell ref="HBV25:HCB25"/>
    <mergeCell ref="HCC25:HCI25"/>
    <mergeCell ref="HCJ25:HCP25"/>
    <mergeCell ref="HCQ25:HCW25"/>
    <mergeCell ref="HJJ25:HJP25"/>
    <mergeCell ref="HJQ25:HJW25"/>
    <mergeCell ref="HJX25:HKD25"/>
    <mergeCell ref="HKE25:HKK25"/>
    <mergeCell ref="HKL25:HKR25"/>
    <mergeCell ref="HKS25:HKY25"/>
    <mergeCell ref="HHT25:HHZ25"/>
    <mergeCell ref="HIA25:HIG25"/>
    <mergeCell ref="HIH25:HIN25"/>
    <mergeCell ref="HIO25:HIU25"/>
    <mergeCell ref="HIV25:HJB25"/>
    <mergeCell ref="HJC25:HJI25"/>
    <mergeCell ref="HGD25:HGJ25"/>
    <mergeCell ref="HGK25:HGQ25"/>
    <mergeCell ref="HGR25:HGX25"/>
    <mergeCell ref="HGY25:HHE25"/>
    <mergeCell ref="HHF25:HHL25"/>
    <mergeCell ref="HHM25:HHS25"/>
    <mergeCell ref="HOF25:HOL25"/>
    <mergeCell ref="HOM25:HOS25"/>
    <mergeCell ref="HOT25:HOZ25"/>
    <mergeCell ref="HPA25:HPG25"/>
    <mergeCell ref="HPH25:HPN25"/>
    <mergeCell ref="HPO25:HPU25"/>
    <mergeCell ref="HMP25:HMV25"/>
    <mergeCell ref="HMW25:HNC25"/>
    <mergeCell ref="HND25:HNJ25"/>
    <mergeCell ref="HNK25:HNQ25"/>
    <mergeCell ref="HNR25:HNX25"/>
    <mergeCell ref="HNY25:HOE25"/>
    <mergeCell ref="HKZ25:HLF25"/>
    <mergeCell ref="HLG25:HLM25"/>
    <mergeCell ref="HLN25:HLT25"/>
    <mergeCell ref="HLU25:HMA25"/>
    <mergeCell ref="HMB25:HMH25"/>
    <mergeCell ref="HMI25:HMO25"/>
    <mergeCell ref="HTB25:HTH25"/>
    <mergeCell ref="HTI25:HTO25"/>
    <mergeCell ref="HTP25:HTV25"/>
    <mergeCell ref="HTW25:HUC25"/>
    <mergeCell ref="HUD25:HUJ25"/>
    <mergeCell ref="HUK25:HUQ25"/>
    <mergeCell ref="HRL25:HRR25"/>
    <mergeCell ref="HRS25:HRY25"/>
    <mergeCell ref="HRZ25:HSF25"/>
    <mergeCell ref="HSG25:HSM25"/>
    <mergeCell ref="HSN25:HST25"/>
    <mergeCell ref="HSU25:HTA25"/>
    <mergeCell ref="HPV25:HQB25"/>
    <mergeCell ref="HQC25:HQI25"/>
    <mergeCell ref="HQJ25:HQP25"/>
    <mergeCell ref="HQQ25:HQW25"/>
    <mergeCell ref="HQX25:HRD25"/>
    <mergeCell ref="HRE25:HRK25"/>
    <mergeCell ref="HXX25:HYD25"/>
    <mergeCell ref="HYE25:HYK25"/>
    <mergeCell ref="HYL25:HYR25"/>
    <mergeCell ref="HYS25:HYY25"/>
    <mergeCell ref="HYZ25:HZF25"/>
    <mergeCell ref="HZG25:HZM25"/>
    <mergeCell ref="HWH25:HWN25"/>
    <mergeCell ref="HWO25:HWU25"/>
    <mergeCell ref="HWV25:HXB25"/>
    <mergeCell ref="HXC25:HXI25"/>
    <mergeCell ref="HXJ25:HXP25"/>
    <mergeCell ref="HXQ25:HXW25"/>
    <mergeCell ref="HUR25:HUX25"/>
    <mergeCell ref="HUY25:HVE25"/>
    <mergeCell ref="HVF25:HVL25"/>
    <mergeCell ref="HVM25:HVS25"/>
    <mergeCell ref="HVT25:HVZ25"/>
    <mergeCell ref="HWA25:HWG25"/>
    <mergeCell ref="ICT25:ICZ25"/>
    <mergeCell ref="IDA25:IDG25"/>
    <mergeCell ref="IDH25:IDN25"/>
    <mergeCell ref="IDO25:IDU25"/>
    <mergeCell ref="IDV25:IEB25"/>
    <mergeCell ref="IEC25:IEI25"/>
    <mergeCell ref="IBD25:IBJ25"/>
    <mergeCell ref="IBK25:IBQ25"/>
    <mergeCell ref="IBR25:IBX25"/>
    <mergeCell ref="IBY25:ICE25"/>
    <mergeCell ref="ICF25:ICL25"/>
    <mergeCell ref="ICM25:ICS25"/>
    <mergeCell ref="HZN25:HZT25"/>
    <mergeCell ref="HZU25:IAA25"/>
    <mergeCell ref="IAB25:IAH25"/>
    <mergeCell ref="IAI25:IAO25"/>
    <mergeCell ref="IAP25:IAV25"/>
    <mergeCell ref="IAW25:IBC25"/>
    <mergeCell ref="IHP25:IHV25"/>
    <mergeCell ref="IHW25:IIC25"/>
    <mergeCell ref="IID25:IIJ25"/>
    <mergeCell ref="IIK25:IIQ25"/>
    <mergeCell ref="IIR25:IIX25"/>
    <mergeCell ref="IIY25:IJE25"/>
    <mergeCell ref="IFZ25:IGF25"/>
    <mergeCell ref="IGG25:IGM25"/>
    <mergeCell ref="IGN25:IGT25"/>
    <mergeCell ref="IGU25:IHA25"/>
    <mergeCell ref="IHB25:IHH25"/>
    <mergeCell ref="IHI25:IHO25"/>
    <mergeCell ref="IEJ25:IEP25"/>
    <mergeCell ref="IEQ25:IEW25"/>
    <mergeCell ref="IEX25:IFD25"/>
    <mergeCell ref="IFE25:IFK25"/>
    <mergeCell ref="IFL25:IFR25"/>
    <mergeCell ref="IFS25:IFY25"/>
    <mergeCell ref="IML25:IMR25"/>
    <mergeCell ref="IMS25:IMY25"/>
    <mergeCell ref="IMZ25:INF25"/>
    <mergeCell ref="ING25:INM25"/>
    <mergeCell ref="INN25:INT25"/>
    <mergeCell ref="INU25:IOA25"/>
    <mergeCell ref="IKV25:ILB25"/>
    <mergeCell ref="ILC25:ILI25"/>
    <mergeCell ref="ILJ25:ILP25"/>
    <mergeCell ref="ILQ25:ILW25"/>
    <mergeCell ref="ILX25:IMD25"/>
    <mergeCell ref="IME25:IMK25"/>
    <mergeCell ref="IJF25:IJL25"/>
    <mergeCell ref="IJM25:IJS25"/>
    <mergeCell ref="IJT25:IJZ25"/>
    <mergeCell ref="IKA25:IKG25"/>
    <mergeCell ref="IKH25:IKN25"/>
    <mergeCell ref="IKO25:IKU25"/>
    <mergeCell ref="IRH25:IRN25"/>
    <mergeCell ref="IRO25:IRU25"/>
    <mergeCell ref="IRV25:ISB25"/>
    <mergeCell ref="ISC25:ISI25"/>
    <mergeCell ref="ISJ25:ISP25"/>
    <mergeCell ref="ISQ25:ISW25"/>
    <mergeCell ref="IPR25:IPX25"/>
    <mergeCell ref="IPY25:IQE25"/>
    <mergeCell ref="IQF25:IQL25"/>
    <mergeCell ref="IQM25:IQS25"/>
    <mergeCell ref="IQT25:IQZ25"/>
    <mergeCell ref="IRA25:IRG25"/>
    <mergeCell ref="IOB25:IOH25"/>
    <mergeCell ref="IOI25:IOO25"/>
    <mergeCell ref="IOP25:IOV25"/>
    <mergeCell ref="IOW25:IPC25"/>
    <mergeCell ref="IPD25:IPJ25"/>
    <mergeCell ref="IPK25:IPQ25"/>
    <mergeCell ref="IWD25:IWJ25"/>
    <mergeCell ref="IWK25:IWQ25"/>
    <mergeCell ref="IWR25:IWX25"/>
    <mergeCell ref="IWY25:IXE25"/>
    <mergeCell ref="IXF25:IXL25"/>
    <mergeCell ref="IXM25:IXS25"/>
    <mergeCell ref="IUN25:IUT25"/>
    <mergeCell ref="IUU25:IVA25"/>
    <mergeCell ref="IVB25:IVH25"/>
    <mergeCell ref="IVI25:IVO25"/>
    <mergeCell ref="IVP25:IVV25"/>
    <mergeCell ref="IVW25:IWC25"/>
    <mergeCell ref="ISX25:ITD25"/>
    <mergeCell ref="ITE25:ITK25"/>
    <mergeCell ref="ITL25:ITR25"/>
    <mergeCell ref="ITS25:ITY25"/>
    <mergeCell ref="ITZ25:IUF25"/>
    <mergeCell ref="IUG25:IUM25"/>
    <mergeCell ref="JAZ25:JBF25"/>
    <mergeCell ref="JBG25:JBM25"/>
    <mergeCell ref="JBN25:JBT25"/>
    <mergeCell ref="JBU25:JCA25"/>
    <mergeCell ref="JCB25:JCH25"/>
    <mergeCell ref="JCI25:JCO25"/>
    <mergeCell ref="IZJ25:IZP25"/>
    <mergeCell ref="IZQ25:IZW25"/>
    <mergeCell ref="IZX25:JAD25"/>
    <mergeCell ref="JAE25:JAK25"/>
    <mergeCell ref="JAL25:JAR25"/>
    <mergeCell ref="JAS25:JAY25"/>
    <mergeCell ref="IXT25:IXZ25"/>
    <mergeCell ref="IYA25:IYG25"/>
    <mergeCell ref="IYH25:IYN25"/>
    <mergeCell ref="IYO25:IYU25"/>
    <mergeCell ref="IYV25:IZB25"/>
    <mergeCell ref="IZC25:IZI25"/>
    <mergeCell ref="JFV25:JGB25"/>
    <mergeCell ref="JGC25:JGI25"/>
    <mergeCell ref="JGJ25:JGP25"/>
    <mergeCell ref="JGQ25:JGW25"/>
    <mergeCell ref="JGX25:JHD25"/>
    <mergeCell ref="JHE25:JHK25"/>
    <mergeCell ref="JEF25:JEL25"/>
    <mergeCell ref="JEM25:JES25"/>
    <mergeCell ref="JET25:JEZ25"/>
    <mergeCell ref="JFA25:JFG25"/>
    <mergeCell ref="JFH25:JFN25"/>
    <mergeCell ref="JFO25:JFU25"/>
    <mergeCell ref="JCP25:JCV25"/>
    <mergeCell ref="JCW25:JDC25"/>
    <mergeCell ref="JDD25:JDJ25"/>
    <mergeCell ref="JDK25:JDQ25"/>
    <mergeCell ref="JDR25:JDX25"/>
    <mergeCell ref="JDY25:JEE25"/>
    <mergeCell ref="JKR25:JKX25"/>
    <mergeCell ref="JKY25:JLE25"/>
    <mergeCell ref="JLF25:JLL25"/>
    <mergeCell ref="JLM25:JLS25"/>
    <mergeCell ref="JLT25:JLZ25"/>
    <mergeCell ref="JMA25:JMG25"/>
    <mergeCell ref="JJB25:JJH25"/>
    <mergeCell ref="JJI25:JJO25"/>
    <mergeCell ref="JJP25:JJV25"/>
    <mergeCell ref="JJW25:JKC25"/>
    <mergeCell ref="JKD25:JKJ25"/>
    <mergeCell ref="JKK25:JKQ25"/>
    <mergeCell ref="JHL25:JHR25"/>
    <mergeCell ref="JHS25:JHY25"/>
    <mergeCell ref="JHZ25:JIF25"/>
    <mergeCell ref="JIG25:JIM25"/>
    <mergeCell ref="JIN25:JIT25"/>
    <mergeCell ref="JIU25:JJA25"/>
    <mergeCell ref="JPN25:JPT25"/>
    <mergeCell ref="JPU25:JQA25"/>
    <mergeCell ref="JQB25:JQH25"/>
    <mergeCell ref="JQI25:JQO25"/>
    <mergeCell ref="JQP25:JQV25"/>
    <mergeCell ref="JQW25:JRC25"/>
    <mergeCell ref="JNX25:JOD25"/>
    <mergeCell ref="JOE25:JOK25"/>
    <mergeCell ref="JOL25:JOR25"/>
    <mergeCell ref="JOS25:JOY25"/>
    <mergeCell ref="JOZ25:JPF25"/>
    <mergeCell ref="JPG25:JPM25"/>
    <mergeCell ref="JMH25:JMN25"/>
    <mergeCell ref="JMO25:JMU25"/>
    <mergeCell ref="JMV25:JNB25"/>
    <mergeCell ref="JNC25:JNI25"/>
    <mergeCell ref="JNJ25:JNP25"/>
    <mergeCell ref="JNQ25:JNW25"/>
    <mergeCell ref="JUJ25:JUP25"/>
    <mergeCell ref="JUQ25:JUW25"/>
    <mergeCell ref="JUX25:JVD25"/>
    <mergeCell ref="JVE25:JVK25"/>
    <mergeCell ref="JVL25:JVR25"/>
    <mergeCell ref="JVS25:JVY25"/>
    <mergeCell ref="JST25:JSZ25"/>
    <mergeCell ref="JTA25:JTG25"/>
    <mergeCell ref="JTH25:JTN25"/>
    <mergeCell ref="JTO25:JTU25"/>
    <mergeCell ref="JTV25:JUB25"/>
    <mergeCell ref="JUC25:JUI25"/>
    <mergeCell ref="JRD25:JRJ25"/>
    <mergeCell ref="JRK25:JRQ25"/>
    <mergeCell ref="JRR25:JRX25"/>
    <mergeCell ref="JRY25:JSE25"/>
    <mergeCell ref="JSF25:JSL25"/>
    <mergeCell ref="JSM25:JSS25"/>
    <mergeCell ref="JZF25:JZL25"/>
    <mergeCell ref="JZM25:JZS25"/>
    <mergeCell ref="JZT25:JZZ25"/>
    <mergeCell ref="KAA25:KAG25"/>
    <mergeCell ref="KAH25:KAN25"/>
    <mergeCell ref="KAO25:KAU25"/>
    <mergeCell ref="JXP25:JXV25"/>
    <mergeCell ref="JXW25:JYC25"/>
    <mergeCell ref="JYD25:JYJ25"/>
    <mergeCell ref="JYK25:JYQ25"/>
    <mergeCell ref="JYR25:JYX25"/>
    <mergeCell ref="JYY25:JZE25"/>
    <mergeCell ref="JVZ25:JWF25"/>
    <mergeCell ref="JWG25:JWM25"/>
    <mergeCell ref="JWN25:JWT25"/>
    <mergeCell ref="JWU25:JXA25"/>
    <mergeCell ref="JXB25:JXH25"/>
    <mergeCell ref="JXI25:JXO25"/>
    <mergeCell ref="KEB25:KEH25"/>
    <mergeCell ref="KEI25:KEO25"/>
    <mergeCell ref="KEP25:KEV25"/>
    <mergeCell ref="KEW25:KFC25"/>
    <mergeCell ref="KFD25:KFJ25"/>
    <mergeCell ref="KFK25:KFQ25"/>
    <mergeCell ref="KCL25:KCR25"/>
    <mergeCell ref="KCS25:KCY25"/>
    <mergeCell ref="KCZ25:KDF25"/>
    <mergeCell ref="KDG25:KDM25"/>
    <mergeCell ref="KDN25:KDT25"/>
    <mergeCell ref="KDU25:KEA25"/>
    <mergeCell ref="KAV25:KBB25"/>
    <mergeCell ref="KBC25:KBI25"/>
    <mergeCell ref="KBJ25:KBP25"/>
    <mergeCell ref="KBQ25:KBW25"/>
    <mergeCell ref="KBX25:KCD25"/>
    <mergeCell ref="KCE25:KCK25"/>
    <mergeCell ref="KIX25:KJD25"/>
    <mergeCell ref="KJE25:KJK25"/>
    <mergeCell ref="KJL25:KJR25"/>
    <mergeCell ref="KJS25:KJY25"/>
    <mergeCell ref="KJZ25:KKF25"/>
    <mergeCell ref="KKG25:KKM25"/>
    <mergeCell ref="KHH25:KHN25"/>
    <mergeCell ref="KHO25:KHU25"/>
    <mergeCell ref="KHV25:KIB25"/>
    <mergeCell ref="KIC25:KII25"/>
    <mergeCell ref="KIJ25:KIP25"/>
    <mergeCell ref="KIQ25:KIW25"/>
    <mergeCell ref="KFR25:KFX25"/>
    <mergeCell ref="KFY25:KGE25"/>
    <mergeCell ref="KGF25:KGL25"/>
    <mergeCell ref="KGM25:KGS25"/>
    <mergeCell ref="KGT25:KGZ25"/>
    <mergeCell ref="KHA25:KHG25"/>
    <mergeCell ref="KNT25:KNZ25"/>
    <mergeCell ref="KOA25:KOG25"/>
    <mergeCell ref="KOH25:KON25"/>
    <mergeCell ref="KOO25:KOU25"/>
    <mergeCell ref="KOV25:KPB25"/>
    <mergeCell ref="KPC25:KPI25"/>
    <mergeCell ref="KMD25:KMJ25"/>
    <mergeCell ref="KMK25:KMQ25"/>
    <mergeCell ref="KMR25:KMX25"/>
    <mergeCell ref="KMY25:KNE25"/>
    <mergeCell ref="KNF25:KNL25"/>
    <mergeCell ref="KNM25:KNS25"/>
    <mergeCell ref="KKN25:KKT25"/>
    <mergeCell ref="KKU25:KLA25"/>
    <mergeCell ref="KLB25:KLH25"/>
    <mergeCell ref="KLI25:KLO25"/>
    <mergeCell ref="KLP25:KLV25"/>
    <mergeCell ref="KLW25:KMC25"/>
    <mergeCell ref="KSP25:KSV25"/>
    <mergeCell ref="KSW25:KTC25"/>
    <mergeCell ref="KTD25:KTJ25"/>
    <mergeCell ref="KTK25:KTQ25"/>
    <mergeCell ref="KTR25:KTX25"/>
    <mergeCell ref="KTY25:KUE25"/>
    <mergeCell ref="KQZ25:KRF25"/>
    <mergeCell ref="KRG25:KRM25"/>
    <mergeCell ref="KRN25:KRT25"/>
    <mergeCell ref="KRU25:KSA25"/>
    <mergeCell ref="KSB25:KSH25"/>
    <mergeCell ref="KSI25:KSO25"/>
    <mergeCell ref="KPJ25:KPP25"/>
    <mergeCell ref="KPQ25:KPW25"/>
    <mergeCell ref="KPX25:KQD25"/>
    <mergeCell ref="KQE25:KQK25"/>
    <mergeCell ref="KQL25:KQR25"/>
    <mergeCell ref="KQS25:KQY25"/>
    <mergeCell ref="KXL25:KXR25"/>
    <mergeCell ref="KXS25:KXY25"/>
    <mergeCell ref="KXZ25:KYF25"/>
    <mergeCell ref="KYG25:KYM25"/>
    <mergeCell ref="KYN25:KYT25"/>
    <mergeCell ref="KYU25:KZA25"/>
    <mergeCell ref="KVV25:KWB25"/>
    <mergeCell ref="KWC25:KWI25"/>
    <mergeCell ref="KWJ25:KWP25"/>
    <mergeCell ref="KWQ25:KWW25"/>
    <mergeCell ref="KWX25:KXD25"/>
    <mergeCell ref="KXE25:KXK25"/>
    <mergeCell ref="KUF25:KUL25"/>
    <mergeCell ref="KUM25:KUS25"/>
    <mergeCell ref="KUT25:KUZ25"/>
    <mergeCell ref="KVA25:KVG25"/>
    <mergeCell ref="KVH25:KVN25"/>
    <mergeCell ref="KVO25:KVU25"/>
    <mergeCell ref="LCH25:LCN25"/>
    <mergeCell ref="LCO25:LCU25"/>
    <mergeCell ref="LCV25:LDB25"/>
    <mergeCell ref="LDC25:LDI25"/>
    <mergeCell ref="LDJ25:LDP25"/>
    <mergeCell ref="LDQ25:LDW25"/>
    <mergeCell ref="LAR25:LAX25"/>
    <mergeCell ref="LAY25:LBE25"/>
    <mergeCell ref="LBF25:LBL25"/>
    <mergeCell ref="LBM25:LBS25"/>
    <mergeCell ref="LBT25:LBZ25"/>
    <mergeCell ref="LCA25:LCG25"/>
    <mergeCell ref="KZB25:KZH25"/>
    <mergeCell ref="KZI25:KZO25"/>
    <mergeCell ref="KZP25:KZV25"/>
    <mergeCell ref="KZW25:LAC25"/>
    <mergeCell ref="LAD25:LAJ25"/>
    <mergeCell ref="LAK25:LAQ25"/>
    <mergeCell ref="LHD25:LHJ25"/>
    <mergeCell ref="LHK25:LHQ25"/>
    <mergeCell ref="LHR25:LHX25"/>
    <mergeCell ref="LHY25:LIE25"/>
    <mergeCell ref="LIF25:LIL25"/>
    <mergeCell ref="LIM25:LIS25"/>
    <mergeCell ref="LFN25:LFT25"/>
    <mergeCell ref="LFU25:LGA25"/>
    <mergeCell ref="LGB25:LGH25"/>
    <mergeCell ref="LGI25:LGO25"/>
    <mergeCell ref="LGP25:LGV25"/>
    <mergeCell ref="LGW25:LHC25"/>
    <mergeCell ref="LDX25:LED25"/>
    <mergeCell ref="LEE25:LEK25"/>
    <mergeCell ref="LEL25:LER25"/>
    <mergeCell ref="LES25:LEY25"/>
    <mergeCell ref="LEZ25:LFF25"/>
    <mergeCell ref="LFG25:LFM25"/>
    <mergeCell ref="LLZ25:LMF25"/>
    <mergeCell ref="LMG25:LMM25"/>
    <mergeCell ref="LMN25:LMT25"/>
    <mergeCell ref="LMU25:LNA25"/>
    <mergeCell ref="LNB25:LNH25"/>
    <mergeCell ref="LNI25:LNO25"/>
    <mergeCell ref="LKJ25:LKP25"/>
    <mergeCell ref="LKQ25:LKW25"/>
    <mergeCell ref="LKX25:LLD25"/>
    <mergeCell ref="LLE25:LLK25"/>
    <mergeCell ref="LLL25:LLR25"/>
    <mergeCell ref="LLS25:LLY25"/>
    <mergeCell ref="LIT25:LIZ25"/>
    <mergeCell ref="LJA25:LJG25"/>
    <mergeCell ref="LJH25:LJN25"/>
    <mergeCell ref="LJO25:LJU25"/>
    <mergeCell ref="LJV25:LKB25"/>
    <mergeCell ref="LKC25:LKI25"/>
    <mergeCell ref="LQV25:LRB25"/>
    <mergeCell ref="LRC25:LRI25"/>
    <mergeCell ref="LRJ25:LRP25"/>
    <mergeCell ref="LRQ25:LRW25"/>
    <mergeCell ref="LRX25:LSD25"/>
    <mergeCell ref="LSE25:LSK25"/>
    <mergeCell ref="LPF25:LPL25"/>
    <mergeCell ref="LPM25:LPS25"/>
    <mergeCell ref="LPT25:LPZ25"/>
    <mergeCell ref="LQA25:LQG25"/>
    <mergeCell ref="LQH25:LQN25"/>
    <mergeCell ref="LQO25:LQU25"/>
    <mergeCell ref="LNP25:LNV25"/>
    <mergeCell ref="LNW25:LOC25"/>
    <mergeCell ref="LOD25:LOJ25"/>
    <mergeCell ref="LOK25:LOQ25"/>
    <mergeCell ref="LOR25:LOX25"/>
    <mergeCell ref="LOY25:LPE25"/>
    <mergeCell ref="LVR25:LVX25"/>
    <mergeCell ref="LVY25:LWE25"/>
    <mergeCell ref="LWF25:LWL25"/>
    <mergeCell ref="LWM25:LWS25"/>
    <mergeCell ref="LWT25:LWZ25"/>
    <mergeCell ref="LXA25:LXG25"/>
    <mergeCell ref="LUB25:LUH25"/>
    <mergeCell ref="LUI25:LUO25"/>
    <mergeCell ref="LUP25:LUV25"/>
    <mergeCell ref="LUW25:LVC25"/>
    <mergeCell ref="LVD25:LVJ25"/>
    <mergeCell ref="LVK25:LVQ25"/>
    <mergeCell ref="LSL25:LSR25"/>
    <mergeCell ref="LSS25:LSY25"/>
    <mergeCell ref="LSZ25:LTF25"/>
    <mergeCell ref="LTG25:LTM25"/>
    <mergeCell ref="LTN25:LTT25"/>
    <mergeCell ref="LTU25:LUA25"/>
    <mergeCell ref="MAN25:MAT25"/>
    <mergeCell ref="MAU25:MBA25"/>
    <mergeCell ref="MBB25:MBH25"/>
    <mergeCell ref="MBI25:MBO25"/>
    <mergeCell ref="MBP25:MBV25"/>
    <mergeCell ref="MBW25:MCC25"/>
    <mergeCell ref="LYX25:LZD25"/>
    <mergeCell ref="LZE25:LZK25"/>
    <mergeCell ref="LZL25:LZR25"/>
    <mergeCell ref="LZS25:LZY25"/>
    <mergeCell ref="LZZ25:MAF25"/>
    <mergeCell ref="MAG25:MAM25"/>
    <mergeCell ref="LXH25:LXN25"/>
    <mergeCell ref="LXO25:LXU25"/>
    <mergeCell ref="LXV25:LYB25"/>
    <mergeCell ref="LYC25:LYI25"/>
    <mergeCell ref="LYJ25:LYP25"/>
    <mergeCell ref="LYQ25:LYW25"/>
    <mergeCell ref="MFJ25:MFP25"/>
    <mergeCell ref="MFQ25:MFW25"/>
    <mergeCell ref="MFX25:MGD25"/>
    <mergeCell ref="MGE25:MGK25"/>
    <mergeCell ref="MGL25:MGR25"/>
    <mergeCell ref="MGS25:MGY25"/>
    <mergeCell ref="MDT25:MDZ25"/>
    <mergeCell ref="MEA25:MEG25"/>
    <mergeCell ref="MEH25:MEN25"/>
    <mergeCell ref="MEO25:MEU25"/>
    <mergeCell ref="MEV25:MFB25"/>
    <mergeCell ref="MFC25:MFI25"/>
    <mergeCell ref="MCD25:MCJ25"/>
    <mergeCell ref="MCK25:MCQ25"/>
    <mergeCell ref="MCR25:MCX25"/>
    <mergeCell ref="MCY25:MDE25"/>
    <mergeCell ref="MDF25:MDL25"/>
    <mergeCell ref="MDM25:MDS25"/>
    <mergeCell ref="MKF25:MKL25"/>
    <mergeCell ref="MKM25:MKS25"/>
    <mergeCell ref="MKT25:MKZ25"/>
    <mergeCell ref="MLA25:MLG25"/>
    <mergeCell ref="MLH25:MLN25"/>
    <mergeCell ref="MLO25:MLU25"/>
    <mergeCell ref="MIP25:MIV25"/>
    <mergeCell ref="MIW25:MJC25"/>
    <mergeCell ref="MJD25:MJJ25"/>
    <mergeCell ref="MJK25:MJQ25"/>
    <mergeCell ref="MJR25:MJX25"/>
    <mergeCell ref="MJY25:MKE25"/>
    <mergeCell ref="MGZ25:MHF25"/>
    <mergeCell ref="MHG25:MHM25"/>
    <mergeCell ref="MHN25:MHT25"/>
    <mergeCell ref="MHU25:MIA25"/>
    <mergeCell ref="MIB25:MIH25"/>
    <mergeCell ref="MII25:MIO25"/>
    <mergeCell ref="MPB25:MPH25"/>
    <mergeCell ref="MPI25:MPO25"/>
    <mergeCell ref="MPP25:MPV25"/>
    <mergeCell ref="MPW25:MQC25"/>
    <mergeCell ref="MQD25:MQJ25"/>
    <mergeCell ref="MQK25:MQQ25"/>
    <mergeCell ref="MNL25:MNR25"/>
    <mergeCell ref="MNS25:MNY25"/>
    <mergeCell ref="MNZ25:MOF25"/>
    <mergeCell ref="MOG25:MOM25"/>
    <mergeCell ref="MON25:MOT25"/>
    <mergeCell ref="MOU25:MPA25"/>
    <mergeCell ref="MLV25:MMB25"/>
    <mergeCell ref="MMC25:MMI25"/>
    <mergeCell ref="MMJ25:MMP25"/>
    <mergeCell ref="MMQ25:MMW25"/>
    <mergeCell ref="MMX25:MND25"/>
    <mergeCell ref="MNE25:MNK25"/>
    <mergeCell ref="MTX25:MUD25"/>
    <mergeCell ref="MUE25:MUK25"/>
    <mergeCell ref="MUL25:MUR25"/>
    <mergeCell ref="MUS25:MUY25"/>
    <mergeCell ref="MUZ25:MVF25"/>
    <mergeCell ref="MVG25:MVM25"/>
    <mergeCell ref="MSH25:MSN25"/>
    <mergeCell ref="MSO25:MSU25"/>
    <mergeCell ref="MSV25:MTB25"/>
    <mergeCell ref="MTC25:MTI25"/>
    <mergeCell ref="MTJ25:MTP25"/>
    <mergeCell ref="MTQ25:MTW25"/>
    <mergeCell ref="MQR25:MQX25"/>
    <mergeCell ref="MQY25:MRE25"/>
    <mergeCell ref="MRF25:MRL25"/>
    <mergeCell ref="MRM25:MRS25"/>
    <mergeCell ref="MRT25:MRZ25"/>
    <mergeCell ref="MSA25:MSG25"/>
    <mergeCell ref="MYT25:MYZ25"/>
    <mergeCell ref="MZA25:MZG25"/>
    <mergeCell ref="MZH25:MZN25"/>
    <mergeCell ref="MZO25:MZU25"/>
    <mergeCell ref="MZV25:NAB25"/>
    <mergeCell ref="NAC25:NAI25"/>
    <mergeCell ref="MXD25:MXJ25"/>
    <mergeCell ref="MXK25:MXQ25"/>
    <mergeCell ref="MXR25:MXX25"/>
    <mergeCell ref="MXY25:MYE25"/>
    <mergeCell ref="MYF25:MYL25"/>
    <mergeCell ref="MYM25:MYS25"/>
    <mergeCell ref="MVN25:MVT25"/>
    <mergeCell ref="MVU25:MWA25"/>
    <mergeCell ref="MWB25:MWH25"/>
    <mergeCell ref="MWI25:MWO25"/>
    <mergeCell ref="MWP25:MWV25"/>
    <mergeCell ref="MWW25:MXC25"/>
    <mergeCell ref="NDP25:NDV25"/>
    <mergeCell ref="NDW25:NEC25"/>
    <mergeCell ref="NED25:NEJ25"/>
    <mergeCell ref="NEK25:NEQ25"/>
    <mergeCell ref="NER25:NEX25"/>
    <mergeCell ref="NEY25:NFE25"/>
    <mergeCell ref="NBZ25:NCF25"/>
    <mergeCell ref="NCG25:NCM25"/>
    <mergeCell ref="NCN25:NCT25"/>
    <mergeCell ref="NCU25:NDA25"/>
    <mergeCell ref="NDB25:NDH25"/>
    <mergeCell ref="NDI25:NDO25"/>
    <mergeCell ref="NAJ25:NAP25"/>
    <mergeCell ref="NAQ25:NAW25"/>
    <mergeCell ref="NAX25:NBD25"/>
    <mergeCell ref="NBE25:NBK25"/>
    <mergeCell ref="NBL25:NBR25"/>
    <mergeCell ref="NBS25:NBY25"/>
    <mergeCell ref="NIL25:NIR25"/>
    <mergeCell ref="NIS25:NIY25"/>
    <mergeCell ref="NIZ25:NJF25"/>
    <mergeCell ref="NJG25:NJM25"/>
    <mergeCell ref="NJN25:NJT25"/>
    <mergeCell ref="NJU25:NKA25"/>
    <mergeCell ref="NGV25:NHB25"/>
    <mergeCell ref="NHC25:NHI25"/>
    <mergeCell ref="NHJ25:NHP25"/>
    <mergeCell ref="NHQ25:NHW25"/>
    <mergeCell ref="NHX25:NID25"/>
    <mergeCell ref="NIE25:NIK25"/>
    <mergeCell ref="NFF25:NFL25"/>
    <mergeCell ref="NFM25:NFS25"/>
    <mergeCell ref="NFT25:NFZ25"/>
    <mergeCell ref="NGA25:NGG25"/>
    <mergeCell ref="NGH25:NGN25"/>
    <mergeCell ref="NGO25:NGU25"/>
    <mergeCell ref="NNH25:NNN25"/>
    <mergeCell ref="NNO25:NNU25"/>
    <mergeCell ref="NNV25:NOB25"/>
    <mergeCell ref="NOC25:NOI25"/>
    <mergeCell ref="NOJ25:NOP25"/>
    <mergeCell ref="NOQ25:NOW25"/>
    <mergeCell ref="NLR25:NLX25"/>
    <mergeCell ref="NLY25:NME25"/>
    <mergeCell ref="NMF25:NML25"/>
    <mergeCell ref="NMM25:NMS25"/>
    <mergeCell ref="NMT25:NMZ25"/>
    <mergeCell ref="NNA25:NNG25"/>
    <mergeCell ref="NKB25:NKH25"/>
    <mergeCell ref="NKI25:NKO25"/>
    <mergeCell ref="NKP25:NKV25"/>
    <mergeCell ref="NKW25:NLC25"/>
    <mergeCell ref="NLD25:NLJ25"/>
    <mergeCell ref="NLK25:NLQ25"/>
    <mergeCell ref="NSD25:NSJ25"/>
    <mergeCell ref="NSK25:NSQ25"/>
    <mergeCell ref="NSR25:NSX25"/>
    <mergeCell ref="NSY25:NTE25"/>
    <mergeCell ref="NTF25:NTL25"/>
    <mergeCell ref="NTM25:NTS25"/>
    <mergeCell ref="NQN25:NQT25"/>
    <mergeCell ref="NQU25:NRA25"/>
    <mergeCell ref="NRB25:NRH25"/>
    <mergeCell ref="NRI25:NRO25"/>
    <mergeCell ref="NRP25:NRV25"/>
    <mergeCell ref="NRW25:NSC25"/>
    <mergeCell ref="NOX25:NPD25"/>
    <mergeCell ref="NPE25:NPK25"/>
    <mergeCell ref="NPL25:NPR25"/>
    <mergeCell ref="NPS25:NPY25"/>
    <mergeCell ref="NPZ25:NQF25"/>
    <mergeCell ref="NQG25:NQM25"/>
    <mergeCell ref="NWZ25:NXF25"/>
    <mergeCell ref="NXG25:NXM25"/>
    <mergeCell ref="NXN25:NXT25"/>
    <mergeCell ref="NXU25:NYA25"/>
    <mergeCell ref="NYB25:NYH25"/>
    <mergeCell ref="NYI25:NYO25"/>
    <mergeCell ref="NVJ25:NVP25"/>
    <mergeCell ref="NVQ25:NVW25"/>
    <mergeCell ref="NVX25:NWD25"/>
    <mergeCell ref="NWE25:NWK25"/>
    <mergeCell ref="NWL25:NWR25"/>
    <mergeCell ref="NWS25:NWY25"/>
    <mergeCell ref="NTT25:NTZ25"/>
    <mergeCell ref="NUA25:NUG25"/>
    <mergeCell ref="NUH25:NUN25"/>
    <mergeCell ref="NUO25:NUU25"/>
    <mergeCell ref="NUV25:NVB25"/>
    <mergeCell ref="NVC25:NVI25"/>
    <mergeCell ref="OBV25:OCB25"/>
    <mergeCell ref="OCC25:OCI25"/>
    <mergeCell ref="OCJ25:OCP25"/>
    <mergeCell ref="OCQ25:OCW25"/>
    <mergeCell ref="OCX25:ODD25"/>
    <mergeCell ref="ODE25:ODK25"/>
    <mergeCell ref="OAF25:OAL25"/>
    <mergeCell ref="OAM25:OAS25"/>
    <mergeCell ref="OAT25:OAZ25"/>
    <mergeCell ref="OBA25:OBG25"/>
    <mergeCell ref="OBH25:OBN25"/>
    <mergeCell ref="OBO25:OBU25"/>
    <mergeCell ref="NYP25:NYV25"/>
    <mergeCell ref="NYW25:NZC25"/>
    <mergeCell ref="NZD25:NZJ25"/>
    <mergeCell ref="NZK25:NZQ25"/>
    <mergeCell ref="NZR25:NZX25"/>
    <mergeCell ref="NZY25:OAE25"/>
    <mergeCell ref="OGR25:OGX25"/>
    <mergeCell ref="OGY25:OHE25"/>
    <mergeCell ref="OHF25:OHL25"/>
    <mergeCell ref="OHM25:OHS25"/>
    <mergeCell ref="OHT25:OHZ25"/>
    <mergeCell ref="OIA25:OIG25"/>
    <mergeCell ref="OFB25:OFH25"/>
    <mergeCell ref="OFI25:OFO25"/>
    <mergeCell ref="OFP25:OFV25"/>
    <mergeCell ref="OFW25:OGC25"/>
    <mergeCell ref="OGD25:OGJ25"/>
    <mergeCell ref="OGK25:OGQ25"/>
    <mergeCell ref="ODL25:ODR25"/>
    <mergeCell ref="ODS25:ODY25"/>
    <mergeCell ref="ODZ25:OEF25"/>
    <mergeCell ref="OEG25:OEM25"/>
    <mergeCell ref="OEN25:OET25"/>
    <mergeCell ref="OEU25:OFA25"/>
    <mergeCell ref="OLN25:OLT25"/>
    <mergeCell ref="OLU25:OMA25"/>
    <mergeCell ref="OMB25:OMH25"/>
    <mergeCell ref="OMI25:OMO25"/>
    <mergeCell ref="OMP25:OMV25"/>
    <mergeCell ref="OMW25:ONC25"/>
    <mergeCell ref="OJX25:OKD25"/>
    <mergeCell ref="OKE25:OKK25"/>
    <mergeCell ref="OKL25:OKR25"/>
    <mergeCell ref="OKS25:OKY25"/>
    <mergeCell ref="OKZ25:OLF25"/>
    <mergeCell ref="OLG25:OLM25"/>
    <mergeCell ref="OIH25:OIN25"/>
    <mergeCell ref="OIO25:OIU25"/>
    <mergeCell ref="OIV25:OJB25"/>
    <mergeCell ref="OJC25:OJI25"/>
    <mergeCell ref="OJJ25:OJP25"/>
    <mergeCell ref="OJQ25:OJW25"/>
    <mergeCell ref="OQJ25:OQP25"/>
    <mergeCell ref="OQQ25:OQW25"/>
    <mergeCell ref="OQX25:ORD25"/>
    <mergeCell ref="ORE25:ORK25"/>
    <mergeCell ref="ORL25:ORR25"/>
    <mergeCell ref="ORS25:ORY25"/>
    <mergeCell ref="OOT25:OOZ25"/>
    <mergeCell ref="OPA25:OPG25"/>
    <mergeCell ref="OPH25:OPN25"/>
    <mergeCell ref="OPO25:OPU25"/>
    <mergeCell ref="OPV25:OQB25"/>
    <mergeCell ref="OQC25:OQI25"/>
    <mergeCell ref="OND25:ONJ25"/>
    <mergeCell ref="ONK25:ONQ25"/>
    <mergeCell ref="ONR25:ONX25"/>
    <mergeCell ref="ONY25:OOE25"/>
    <mergeCell ref="OOF25:OOL25"/>
    <mergeCell ref="OOM25:OOS25"/>
    <mergeCell ref="OVF25:OVL25"/>
    <mergeCell ref="OVM25:OVS25"/>
    <mergeCell ref="OVT25:OVZ25"/>
    <mergeCell ref="OWA25:OWG25"/>
    <mergeCell ref="OWH25:OWN25"/>
    <mergeCell ref="OWO25:OWU25"/>
    <mergeCell ref="OTP25:OTV25"/>
    <mergeCell ref="OTW25:OUC25"/>
    <mergeCell ref="OUD25:OUJ25"/>
    <mergeCell ref="OUK25:OUQ25"/>
    <mergeCell ref="OUR25:OUX25"/>
    <mergeCell ref="OUY25:OVE25"/>
    <mergeCell ref="ORZ25:OSF25"/>
    <mergeCell ref="OSG25:OSM25"/>
    <mergeCell ref="OSN25:OST25"/>
    <mergeCell ref="OSU25:OTA25"/>
    <mergeCell ref="OTB25:OTH25"/>
    <mergeCell ref="OTI25:OTO25"/>
    <mergeCell ref="PAB25:PAH25"/>
    <mergeCell ref="PAI25:PAO25"/>
    <mergeCell ref="PAP25:PAV25"/>
    <mergeCell ref="PAW25:PBC25"/>
    <mergeCell ref="PBD25:PBJ25"/>
    <mergeCell ref="PBK25:PBQ25"/>
    <mergeCell ref="OYL25:OYR25"/>
    <mergeCell ref="OYS25:OYY25"/>
    <mergeCell ref="OYZ25:OZF25"/>
    <mergeCell ref="OZG25:OZM25"/>
    <mergeCell ref="OZN25:OZT25"/>
    <mergeCell ref="OZU25:PAA25"/>
    <mergeCell ref="OWV25:OXB25"/>
    <mergeCell ref="OXC25:OXI25"/>
    <mergeCell ref="OXJ25:OXP25"/>
    <mergeCell ref="OXQ25:OXW25"/>
    <mergeCell ref="OXX25:OYD25"/>
    <mergeCell ref="OYE25:OYK25"/>
    <mergeCell ref="PEX25:PFD25"/>
    <mergeCell ref="PFE25:PFK25"/>
    <mergeCell ref="PFL25:PFR25"/>
    <mergeCell ref="PFS25:PFY25"/>
    <mergeCell ref="PFZ25:PGF25"/>
    <mergeCell ref="PGG25:PGM25"/>
    <mergeCell ref="PDH25:PDN25"/>
    <mergeCell ref="PDO25:PDU25"/>
    <mergeCell ref="PDV25:PEB25"/>
    <mergeCell ref="PEC25:PEI25"/>
    <mergeCell ref="PEJ25:PEP25"/>
    <mergeCell ref="PEQ25:PEW25"/>
    <mergeCell ref="PBR25:PBX25"/>
    <mergeCell ref="PBY25:PCE25"/>
    <mergeCell ref="PCF25:PCL25"/>
    <mergeCell ref="PCM25:PCS25"/>
    <mergeCell ref="PCT25:PCZ25"/>
    <mergeCell ref="PDA25:PDG25"/>
    <mergeCell ref="PJT25:PJZ25"/>
    <mergeCell ref="PKA25:PKG25"/>
    <mergeCell ref="PKH25:PKN25"/>
    <mergeCell ref="PKO25:PKU25"/>
    <mergeCell ref="PKV25:PLB25"/>
    <mergeCell ref="PLC25:PLI25"/>
    <mergeCell ref="PID25:PIJ25"/>
    <mergeCell ref="PIK25:PIQ25"/>
    <mergeCell ref="PIR25:PIX25"/>
    <mergeCell ref="PIY25:PJE25"/>
    <mergeCell ref="PJF25:PJL25"/>
    <mergeCell ref="PJM25:PJS25"/>
    <mergeCell ref="PGN25:PGT25"/>
    <mergeCell ref="PGU25:PHA25"/>
    <mergeCell ref="PHB25:PHH25"/>
    <mergeCell ref="PHI25:PHO25"/>
    <mergeCell ref="PHP25:PHV25"/>
    <mergeCell ref="PHW25:PIC25"/>
    <mergeCell ref="POP25:POV25"/>
    <mergeCell ref="POW25:PPC25"/>
    <mergeCell ref="PPD25:PPJ25"/>
    <mergeCell ref="PPK25:PPQ25"/>
    <mergeCell ref="PPR25:PPX25"/>
    <mergeCell ref="PPY25:PQE25"/>
    <mergeCell ref="PMZ25:PNF25"/>
    <mergeCell ref="PNG25:PNM25"/>
    <mergeCell ref="PNN25:PNT25"/>
    <mergeCell ref="PNU25:POA25"/>
    <mergeCell ref="POB25:POH25"/>
    <mergeCell ref="POI25:POO25"/>
    <mergeCell ref="PLJ25:PLP25"/>
    <mergeCell ref="PLQ25:PLW25"/>
    <mergeCell ref="PLX25:PMD25"/>
    <mergeCell ref="PME25:PMK25"/>
    <mergeCell ref="PML25:PMR25"/>
    <mergeCell ref="PMS25:PMY25"/>
    <mergeCell ref="PTL25:PTR25"/>
    <mergeCell ref="PTS25:PTY25"/>
    <mergeCell ref="PTZ25:PUF25"/>
    <mergeCell ref="PUG25:PUM25"/>
    <mergeCell ref="PUN25:PUT25"/>
    <mergeCell ref="PUU25:PVA25"/>
    <mergeCell ref="PRV25:PSB25"/>
    <mergeCell ref="PSC25:PSI25"/>
    <mergeCell ref="PSJ25:PSP25"/>
    <mergeCell ref="PSQ25:PSW25"/>
    <mergeCell ref="PSX25:PTD25"/>
    <mergeCell ref="PTE25:PTK25"/>
    <mergeCell ref="PQF25:PQL25"/>
    <mergeCell ref="PQM25:PQS25"/>
    <mergeCell ref="PQT25:PQZ25"/>
    <mergeCell ref="PRA25:PRG25"/>
    <mergeCell ref="PRH25:PRN25"/>
    <mergeCell ref="PRO25:PRU25"/>
    <mergeCell ref="PYH25:PYN25"/>
    <mergeCell ref="PYO25:PYU25"/>
    <mergeCell ref="PYV25:PZB25"/>
    <mergeCell ref="PZC25:PZI25"/>
    <mergeCell ref="PZJ25:PZP25"/>
    <mergeCell ref="PZQ25:PZW25"/>
    <mergeCell ref="PWR25:PWX25"/>
    <mergeCell ref="PWY25:PXE25"/>
    <mergeCell ref="PXF25:PXL25"/>
    <mergeCell ref="PXM25:PXS25"/>
    <mergeCell ref="PXT25:PXZ25"/>
    <mergeCell ref="PYA25:PYG25"/>
    <mergeCell ref="PVB25:PVH25"/>
    <mergeCell ref="PVI25:PVO25"/>
    <mergeCell ref="PVP25:PVV25"/>
    <mergeCell ref="PVW25:PWC25"/>
    <mergeCell ref="PWD25:PWJ25"/>
    <mergeCell ref="PWK25:PWQ25"/>
    <mergeCell ref="QDD25:QDJ25"/>
    <mergeCell ref="QDK25:QDQ25"/>
    <mergeCell ref="QDR25:QDX25"/>
    <mergeCell ref="QDY25:QEE25"/>
    <mergeCell ref="QEF25:QEL25"/>
    <mergeCell ref="QEM25:QES25"/>
    <mergeCell ref="QBN25:QBT25"/>
    <mergeCell ref="QBU25:QCA25"/>
    <mergeCell ref="QCB25:QCH25"/>
    <mergeCell ref="QCI25:QCO25"/>
    <mergeCell ref="QCP25:QCV25"/>
    <mergeCell ref="QCW25:QDC25"/>
    <mergeCell ref="PZX25:QAD25"/>
    <mergeCell ref="QAE25:QAK25"/>
    <mergeCell ref="QAL25:QAR25"/>
    <mergeCell ref="QAS25:QAY25"/>
    <mergeCell ref="QAZ25:QBF25"/>
    <mergeCell ref="QBG25:QBM25"/>
    <mergeCell ref="QHZ25:QIF25"/>
    <mergeCell ref="QIG25:QIM25"/>
    <mergeCell ref="QIN25:QIT25"/>
    <mergeCell ref="QIU25:QJA25"/>
    <mergeCell ref="QJB25:QJH25"/>
    <mergeCell ref="QJI25:QJO25"/>
    <mergeCell ref="QGJ25:QGP25"/>
    <mergeCell ref="QGQ25:QGW25"/>
    <mergeCell ref="QGX25:QHD25"/>
    <mergeCell ref="QHE25:QHK25"/>
    <mergeCell ref="QHL25:QHR25"/>
    <mergeCell ref="QHS25:QHY25"/>
    <mergeCell ref="QET25:QEZ25"/>
    <mergeCell ref="QFA25:QFG25"/>
    <mergeCell ref="QFH25:QFN25"/>
    <mergeCell ref="QFO25:QFU25"/>
    <mergeCell ref="QFV25:QGB25"/>
    <mergeCell ref="QGC25:QGI25"/>
    <mergeCell ref="QMV25:QNB25"/>
    <mergeCell ref="QNC25:QNI25"/>
    <mergeCell ref="QNJ25:QNP25"/>
    <mergeCell ref="QNQ25:QNW25"/>
    <mergeCell ref="QNX25:QOD25"/>
    <mergeCell ref="QOE25:QOK25"/>
    <mergeCell ref="QLF25:QLL25"/>
    <mergeCell ref="QLM25:QLS25"/>
    <mergeCell ref="QLT25:QLZ25"/>
    <mergeCell ref="QMA25:QMG25"/>
    <mergeCell ref="QMH25:QMN25"/>
    <mergeCell ref="QMO25:QMU25"/>
    <mergeCell ref="QJP25:QJV25"/>
    <mergeCell ref="QJW25:QKC25"/>
    <mergeCell ref="QKD25:QKJ25"/>
    <mergeCell ref="QKK25:QKQ25"/>
    <mergeCell ref="QKR25:QKX25"/>
    <mergeCell ref="QKY25:QLE25"/>
    <mergeCell ref="QRR25:QRX25"/>
    <mergeCell ref="QRY25:QSE25"/>
    <mergeCell ref="QSF25:QSL25"/>
    <mergeCell ref="QSM25:QSS25"/>
    <mergeCell ref="QST25:QSZ25"/>
    <mergeCell ref="QTA25:QTG25"/>
    <mergeCell ref="QQB25:QQH25"/>
    <mergeCell ref="QQI25:QQO25"/>
    <mergeCell ref="QQP25:QQV25"/>
    <mergeCell ref="QQW25:QRC25"/>
    <mergeCell ref="QRD25:QRJ25"/>
    <mergeCell ref="QRK25:QRQ25"/>
    <mergeCell ref="QOL25:QOR25"/>
    <mergeCell ref="QOS25:QOY25"/>
    <mergeCell ref="QOZ25:QPF25"/>
    <mergeCell ref="QPG25:QPM25"/>
    <mergeCell ref="QPN25:QPT25"/>
    <mergeCell ref="QPU25:QQA25"/>
    <mergeCell ref="QWN25:QWT25"/>
    <mergeCell ref="QWU25:QXA25"/>
    <mergeCell ref="QXB25:QXH25"/>
    <mergeCell ref="QXI25:QXO25"/>
    <mergeCell ref="QXP25:QXV25"/>
    <mergeCell ref="QXW25:QYC25"/>
    <mergeCell ref="QUX25:QVD25"/>
    <mergeCell ref="QVE25:QVK25"/>
    <mergeCell ref="QVL25:QVR25"/>
    <mergeCell ref="QVS25:QVY25"/>
    <mergeCell ref="QVZ25:QWF25"/>
    <mergeCell ref="QWG25:QWM25"/>
    <mergeCell ref="QTH25:QTN25"/>
    <mergeCell ref="QTO25:QTU25"/>
    <mergeCell ref="QTV25:QUB25"/>
    <mergeCell ref="QUC25:QUI25"/>
    <mergeCell ref="QUJ25:QUP25"/>
    <mergeCell ref="QUQ25:QUW25"/>
    <mergeCell ref="RBJ25:RBP25"/>
    <mergeCell ref="RBQ25:RBW25"/>
    <mergeCell ref="RBX25:RCD25"/>
    <mergeCell ref="RCE25:RCK25"/>
    <mergeCell ref="RCL25:RCR25"/>
    <mergeCell ref="RCS25:RCY25"/>
    <mergeCell ref="QZT25:QZZ25"/>
    <mergeCell ref="RAA25:RAG25"/>
    <mergeCell ref="RAH25:RAN25"/>
    <mergeCell ref="RAO25:RAU25"/>
    <mergeCell ref="RAV25:RBB25"/>
    <mergeCell ref="RBC25:RBI25"/>
    <mergeCell ref="QYD25:QYJ25"/>
    <mergeCell ref="QYK25:QYQ25"/>
    <mergeCell ref="QYR25:QYX25"/>
    <mergeCell ref="QYY25:QZE25"/>
    <mergeCell ref="QZF25:QZL25"/>
    <mergeCell ref="QZM25:QZS25"/>
    <mergeCell ref="RGF25:RGL25"/>
    <mergeCell ref="RGM25:RGS25"/>
    <mergeCell ref="RGT25:RGZ25"/>
    <mergeCell ref="RHA25:RHG25"/>
    <mergeCell ref="RHH25:RHN25"/>
    <mergeCell ref="RHO25:RHU25"/>
    <mergeCell ref="REP25:REV25"/>
    <mergeCell ref="REW25:RFC25"/>
    <mergeCell ref="RFD25:RFJ25"/>
    <mergeCell ref="RFK25:RFQ25"/>
    <mergeCell ref="RFR25:RFX25"/>
    <mergeCell ref="RFY25:RGE25"/>
    <mergeCell ref="RCZ25:RDF25"/>
    <mergeCell ref="RDG25:RDM25"/>
    <mergeCell ref="RDN25:RDT25"/>
    <mergeCell ref="RDU25:REA25"/>
    <mergeCell ref="REB25:REH25"/>
    <mergeCell ref="REI25:REO25"/>
    <mergeCell ref="RLB25:RLH25"/>
    <mergeCell ref="RLI25:RLO25"/>
    <mergeCell ref="RLP25:RLV25"/>
    <mergeCell ref="RLW25:RMC25"/>
    <mergeCell ref="RMD25:RMJ25"/>
    <mergeCell ref="RMK25:RMQ25"/>
    <mergeCell ref="RJL25:RJR25"/>
    <mergeCell ref="RJS25:RJY25"/>
    <mergeCell ref="RJZ25:RKF25"/>
    <mergeCell ref="RKG25:RKM25"/>
    <mergeCell ref="RKN25:RKT25"/>
    <mergeCell ref="RKU25:RLA25"/>
    <mergeCell ref="RHV25:RIB25"/>
    <mergeCell ref="RIC25:RII25"/>
    <mergeCell ref="RIJ25:RIP25"/>
    <mergeCell ref="RIQ25:RIW25"/>
    <mergeCell ref="RIX25:RJD25"/>
    <mergeCell ref="RJE25:RJK25"/>
    <mergeCell ref="RPX25:RQD25"/>
    <mergeCell ref="RQE25:RQK25"/>
    <mergeCell ref="RQL25:RQR25"/>
    <mergeCell ref="RQS25:RQY25"/>
    <mergeCell ref="RQZ25:RRF25"/>
    <mergeCell ref="RRG25:RRM25"/>
    <mergeCell ref="ROH25:RON25"/>
    <mergeCell ref="ROO25:ROU25"/>
    <mergeCell ref="ROV25:RPB25"/>
    <mergeCell ref="RPC25:RPI25"/>
    <mergeCell ref="RPJ25:RPP25"/>
    <mergeCell ref="RPQ25:RPW25"/>
    <mergeCell ref="RMR25:RMX25"/>
    <mergeCell ref="RMY25:RNE25"/>
    <mergeCell ref="RNF25:RNL25"/>
    <mergeCell ref="RNM25:RNS25"/>
    <mergeCell ref="RNT25:RNZ25"/>
    <mergeCell ref="ROA25:ROG25"/>
    <mergeCell ref="RUT25:RUZ25"/>
    <mergeCell ref="RVA25:RVG25"/>
    <mergeCell ref="RVH25:RVN25"/>
    <mergeCell ref="RVO25:RVU25"/>
    <mergeCell ref="RVV25:RWB25"/>
    <mergeCell ref="RWC25:RWI25"/>
    <mergeCell ref="RTD25:RTJ25"/>
    <mergeCell ref="RTK25:RTQ25"/>
    <mergeCell ref="RTR25:RTX25"/>
    <mergeCell ref="RTY25:RUE25"/>
    <mergeCell ref="RUF25:RUL25"/>
    <mergeCell ref="RUM25:RUS25"/>
    <mergeCell ref="RRN25:RRT25"/>
    <mergeCell ref="RRU25:RSA25"/>
    <mergeCell ref="RSB25:RSH25"/>
    <mergeCell ref="RSI25:RSO25"/>
    <mergeCell ref="RSP25:RSV25"/>
    <mergeCell ref="RSW25:RTC25"/>
    <mergeCell ref="RZP25:RZV25"/>
    <mergeCell ref="RZW25:SAC25"/>
    <mergeCell ref="SAD25:SAJ25"/>
    <mergeCell ref="SAK25:SAQ25"/>
    <mergeCell ref="SAR25:SAX25"/>
    <mergeCell ref="SAY25:SBE25"/>
    <mergeCell ref="RXZ25:RYF25"/>
    <mergeCell ref="RYG25:RYM25"/>
    <mergeCell ref="RYN25:RYT25"/>
    <mergeCell ref="RYU25:RZA25"/>
    <mergeCell ref="RZB25:RZH25"/>
    <mergeCell ref="RZI25:RZO25"/>
    <mergeCell ref="RWJ25:RWP25"/>
    <mergeCell ref="RWQ25:RWW25"/>
    <mergeCell ref="RWX25:RXD25"/>
    <mergeCell ref="RXE25:RXK25"/>
    <mergeCell ref="RXL25:RXR25"/>
    <mergeCell ref="RXS25:RXY25"/>
    <mergeCell ref="SEL25:SER25"/>
    <mergeCell ref="SES25:SEY25"/>
    <mergeCell ref="SEZ25:SFF25"/>
    <mergeCell ref="SFG25:SFM25"/>
    <mergeCell ref="SFN25:SFT25"/>
    <mergeCell ref="SFU25:SGA25"/>
    <mergeCell ref="SCV25:SDB25"/>
    <mergeCell ref="SDC25:SDI25"/>
    <mergeCell ref="SDJ25:SDP25"/>
    <mergeCell ref="SDQ25:SDW25"/>
    <mergeCell ref="SDX25:SED25"/>
    <mergeCell ref="SEE25:SEK25"/>
    <mergeCell ref="SBF25:SBL25"/>
    <mergeCell ref="SBM25:SBS25"/>
    <mergeCell ref="SBT25:SBZ25"/>
    <mergeCell ref="SCA25:SCG25"/>
    <mergeCell ref="SCH25:SCN25"/>
    <mergeCell ref="SCO25:SCU25"/>
    <mergeCell ref="SJH25:SJN25"/>
    <mergeCell ref="SJO25:SJU25"/>
    <mergeCell ref="SJV25:SKB25"/>
    <mergeCell ref="SKC25:SKI25"/>
    <mergeCell ref="SKJ25:SKP25"/>
    <mergeCell ref="SKQ25:SKW25"/>
    <mergeCell ref="SHR25:SHX25"/>
    <mergeCell ref="SHY25:SIE25"/>
    <mergeCell ref="SIF25:SIL25"/>
    <mergeCell ref="SIM25:SIS25"/>
    <mergeCell ref="SIT25:SIZ25"/>
    <mergeCell ref="SJA25:SJG25"/>
    <mergeCell ref="SGB25:SGH25"/>
    <mergeCell ref="SGI25:SGO25"/>
    <mergeCell ref="SGP25:SGV25"/>
    <mergeCell ref="SGW25:SHC25"/>
    <mergeCell ref="SHD25:SHJ25"/>
    <mergeCell ref="SHK25:SHQ25"/>
    <mergeCell ref="SOD25:SOJ25"/>
    <mergeCell ref="SOK25:SOQ25"/>
    <mergeCell ref="SOR25:SOX25"/>
    <mergeCell ref="SOY25:SPE25"/>
    <mergeCell ref="SPF25:SPL25"/>
    <mergeCell ref="SPM25:SPS25"/>
    <mergeCell ref="SMN25:SMT25"/>
    <mergeCell ref="SMU25:SNA25"/>
    <mergeCell ref="SNB25:SNH25"/>
    <mergeCell ref="SNI25:SNO25"/>
    <mergeCell ref="SNP25:SNV25"/>
    <mergeCell ref="SNW25:SOC25"/>
    <mergeCell ref="SKX25:SLD25"/>
    <mergeCell ref="SLE25:SLK25"/>
    <mergeCell ref="SLL25:SLR25"/>
    <mergeCell ref="SLS25:SLY25"/>
    <mergeCell ref="SLZ25:SMF25"/>
    <mergeCell ref="SMG25:SMM25"/>
    <mergeCell ref="SSZ25:STF25"/>
    <mergeCell ref="STG25:STM25"/>
    <mergeCell ref="STN25:STT25"/>
    <mergeCell ref="STU25:SUA25"/>
    <mergeCell ref="SUB25:SUH25"/>
    <mergeCell ref="SUI25:SUO25"/>
    <mergeCell ref="SRJ25:SRP25"/>
    <mergeCell ref="SRQ25:SRW25"/>
    <mergeCell ref="SRX25:SSD25"/>
    <mergeCell ref="SSE25:SSK25"/>
    <mergeCell ref="SSL25:SSR25"/>
    <mergeCell ref="SSS25:SSY25"/>
    <mergeCell ref="SPT25:SPZ25"/>
    <mergeCell ref="SQA25:SQG25"/>
    <mergeCell ref="SQH25:SQN25"/>
    <mergeCell ref="SQO25:SQU25"/>
    <mergeCell ref="SQV25:SRB25"/>
    <mergeCell ref="SRC25:SRI25"/>
    <mergeCell ref="SXV25:SYB25"/>
    <mergeCell ref="SYC25:SYI25"/>
    <mergeCell ref="SYJ25:SYP25"/>
    <mergeCell ref="SYQ25:SYW25"/>
    <mergeCell ref="SYX25:SZD25"/>
    <mergeCell ref="SZE25:SZK25"/>
    <mergeCell ref="SWF25:SWL25"/>
    <mergeCell ref="SWM25:SWS25"/>
    <mergeCell ref="SWT25:SWZ25"/>
    <mergeCell ref="SXA25:SXG25"/>
    <mergeCell ref="SXH25:SXN25"/>
    <mergeCell ref="SXO25:SXU25"/>
    <mergeCell ref="SUP25:SUV25"/>
    <mergeCell ref="SUW25:SVC25"/>
    <mergeCell ref="SVD25:SVJ25"/>
    <mergeCell ref="SVK25:SVQ25"/>
    <mergeCell ref="SVR25:SVX25"/>
    <mergeCell ref="SVY25:SWE25"/>
    <mergeCell ref="TCR25:TCX25"/>
    <mergeCell ref="TCY25:TDE25"/>
    <mergeCell ref="TDF25:TDL25"/>
    <mergeCell ref="TDM25:TDS25"/>
    <mergeCell ref="TDT25:TDZ25"/>
    <mergeCell ref="TEA25:TEG25"/>
    <mergeCell ref="TBB25:TBH25"/>
    <mergeCell ref="TBI25:TBO25"/>
    <mergeCell ref="TBP25:TBV25"/>
    <mergeCell ref="TBW25:TCC25"/>
    <mergeCell ref="TCD25:TCJ25"/>
    <mergeCell ref="TCK25:TCQ25"/>
    <mergeCell ref="SZL25:SZR25"/>
    <mergeCell ref="SZS25:SZY25"/>
    <mergeCell ref="SZZ25:TAF25"/>
    <mergeCell ref="TAG25:TAM25"/>
    <mergeCell ref="TAN25:TAT25"/>
    <mergeCell ref="TAU25:TBA25"/>
    <mergeCell ref="THN25:THT25"/>
    <mergeCell ref="THU25:TIA25"/>
    <mergeCell ref="TIB25:TIH25"/>
    <mergeCell ref="TII25:TIO25"/>
    <mergeCell ref="TIP25:TIV25"/>
    <mergeCell ref="TIW25:TJC25"/>
    <mergeCell ref="TFX25:TGD25"/>
    <mergeCell ref="TGE25:TGK25"/>
    <mergeCell ref="TGL25:TGR25"/>
    <mergeCell ref="TGS25:TGY25"/>
    <mergeCell ref="TGZ25:THF25"/>
    <mergeCell ref="THG25:THM25"/>
    <mergeCell ref="TEH25:TEN25"/>
    <mergeCell ref="TEO25:TEU25"/>
    <mergeCell ref="TEV25:TFB25"/>
    <mergeCell ref="TFC25:TFI25"/>
    <mergeCell ref="TFJ25:TFP25"/>
    <mergeCell ref="TFQ25:TFW25"/>
    <mergeCell ref="TMJ25:TMP25"/>
    <mergeCell ref="TMQ25:TMW25"/>
    <mergeCell ref="TMX25:TND25"/>
    <mergeCell ref="TNE25:TNK25"/>
    <mergeCell ref="TNL25:TNR25"/>
    <mergeCell ref="TNS25:TNY25"/>
    <mergeCell ref="TKT25:TKZ25"/>
    <mergeCell ref="TLA25:TLG25"/>
    <mergeCell ref="TLH25:TLN25"/>
    <mergeCell ref="TLO25:TLU25"/>
    <mergeCell ref="TLV25:TMB25"/>
    <mergeCell ref="TMC25:TMI25"/>
    <mergeCell ref="TJD25:TJJ25"/>
    <mergeCell ref="TJK25:TJQ25"/>
    <mergeCell ref="TJR25:TJX25"/>
    <mergeCell ref="TJY25:TKE25"/>
    <mergeCell ref="TKF25:TKL25"/>
    <mergeCell ref="TKM25:TKS25"/>
    <mergeCell ref="TRF25:TRL25"/>
    <mergeCell ref="TRM25:TRS25"/>
    <mergeCell ref="TRT25:TRZ25"/>
    <mergeCell ref="TSA25:TSG25"/>
    <mergeCell ref="TSH25:TSN25"/>
    <mergeCell ref="TSO25:TSU25"/>
    <mergeCell ref="TPP25:TPV25"/>
    <mergeCell ref="TPW25:TQC25"/>
    <mergeCell ref="TQD25:TQJ25"/>
    <mergeCell ref="TQK25:TQQ25"/>
    <mergeCell ref="TQR25:TQX25"/>
    <mergeCell ref="TQY25:TRE25"/>
    <mergeCell ref="TNZ25:TOF25"/>
    <mergeCell ref="TOG25:TOM25"/>
    <mergeCell ref="TON25:TOT25"/>
    <mergeCell ref="TOU25:TPA25"/>
    <mergeCell ref="TPB25:TPH25"/>
    <mergeCell ref="TPI25:TPO25"/>
    <mergeCell ref="TWB25:TWH25"/>
    <mergeCell ref="TWI25:TWO25"/>
    <mergeCell ref="TWP25:TWV25"/>
    <mergeCell ref="TWW25:TXC25"/>
    <mergeCell ref="TXD25:TXJ25"/>
    <mergeCell ref="TXK25:TXQ25"/>
    <mergeCell ref="TUL25:TUR25"/>
    <mergeCell ref="TUS25:TUY25"/>
    <mergeCell ref="TUZ25:TVF25"/>
    <mergeCell ref="TVG25:TVM25"/>
    <mergeCell ref="TVN25:TVT25"/>
    <mergeCell ref="TVU25:TWA25"/>
    <mergeCell ref="TSV25:TTB25"/>
    <mergeCell ref="TTC25:TTI25"/>
    <mergeCell ref="TTJ25:TTP25"/>
    <mergeCell ref="TTQ25:TTW25"/>
    <mergeCell ref="TTX25:TUD25"/>
    <mergeCell ref="TUE25:TUK25"/>
    <mergeCell ref="UAX25:UBD25"/>
    <mergeCell ref="UBE25:UBK25"/>
    <mergeCell ref="UBL25:UBR25"/>
    <mergeCell ref="UBS25:UBY25"/>
    <mergeCell ref="UBZ25:UCF25"/>
    <mergeCell ref="UCG25:UCM25"/>
    <mergeCell ref="TZH25:TZN25"/>
    <mergeCell ref="TZO25:TZU25"/>
    <mergeCell ref="TZV25:UAB25"/>
    <mergeCell ref="UAC25:UAI25"/>
    <mergeCell ref="UAJ25:UAP25"/>
    <mergeCell ref="UAQ25:UAW25"/>
    <mergeCell ref="TXR25:TXX25"/>
    <mergeCell ref="TXY25:TYE25"/>
    <mergeCell ref="TYF25:TYL25"/>
    <mergeCell ref="TYM25:TYS25"/>
    <mergeCell ref="TYT25:TYZ25"/>
    <mergeCell ref="TZA25:TZG25"/>
    <mergeCell ref="UFT25:UFZ25"/>
    <mergeCell ref="UGA25:UGG25"/>
    <mergeCell ref="UGH25:UGN25"/>
    <mergeCell ref="UGO25:UGU25"/>
    <mergeCell ref="UGV25:UHB25"/>
    <mergeCell ref="UHC25:UHI25"/>
    <mergeCell ref="UED25:UEJ25"/>
    <mergeCell ref="UEK25:UEQ25"/>
    <mergeCell ref="UER25:UEX25"/>
    <mergeCell ref="UEY25:UFE25"/>
    <mergeCell ref="UFF25:UFL25"/>
    <mergeCell ref="UFM25:UFS25"/>
    <mergeCell ref="UCN25:UCT25"/>
    <mergeCell ref="UCU25:UDA25"/>
    <mergeCell ref="UDB25:UDH25"/>
    <mergeCell ref="UDI25:UDO25"/>
    <mergeCell ref="UDP25:UDV25"/>
    <mergeCell ref="UDW25:UEC25"/>
    <mergeCell ref="UKP25:UKV25"/>
    <mergeCell ref="UKW25:ULC25"/>
    <mergeCell ref="ULD25:ULJ25"/>
    <mergeCell ref="ULK25:ULQ25"/>
    <mergeCell ref="ULR25:ULX25"/>
    <mergeCell ref="ULY25:UME25"/>
    <mergeCell ref="UIZ25:UJF25"/>
    <mergeCell ref="UJG25:UJM25"/>
    <mergeCell ref="UJN25:UJT25"/>
    <mergeCell ref="UJU25:UKA25"/>
    <mergeCell ref="UKB25:UKH25"/>
    <mergeCell ref="UKI25:UKO25"/>
    <mergeCell ref="UHJ25:UHP25"/>
    <mergeCell ref="UHQ25:UHW25"/>
    <mergeCell ref="UHX25:UID25"/>
    <mergeCell ref="UIE25:UIK25"/>
    <mergeCell ref="UIL25:UIR25"/>
    <mergeCell ref="UIS25:UIY25"/>
    <mergeCell ref="UPL25:UPR25"/>
    <mergeCell ref="UPS25:UPY25"/>
    <mergeCell ref="UPZ25:UQF25"/>
    <mergeCell ref="UQG25:UQM25"/>
    <mergeCell ref="UQN25:UQT25"/>
    <mergeCell ref="UQU25:URA25"/>
    <mergeCell ref="UNV25:UOB25"/>
    <mergeCell ref="UOC25:UOI25"/>
    <mergeCell ref="UOJ25:UOP25"/>
    <mergeCell ref="UOQ25:UOW25"/>
    <mergeCell ref="UOX25:UPD25"/>
    <mergeCell ref="UPE25:UPK25"/>
    <mergeCell ref="UMF25:UML25"/>
    <mergeCell ref="UMM25:UMS25"/>
    <mergeCell ref="UMT25:UMZ25"/>
    <mergeCell ref="UNA25:UNG25"/>
    <mergeCell ref="UNH25:UNN25"/>
    <mergeCell ref="UNO25:UNU25"/>
    <mergeCell ref="UUH25:UUN25"/>
    <mergeCell ref="UUO25:UUU25"/>
    <mergeCell ref="UUV25:UVB25"/>
    <mergeCell ref="UVC25:UVI25"/>
    <mergeCell ref="UVJ25:UVP25"/>
    <mergeCell ref="UVQ25:UVW25"/>
    <mergeCell ref="USR25:USX25"/>
    <mergeCell ref="USY25:UTE25"/>
    <mergeCell ref="UTF25:UTL25"/>
    <mergeCell ref="UTM25:UTS25"/>
    <mergeCell ref="UTT25:UTZ25"/>
    <mergeCell ref="UUA25:UUG25"/>
    <mergeCell ref="URB25:URH25"/>
    <mergeCell ref="URI25:URO25"/>
    <mergeCell ref="URP25:URV25"/>
    <mergeCell ref="URW25:USC25"/>
    <mergeCell ref="USD25:USJ25"/>
    <mergeCell ref="USK25:USQ25"/>
    <mergeCell ref="UZD25:UZJ25"/>
    <mergeCell ref="UZK25:UZQ25"/>
    <mergeCell ref="UZR25:UZX25"/>
    <mergeCell ref="UZY25:VAE25"/>
    <mergeCell ref="VAF25:VAL25"/>
    <mergeCell ref="VAM25:VAS25"/>
    <mergeCell ref="UXN25:UXT25"/>
    <mergeCell ref="UXU25:UYA25"/>
    <mergeCell ref="UYB25:UYH25"/>
    <mergeCell ref="UYI25:UYO25"/>
    <mergeCell ref="UYP25:UYV25"/>
    <mergeCell ref="UYW25:UZC25"/>
    <mergeCell ref="UVX25:UWD25"/>
    <mergeCell ref="UWE25:UWK25"/>
    <mergeCell ref="UWL25:UWR25"/>
    <mergeCell ref="UWS25:UWY25"/>
    <mergeCell ref="UWZ25:UXF25"/>
    <mergeCell ref="UXG25:UXM25"/>
    <mergeCell ref="VDZ25:VEF25"/>
    <mergeCell ref="VEG25:VEM25"/>
    <mergeCell ref="VEN25:VET25"/>
    <mergeCell ref="VEU25:VFA25"/>
    <mergeCell ref="VFB25:VFH25"/>
    <mergeCell ref="VFI25:VFO25"/>
    <mergeCell ref="VCJ25:VCP25"/>
    <mergeCell ref="VCQ25:VCW25"/>
    <mergeCell ref="VCX25:VDD25"/>
    <mergeCell ref="VDE25:VDK25"/>
    <mergeCell ref="VDL25:VDR25"/>
    <mergeCell ref="VDS25:VDY25"/>
    <mergeCell ref="VAT25:VAZ25"/>
    <mergeCell ref="VBA25:VBG25"/>
    <mergeCell ref="VBH25:VBN25"/>
    <mergeCell ref="VBO25:VBU25"/>
    <mergeCell ref="VBV25:VCB25"/>
    <mergeCell ref="VCC25:VCI25"/>
    <mergeCell ref="VIV25:VJB25"/>
    <mergeCell ref="VJC25:VJI25"/>
    <mergeCell ref="VJJ25:VJP25"/>
    <mergeCell ref="VJQ25:VJW25"/>
    <mergeCell ref="VJX25:VKD25"/>
    <mergeCell ref="VKE25:VKK25"/>
    <mergeCell ref="VHF25:VHL25"/>
    <mergeCell ref="VHM25:VHS25"/>
    <mergeCell ref="VHT25:VHZ25"/>
    <mergeCell ref="VIA25:VIG25"/>
    <mergeCell ref="VIH25:VIN25"/>
    <mergeCell ref="VIO25:VIU25"/>
    <mergeCell ref="VFP25:VFV25"/>
    <mergeCell ref="VFW25:VGC25"/>
    <mergeCell ref="VGD25:VGJ25"/>
    <mergeCell ref="VGK25:VGQ25"/>
    <mergeCell ref="VGR25:VGX25"/>
    <mergeCell ref="VGY25:VHE25"/>
    <mergeCell ref="VNR25:VNX25"/>
    <mergeCell ref="VNY25:VOE25"/>
    <mergeCell ref="VOF25:VOL25"/>
    <mergeCell ref="VOM25:VOS25"/>
    <mergeCell ref="VOT25:VOZ25"/>
    <mergeCell ref="VPA25:VPG25"/>
    <mergeCell ref="VMB25:VMH25"/>
    <mergeCell ref="VMI25:VMO25"/>
    <mergeCell ref="VMP25:VMV25"/>
    <mergeCell ref="VMW25:VNC25"/>
    <mergeCell ref="VND25:VNJ25"/>
    <mergeCell ref="VNK25:VNQ25"/>
    <mergeCell ref="VKL25:VKR25"/>
    <mergeCell ref="VKS25:VKY25"/>
    <mergeCell ref="VKZ25:VLF25"/>
    <mergeCell ref="VLG25:VLM25"/>
    <mergeCell ref="VLN25:VLT25"/>
    <mergeCell ref="VLU25:VMA25"/>
    <mergeCell ref="VSN25:VST25"/>
    <mergeCell ref="VSU25:VTA25"/>
    <mergeCell ref="VTB25:VTH25"/>
    <mergeCell ref="VTI25:VTO25"/>
    <mergeCell ref="VTP25:VTV25"/>
    <mergeCell ref="VTW25:VUC25"/>
    <mergeCell ref="VQX25:VRD25"/>
    <mergeCell ref="VRE25:VRK25"/>
    <mergeCell ref="VRL25:VRR25"/>
    <mergeCell ref="VRS25:VRY25"/>
    <mergeCell ref="VRZ25:VSF25"/>
    <mergeCell ref="VSG25:VSM25"/>
    <mergeCell ref="VPH25:VPN25"/>
    <mergeCell ref="VPO25:VPU25"/>
    <mergeCell ref="VPV25:VQB25"/>
    <mergeCell ref="VQC25:VQI25"/>
    <mergeCell ref="VQJ25:VQP25"/>
    <mergeCell ref="VQQ25:VQW25"/>
    <mergeCell ref="VXJ25:VXP25"/>
    <mergeCell ref="VXQ25:VXW25"/>
    <mergeCell ref="VXX25:VYD25"/>
    <mergeCell ref="VYE25:VYK25"/>
    <mergeCell ref="VYL25:VYR25"/>
    <mergeCell ref="VYS25:VYY25"/>
    <mergeCell ref="VVT25:VVZ25"/>
    <mergeCell ref="VWA25:VWG25"/>
    <mergeCell ref="VWH25:VWN25"/>
    <mergeCell ref="VWO25:VWU25"/>
    <mergeCell ref="VWV25:VXB25"/>
    <mergeCell ref="VXC25:VXI25"/>
    <mergeCell ref="VUD25:VUJ25"/>
    <mergeCell ref="VUK25:VUQ25"/>
    <mergeCell ref="VUR25:VUX25"/>
    <mergeCell ref="VUY25:VVE25"/>
    <mergeCell ref="VVF25:VVL25"/>
    <mergeCell ref="VVM25:VVS25"/>
    <mergeCell ref="WCF25:WCL25"/>
    <mergeCell ref="WCM25:WCS25"/>
    <mergeCell ref="WCT25:WCZ25"/>
    <mergeCell ref="WDA25:WDG25"/>
    <mergeCell ref="WDH25:WDN25"/>
    <mergeCell ref="WDO25:WDU25"/>
    <mergeCell ref="WAP25:WAV25"/>
    <mergeCell ref="WAW25:WBC25"/>
    <mergeCell ref="WBD25:WBJ25"/>
    <mergeCell ref="WBK25:WBQ25"/>
    <mergeCell ref="WBR25:WBX25"/>
    <mergeCell ref="WBY25:WCE25"/>
    <mergeCell ref="VYZ25:VZF25"/>
    <mergeCell ref="VZG25:VZM25"/>
    <mergeCell ref="VZN25:VZT25"/>
    <mergeCell ref="VZU25:WAA25"/>
    <mergeCell ref="WAB25:WAH25"/>
    <mergeCell ref="WAI25:WAO25"/>
    <mergeCell ref="WHB25:WHH25"/>
    <mergeCell ref="WHI25:WHO25"/>
    <mergeCell ref="WHP25:WHV25"/>
    <mergeCell ref="WHW25:WIC25"/>
    <mergeCell ref="WID25:WIJ25"/>
    <mergeCell ref="WIK25:WIQ25"/>
    <mergeCell ref="WFL25:WFR25"/>
    <mergeCell ref="WFS25:WFY25"/>
    <mergeCell ref="WFZ25:WGF25"/>
    <mergeCell ref="WGG25:WGM25"/>
    <mergeCell ref="WGN25:WGT25"/>
    <mergeCell ref="WGU25:WHA25"/>
    <mergeCell ref="WDV25:WEB25"/>
    <mergeCell ref="WEC25:WEI25"/>
    <mergeCell ref="WEJ25:WEP25"/>
    <mergeCell ref="WEQ25:WEW25"/>
    <mergeCell ref="WEX25:WFD25"/>
    <mergeCell ref="WFE25:WFK25"/>
    <mergeCell ref="WLX25:WMD25"/>
    <mergeCell ref="WME25:WMK25"/>
    <mergeCell ref="WML25:WMR25"/>
    <mergeCell ref="WMS25:WMY25"/>
    <mergeCell ref="WMZ25:WNF25"/>
    <mergeCell ref="WNG25:WNM25"/>
    <mergeCell ref="WKH25:WKN25"/>
    <mergeCell ref="WKO25:WKU25"/>
    <mergeCell ref="WKV25:WLB25"/>
    <mergeCell ref="WLC25:WLI25"/>
    <mergeCell ref="WLJ25:WLP25"/>
    <mergeCell ref="WLQ25:WLW25"/>
    <mergeCell ref="WIR25:WIX25"/>
    <mergeCell ref="WIY25:WJE25"/>
    <mergeCell ref="WJF25:WJL25"/>
    <mergeCell ref="WJM25:WJS25"/>
    <mergeCell ref="WJT25:WJZ25"/>
    <mergeCell ref="WKA25:WKG25"/>
    <mergeCell ref="WQT25:WQZ25"/>
    <mergeCell ref="WRA25:WRG25"/>
    <mergeCell ref="WRH25:WRN25"/>
    <mergeCell ref="WRO25:WRU25"/>
    <mergeCell ref="WRV25:WSB25"/>
    <mergeCell ref="WSC25:WSI25"/>
    <mergeCell ref="WPD25:WPJ25"/>
    <mergeCell ref="WPK25:WPQ25"/>
    <mergeCell ref="WPR25:WPX25"/>
    <mergeCell ref="WPY25:WQE25"/>
    <mergeCell ref="WQF25:WQL25"/>
    <mergeCell ref="WQM25:WQS25"/>
    <mergeCell ref="WNN25:WNT25"/>
    <mergeCell ref="WNU25:WOA25"/>
    <mergeCell ref="WOB25:WOH25"/>
    <mergeCell ref="WOI25:WOO25"/>
    <mergeCell ref="WOP25:WOV25"/>
    <mergeCell ref="WOW25:WPC25"/>
    <mergeCell ref="WYH25:WYN25"/>
    <mergeCell ref="WYO25:WYU25"/>
    <mergeCell ref="WVP25:WVV25"/>
    <mergeCell ref="WVW25:WWC25"/>
    <mergeCell ref="WWD25:WWJ25"/>
    <mergeCell ref="WWK25:WWQ25"/>
    <mergeCell ref="WWR25:WWX25"/>
    <mergeCell ref="WWY25:WXE25"/>
    <mergeCell ref="WTZ25:WUF25"/>
    <mergeCell ref="WUG25:WUM25"/>
    <mergeCell ref="WUN25:WUT25"/>
    <mergeCell ref="WUU25:WVA25"/>
    <mergeCell ref="WVB25:WVH25"/>
    <mergeCell ref="WVI25:WVO25"/>
    <mergeCell ref="WSJ25:WSP25"/>
    <mergeCell ref="WSQ25:WSW25"/>
    <mergeCell ref="WSX25:WTD25"/>
    <mergeCell ref="WTE25:WTK25"/>
    <mergeCell ref="WTL25:WTR25"/>
    <mergeCell ref="WTS25:WTY25"/>
    <mergeCell ref="A27:G27"/>
    <mergeCell ref="A28:G28"/>
    <mergeCell ref="A29:G29"/>
    <mergeCell ref="A26:G26"/>
    <mergeCell ref="XDR25:XDX25"/>
    <mergeCell ref="XDY25:XEE25"/>
    <mergeCell ref="XEF25:XEL25"/>
    <mergeCell ref="XEM25:XES25"/>
    <mergeCell ref="XET25:XEZ25"/>
    <mergeCell ref="XFA25:XFD25"/>
    <mergeCell ref="XCB25:XCH25"/>
    <mergeCell ref="XCI25:XCO25"/>
    <mergeCell ref="XCP25:XCV25"/>
    <mergeCell ref="XCW25:XDC25"/>
    <mergeCell ref="XDD25:XDJ25"/>
    <mergeCell ref="XDK25:XDQ25"/>
    <mergeCell ref="XAL25:XAR25"/>
    <mergeCell ref="XAS25:XAY25"/>
    <mergeCell ref="XAZ25:XBF25"/>
    <mergeCell ref="XBG25:XBM25"/>
    <mergeCell ref="XBN25:XBT25"/>
    <mergeCell ref="XBU25:XCA25"/>
    <mergeCell ref="WYV25:WZB25"/>
    <mergeCell ref="WZC25:WZI25"/>
    <mergeCell ref="WZJ25:WZP25"/>
    <mergeCell ref="WZQ25:WZW25"/>
    <mergeCell ref="WZX25:XAD25"/>
    <mergeCell ref="XAE25:XAK25"/>
    <mergeCell ref="WXF25:WXL25"/>
    <mergeCell ref="WXM25:WXS25"/>
    <mergeCell ref="WXT25:WXZ25"/>
    <mergeCell ref="WYA25:WYG25"/>
  </mergeCells>
  <printOptions horizontalCentered="1" verticalCentered="1"/>
  <pageMargins left="0.25" right="0.25" top="0.5" bottom="0.5" header="0.5" footer="0.5"/>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I87"/>
  <sheetViews>
    <sheetView zoomScaleNormal="100" workbookViewId="0">
      <selection activeCell="A22" sqref="A22"/>
    </sheetView>
  </sheetViews>
  <sheetFormatPr defaultColWidth="9.42578125" defaultRowHeight="12.75"/>
  <cols>
    <col min="1" max="1" width="41.5703125" style="47" customWidth="1"/>
    <col min="2" max="2" width="6.5703125" style="47" customWidth="1"/>
    <col min="3" max="3" width="8.5703125" style="47" customWidth="1"/>
    <col min="4" max="4" width="10.5703125" style="47" customWidth="1"/>
    <col min="5" max="5" width="8.5703125" style="47" customWidth="1"/>
    <col min="6" max="6" width="10.5703125" style="47" customWidth="1"/>
    <col min="7" max="7" width="15" style="47" bestFit="1" customWidth="1"/>
    <col min="8" max="8" width="11.5703125" style="47" customWidth="1"/>
    <col min="9" max="9" width="2.42578125" style="47" customWidth="1"/>
    <col min="10" max="10" width="6.5703125" style="47" customWidth="1"/>
    <col min="11" max="11" width="8.5703125" style="47" customWidth="1"/>
    <col min="12" max="12" width="10.5703125" style="47" customWidth="1"/>
    <col min="13" max="13" width="8.5703125" style="47" customWidth="1"/>
    <col min="14" max="14" width="9.5703125" style="47" customWidth="1"/>
    <col min="15" max="15" width="13.5703125" style="47" customWidth="1"/>
    <col min="16" max="16" width="11.5703125" style="47" customWidth="1"/>
    <col min="17" max="17" width="1.5703125" style="47" customWidth="1"/>
    <col min="18" max="18" width="6.5703125" style="47" customWidth="1"/>
    <col min="19" max="19" width="8.5703125" style="47" customWidth="1"/>
    <col min="20" max="20" width="10.42578125" style="47" bestFit="1" customWidth="1"/>
    <col min="21" max="21" width="8.5703125" style="47" customWidth="1"/>
    <col min="22" max="22" width="9.85546875" style="47" customWidth="1"/>
    <col min="23" max="23" width="14" style="47" bestFit="1" customWidth="1"/>
    <col min="24" max="24" width="13.42578125" style="47" customWidth="1"/>
    <col min="25" max="25" width="2.42578125" style="47" customWidth="1"/>
    <col min="26" max="26" width="6.5703125" style="47" customWidth="1"/>
    <col min="27" max="29" width="8.5703125" style="47" customWidth="1"/>
    <col min="30" max="31" width="9.5703125" style="47" customWidth="1"/>
    <col min="32" max="32" width="11.5703125" style="47" customWidth="1"/>
    <col min="33" max="16384" width="9.42578125" style="47"/>
  </cols>
  <sheetData>
    <row r="1" spans="1:32" ht="15.75">
      <c r="A1" s="805" t="s">
        <v>136</v>
      </c>
      <c r="B1" s="805"/>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row>
    <row r="2" spans="1:32" ht="15.6" customHeight="1">
      <c r="A2" s="806" t="s">
        <v>283</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row>
    <row r="3" spans="1:32" ht="15.6" customHeight="1">
      <c r="A3" s="807" t="s">
        <v>451</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row>
    <row r="4" spans="1:32" ht="16.5" thickBot="1">
      <c r="A4" s="537"/>
      <c r="B4" s="538"/>
      <c r="C4" s="538"/>
      <c r="D4" s="538"/>
      <c r="E4" s="538"/>
      <c r="F4" s="538"/>
      <c r="G4" s="538"/>
      <c r="H4" s="538"/>
      <c r="I4" s="538"/>
      <c r="Z4" s="153"/>
      <c r="AA4" s="153"/>
      <c r="AB4" s="153"/>
      <c r="AC4" s="153"/>
      <c r="AD4" s="153"/>
      <c r="AE4" s="153"/>
      <c r="AF4" s="153"/>
    </row>
    <row r="5" spans="1:32" ht="16.5" thickBot="1">
      <c r="A5" s="537"/>
      <c r="B5" s="787" t="s">
        <v>257</v>
      </c>
      <c r="C5" s="788"/>
      <c r="D5" s="788"/>
      <c r="E5" s="788"/>
      <c r="F5" s="788"/>
      <c r="G5" s="788"/>
      <c r="H5" s="788"/>
      <c r="I5" s="197"/>
      <c r="J5" s="787" t="s">
        <v>238</v>
      </c>
      <c r="K5" s="788"/>
      <c r="L5" s="788"/>
      <c r="M5" s="788"/>
      <c r="N5" s="788"/>
      <c r="O5" s="788"/>
      <c r="P5" s="788"/>
      <c r="Q5" s="197"/>
      <c r="R5" s="787" t="s">
        <v>239</v>
      </c>
      <c r="S5" s="788"/>
      <c r="T5" s="788"/>
      <c r="U5" s="788"/>
      <c r="V5" s="788"/>
      <c r="W5" s="788"/>
      <c r="X5" s="788"/>
      <c r="Y5" s="197"/>
      <c r="Z5" s="787" t="s">
        <v>265</v>
      </c>
      <c r="AA5" s="788"/>
      <c r="AB5" s="788"/>
      <c r="AC5" s="788"/>
      <c r="AD5" s="788"/>
      <c r="AE5" s="788"/>
      <c r="AF5" s="804"/>
    </row>
    <row r="6" spans="1:32">
      <c r="A6" s="195"/>
      <c r="B6" s="195"/>
      <c r="C6" s="799" t="s">
        <v>62</v>
      </c>
      <c r="D6" s="800"/>
      <c r="E6" s="800"/>
      <c r="F6" s="800"/>
      <c r="G6" s="800"/>
      <c r="H6" s="801"/>
      <c r="I6" s="196"/>
      <c r="J6" s="195"/>
      <c r="K6" s="799" t="s">
        <v>62</v>
      </c>
      <c r="L6" s="800"/>
      <c r="M6" s="800"/>
      <c r="N6" s="800"/>
      <c r="O6" s="800"/>
      <c r="P6" s="801"/>
      <c r="Q6" s="196"/>
      <c r="R6" s="195"/>
      <c r="S6" s="799" t="s">
        <v>62</v>
      </c>
      <c r="T6" s="800"/>
      <c r="U6" s="800"/>
      <c r="V6" s="800"/>
      <c r="W6" s="800"/>
      <c r="X6" s="801"/>
      <c r="Y6" s="196"/>
      <c r="Z6" s="331"/>
      <c r="AA6" s="808" t="s">
        <v>62</v>
      </c>
      <c r="AB6" s="809"/>
      <c r="AC6" s="809"/>
      <c r="AD6" s="809"/>
      <c r="AE6" s="809"/>
      <c r="AF6" s="810"/>
    </row>
    <row r="7" spans="1:32" ht="38.25" customHeight="1">
      <c r="A7" s="189" t="s">
        <v>24</v>
      </c>
      <c r="B7" s="194" t="s">
        <v>60</v>
      </c>
      <c r="C7" s="685" t="s">
        <v>61</v>
      </c>
      <c r="D7" s="686" t="s">
        <v>437</v>
      </c>
      <c r="E7" s="686" t="s">
        <v>438</v>
      </c>
      <c r="F7" s="686" t="s">
        <v>439</v>
      </c>
      <c r="G7" s="687" t="s">
        <v>330</v>
      </c>
      <c r="H7" s="688" t="s">
        <v>186</v>
      </c>
      <c r="I7" s="196"/>
      <c r="J7" s="194" t="s">
        <v>60</v>
      </c>
      <c r="K7" s="685" t="s">
        <v>61</v>
      </c>
      <c r="L7" s="686" t="s">
        <v>383</v>
      </c>
      <c r="M7" s="686" t="s">
        <v>384</v>
      </c>
      <c r="N7" s="686" t="s">
        <v>385</v>
      </c>
      <c r="O7" s="686" t="s">
        <v>208</v>
      </c>
      <c r="P7" s="688" t="s">
        <v>186</v>
      </c>
      <c r="Q7" s="196"/>
      <c r="R7" s="194" t="s">
        <v>60</v>
      </c>
      <c r="S7" s="685" t="s">
        <v>61</v>
      </c>
      <c r="T7" s="686" t="s">
        <v>383</v>
      </c>
      <c r="U7" s="686" t="s">
        <v>384</v>
      </c>
      <c r="V7" s="686" t="s">
        <v>385</v>
      </c>
      <c r="W7" s="686" t="s">
        <v>208</v>
      </c>
      <c r="X7" s="688" t="s">
        <v>186</v>
      </c>
      <c r="Y7" s="196"/>
      <c r="Z7" s="194" t="s">
        <v>60</v>
      </c>
      <c r="AA7" s="685" t="s">
        <v>61</v>
      </c>
      <c r="AB7" s="686" t="s">
        <v>383</v>
      </c>
      <c r="AC7" s="686" t="s">
        <v>384</v>
      </c>
      <c r="AD7" s="686" t="s">
        <v>385</v>
      </c>
      <c r="AE7" s="686" t="s">
        <v>208</v>
      </c>
      <c r="AF7" s="688" t="s">
        <v>186</v>
      </c>
    </row>
    <row r="8" spans="1:32">
      <c r="A8" s="188" t="s">
        <v>8</v>
      </c>
      <c r="B8" s="193"/>
      <c r="C8" s="684" t="s">
        <v>259</v>
      </c>
      <c r="D8" s="684" t="s">
        <v>260</v>
      </c>
      <c r="E8" s="684" t="s">
        <v>261</v>
      </c>
      <c r="F8" s="684" t="s">
        <v>262</v>
      </c>
      <c r="G8" s="684" t="s">
        <v>263</v>
      </c>
      <c r="H8" s="684"/>
      <c r="I8" s="196"/>
      <c r="J8" s="193"/>
      <c r="K8" s="87"/>
      <c r="L8" s="1"/>
      <c r="M8" s="1"/>
      <c r="N8" s="1"/>
      <c r="O8" s="1"/>
      <c r="P8" s="83"/>
      <c r="Q8" s="196"/>
      <c r="R8" s="193"/>
      <c r="S8" s="87"/>
      <c r="T8" s="1"/>
      <c r="U8" s="1"/>
      <c r="V8" s="1"/>
      <c r="W8" s="1"/>
      <c r="X8" s="83"/>
      <c r="Y8" s="196"/>
      <c r="Z8" s="193"/>
      <c r="AA8" s="87"/>
      <c r="AB8" s="1"/>
      <c r="AC8" s="1"/>
      <c r="AD8" s="1"/>
      <c r="AE8" s="1"/>
      <c r="AF8" s="83"/>
    </row>
    <row r="9" spans="1:32">
      <c r="A9" s="192" t="s">
        <v>25</v>
      </c>
      <c r="B9" s="192" t="s">
        <v>143</v>
      </c>
      <c r="C9" s="268">
        <f t="shared" ref="C9:C11" si="0">K9+S9</f>
        <v>228</v>
      </c>
      <c r="D9" s="269">
        <f t="shared" ref="D9:D11" si="1">L9+T9</f>
        <v>1106.7</v>
      </c>
      <c r="E9" s="269">
        <f t="shared" ref="E9:E11" si="2">M9+U9</f>
        <v>0.14220000000000002</v>
      </c>
      <c r="F9" s="269">
        <f t="shared" ref="F9:F11" si="3">N9+V9</f>
        <v>3108.5599999999986</v>
      </c>
      <c r="G9" s="181">
        <f t="shared" ref="G9:G11" si="4">O9+W9</f>
        <v>173559.67999999999</v>
      </c>
      <c r="H9" s="540">
        <f>G9/$G$63</f>
        <v>1.4975830388050341E-2</v>
      </c>
      <c r="I9" s="270"/>
      <c r="J9" s="192" t="s">
        <v>143</v>
      </c>
      <c r="K9" s="268">
        <v>139</v>
      </c>
      <c r="L9" s="269">
        <v>983.8</v>
      </c>
      <c r="M9" s="269">
        <v>0.12640000000000001</v>
      </c>
      <c r="N9" s="269">
        <v>1919.0599999999986</v>
      </c>
      <c r="O9" s="541">
        <v>105884.63</v>
      </c>
      <c r="P9" s="540">
        <f>O9/$G$63</f>
        <v>9.1363976908776685E-3</v>
      </c>
      <c r="Q9" s="270"/>
      <c r="R9" s="192" t="s">
        <v>143</v>
      </c>
      <c r="S9" s="268">
        <v>89</v>
      </c>
      <c r="T9" s="269">
        <v>122.9</v>
      </c>
      <c r="U9" s="269">
        <v>1.5800000000000002E-2</v>
      </c>
      <c r="V9" s="269">
        <v>1189.4999999999998</v>
      </c>
      <c r="W9" s="181">
        <v>67675.05</v>
      </c>
      <c r="X9" s="540">
        <f>W9/$G$63</f>
        <v>5.8394326971726749E-3</v>
      </c>
      <c r="Y9" s="270"/>
      <c r="Z9" s="192" t="s">
        <v>143</v>
      </c>
      <c r="AA9" s="268">
        <v>0</v>
      </c>
      <c r="AB9" s="269">
        <v>0</v>
      </c>
      <c r="AC9" s="269">
        <v>0</v>
      </c>
      <c r="AD9" s="269">
        <v>0</v>
      </c>
      <c r="AE9" s="181">
        <v>0</v>
      </c>
      <c r="AF9" s="540">
        <f>AE9/$G$63</f>
        <v>0</v>
      </c>
    </row>
    <row r="10" spans="1:32">
      <c r="A10" s="192" t="s">
        <v>26</v>
      </c>
      <c r="B10" s="192" t="s">
        <v>143</v>
      </c>
      <c r="C10" s="268">
        <f t="shared" si="0"/>
        <v>603</v>
      </c>
      <c r="D10" s="269">
        <f t="shared" si="1"/>
        <v>374774.41999999969</v>
      </c>
      <c r="E10" s="269">
        <f t="shared" si="2"/>
        <v>44.234299999999941</v>
      </c>
      <c r="F10" s="269">
        <f t="shared" si="3"/>
        <v>0</v>
      </c>
      <c r="G10" s="181">
        <f t="shared" si="4"/>
        <v>513129.72</v>
      </c>
      <c r="H10" s="540">
        <f t="shared" ref="H10:H11" si="5">G10/$G$63</f>
        <v>4.4276087935791096E-2</v>
      </c>
      <c r="I10" s="270"/>
      <c r="J10" s="192" t="s">
        <v>143</v>
      </c>
      <c r="K10" s="268">
        <v>410</v>
      </c>
      <c r="L10" s="269">
        <v>254414.05999999988</v>
      </c>
      <c r="M10" s="269">
        <v>30.028399999999927</v>
      </c>
      <c r="N10" s="269">
        <v>0</v>
      </c>
      <c r="O10" s="181">
        <v>358547.5</v>
      </c>
      <c r="P10" s="540">
        <f>O10/$G$63</f>
        <v>3.0937753204312659E-2</v>
      </c>
      <c r="Q10" s="270"/>
      <c r="R10" s="192" t="s">
        <v>143</v>
      </c>
      <c r="S10" s="268">
        <v>193</v>
      </c>
      <c r="T10" s="269">
        <v>120360.35999999984</v>
      </c>
      <c r="U10" s="269">
        <v>14.205900000000014</v>
      </c>
      <c r="V10" s="269">
        <v>0</v>
      </c>
      <c r="W10" s="181">
        <v>154582.22</v>
      </c>
      <c r="X10" s="540">
        <f t="shared" ref="X10:X11" si="6">W10/$G$63</f>
        <v>1.3338334731478437E-2</v>
      </c>
      <c r="Y10" s="270"/>
      <c r="Z10" s="192" t="s">
        <v>143</v>
      </c>
      <c r="AA10" s="268">
        <v>0</v>
      </c>
      <c r="AB10" s="269">
        <v>0</v>
      </c>
      <c r="AC10" s="269">
        <v>0</v>
      </c>
      <c r="AD10" s="269">
        <v>0</v>
      </c>
      <c r="AE10" s="181">
        <v>0</v>
      </c>
      <c r="AF10" s="540">
        <f>AE10/$G$63</f>
        <v>0</v>
      </c>
    </row>
    <row r="11" spans="1:32">
      <c r="A11" s="192" t="s">
        <v>166</v>
      </c>
      <c r="B11" s="192" t="s">
        <v>143</v>
      </c>
      <c r="C11" s="268">
        <f t="shared" si="0"/>
        <v>4477</v>
      </c>
      <c r="D11" s="269">
        <f t="shared" si="1"/>
        <v>83948.239999999714</v>
      </c>
      <c r="E11" s="269">
        <f t="shared" si="2"/>
        <v>2.5608</v>
      </c>
      <c r="F11" s="269">
        <f t="shared" si="3"/>
        <v>75070.449999999371</v>
      </c>
      <c r="G11" s="181">
        <f t="shared" si="4"/>
        <v>492350.88</v>
      </c>
      <c r="H11" s="540">
        <f t="shared" si="5"/>
        <v>4.2483157783462885E-2</v>
      </c>
      <c r="I11" s="270"/>
      <c r="J11" s="192" t="s">
        <v>143</v>
      </c>
      <c r="K11" s="268">
        <v>1105</v>
      </c>
      <c r="L11" s="269">
        <v>25876.280000000101</v>
      </c>
      <c r="M11" s="269">
        <v>0.63359999999999994</v>
      </c>
      <c r="N11" s="269">
        <v>16593.279999999912</v>
      </c>
      <c r="O11" s="181">
        <v>127372.16</v>
      </c>
      <c r="P11" s="540">
        <f>O11/$G$63</f>
        <v>1.0990478112886648E-2</v>
      </c>
      <c r="Q11" s="270"/>
      <c r="R11" s="192" t="s">
        <v>143</v>
      </c>
      <c r="S11" s="268">
        <v>3372</v>
      </c>
      <c r="T11" s="269">
        <v>58071.959999999614</v>
      </c>
      <c r="U11" s="269">
        <v>1.9272</v>
      </c>
      <c r="V11" s="269">
        <v>58477.16999999946</v>
      </c>
      <c r="W11" s="181">
        <v>364978.72</v>
      </c>
      <c r="X11" s="540">
        <f t="shared" si="6"/>
        <v>3.1492679670576236E-2</v>
      </c>
      <c r="Y11" s="270"/>
      <c r="Z11" s="192" t="s">
        <v>143</v>
      </c>
      <c r="AA11" s="268">
        <v>0</v>
      </c>
      <c r="AB11" s="269">
        <v>0</v>
      </c>
      <c r="AC11" s="269">
        <v>0</v>
      </c>
      <c r="AD11" s="269">
        <v>0</v>
      </c>
      <c r="AE11" s="181">
        <v>0</v>
      </c>
      <c r="AF11" s="540">
        <f>AE11/$G$63</f>
        <v>0</v>
      </c>
    </row>
    <row r="12" spans="1:32">
      <c r="A12" s="187" t="s">
        <v>9</v>
      </c>
      <c r="B12" s="270"/>
      <c r="C12" s="542"/>
      <c r="D12" s="543"/>
      <c r="E12" s="543"/>
      <c r="F12" s="543"/>
      <c r="G12" s="543"/>
      <c r="H12" s="271"/>
      <c r="I12" s="270"/>
      <c r="J12" s="270"/>
      <c r="K12" s="542"/>
      <c r="L12" s="543"/>
      <c r="M12" s="543"/>
      <c r="N12" s="543"/>
      <c r="O12" s="543"/>
      <c r="P12" s="271"/>
      <c r="Q12" s="270"/>
      <c r="R12" s="270"/>
      <c r="S12" s="542"/>
      <c r="T12" s="543"/>
      <c r="U12" s="543"/>
      <c r="V12" s="543"/>
      <c r="W12" s="543"/>
      <c r="X12" s="271"/>
      <c r="Y12" s="270"/>
      <c r="Z12" s="270"/>
      <c r="AA12" s="542"/>
      <c r="AB12" s="543"/>
      <c r="AC12" s="543"/>
      <c r="AD12" s="543"/>
      <c r="AE12" s="543"/>
      <c r="AF12" s="271"/>
    </row>
    <row r="13" spans="1:32">
      <c r="A13" s="192" t="s">
        <v>27</v>
      </c>
      <c r="B13" s="192" t="s">
        <v>144</v>
      </c>
      <c r="C13" s="268">
        <f t="shared" ref="C13:C22" si="7">K13+S13</f>
        <v>147</v>
      </c>
      <c r="D13" s="269">
        <f t="shared" ref="D13:D22" si="8">L13+T13</f>
        <v>15.6</v>
      </c>
      <c r="E13" s="269">
        <f t="shared" ref="E13:E22" si="9">M13+U13</f>
        <v>2E-3</v>
      </c>
      <c r="F13" s="269">
        <f t="shared" ref="F13:F22" si="10">N13+V13</f>
        <v>66.549999999999983</v>
      </c>
      <c r="G13" s="181">
        <f t="shared" ref="G13:G22" si="11">O13+W13</f>
        <v>8530.7200000000012</v>
      </c>
      <c r="H13" s="540">
        <f t="shared" ref="H13:H22" si="12">G13/$G$63</f>
        <v>7.3608464712512044E-4</v>
      </c>
      <c r="I13" s="270"/>
      <c r="J13" s="192" t="s">
        <v>144</v>
      </c>
      <c r="K13" s="272">
        <v>101</v>
      </c>
      <c r="L13" s="273">
        <v>15.6</v>
      </c>
      <c r="M13" s="273">
        <v>2E-3</v>
      </c>
      <c r="N13" s="273">
        <v>45.279999999999973</v>
      </c>
      <c r="O13" s="181">
        <v>5879.2800000000007</v>
      </c>
      <c r="P13" s="540">
        <f t="shared" ref="P13:P22" si="13">O13/$G$63</f>
        <v>5.0730158112677218E-4</v>
      </c>
      <c r="Q13" s="270"/>
      <c r="R13" s="192" t="s">
        <v>144</v>
      </c>
      <c r="S13" s="272">
        <v>46</v>
      </c>
      <c r="T13" s="273">
        <v>0</v>
      </c>
      <c r="U13" s="273">
        <v>0</v>
      </c>
      <c r="V13" s="273">
        <v>21.270000000000003</v>
      </c>
      <c r="W13" s="181">
        <v>2651.44</v>
      </c>
      <c r="X13" s="540">
        <f t="shared" ref="X13:X22" si="14">W13/$G$63</f>
        <v>2.2878306599834823E-4</v>
      </c>
      <c r="Y13" s="270"/>
      <c r="Z13" s="192" t="s">
        <v>144</v>
      </c>
      <c r="AA13" s="272">
        <v>0</v>
      </c>
      <c r="AB13" s="273">
        <v>0</v>
      </c>
      <c r="AC13" s="273">
        <v>0</v>
      </c>
      <c r="AD13" s="273">
        <v>0</v>
      </c>
      <c r="AE13" s="181">
        <v>0</v>
      </c>
      <c r="AF13" s="540">
        <f t="shared" ref="AF13:AF22" si="15">AE13/$G$63</f>
        <v>0</v>
      </c>
    </row>
    <row r="14" spans="1:32">
      <c r="A14" s="192" t="s">
        <v>28</v>
      </c>
      <c r="B14" s="192" t="s">
        <v>144</v>
      </c>
      <c r="C14" s="268">
        <f t="shared" si="7"/>
        <v>5633</v>
      </c>
      <c r="D14" s="269">
        <f t="shared" si="8"/>
        <v>399.87</v>
      </c>
      <c r="E14" s="269">
        <f t="shared" si="9"/>
        <v>5.0700000000000016E-2</v>
      </c>
      <c r="F14" s="269">
        <f t="shared" si="10"/>
        <v>3510.0599999999818</v>
      </c>
      <c r="G14" s="181">
        <f t="shared" si="11"/>
        <v>315613.33</v>
      </c>
      <c r="H14" s="540">
        <f t="shared" si="12"/>
        <v>2.7233120608932678E-2</v>
      </c>
      <c r="I14" s="270"/>
      <c r="J14" s="192" t="s">
        <v>144</v>
      </c>
      <c r="K14" s="272">
        <v>3318</v>
      </c>
      <c r="L14" s="273">
        <v>358.46000000000004</v>
      </c>
      <c r="M14" s="273">
        <v>4.5400000000000017E-2</v>
      </c>
      <c r="N14" s="273">
        <v>2204.9899999999811</v>
      </c>
      <c r="O14" s="181">
        <v>195660.63</v>
      </c>
      <c r="P14" s="540">
        <f t="shared" si="13"/>
        <v>1.688284057967308E-2</v>
      </c>
      <c r="Q14" s="270"/>
      <c r="R14" s="192" t="s">
        <v>144</v>
      </c>
      <c r="S14" s="272">
        <v>2315</v>
      </c>
      <c r="T14" s="273">
        <v>41.41</v>
      </c>
      <c r="U14" s="273">
        <v>5.3E-3</v>
      </c>
      <c r="V14" s="273">
        <v>1305.0700000000006</v>
      </c>
      <c r="W14" s="181">
        <v>119952.7</v>
      </c>
      <c r="X14" s="540">
        <f t="shared" si="14"/>
        <v>1.0350280029259596E-2</v>
      </c>
      <c r="Y14" s="270"/>
      <c r="Z14" s="192" t="s">
        <v>144</v>
      </c>
      <c r="AA14" s="272">
        <v>0</v>
      </c>
      <c r="AB14" s="273">
        <v>0</v>
      </c>
      <c r="AC14" s="273">
        <v>0</v>
      </c>
      <c r="AD14" s="273">
        <v>0</v>
      </c>
      <c r="AE14" s="181">
        <v>0</v>
      </c>
      <c r="AF14" s="540">
        <f t="shared" si="15"/>
        <v>0</v>
      </c>
    </row>
    <row r="15" spans="1:32">
      <c r="A15" s="192" t="s">
        <v>29</v>
      </c>
      <c r="B15" s="192" t="s">
        <v>144</v>
      </c>
      <c r="C15" s="268">
        <f t="shared" si="7"/>
        <v>159</v>
      </c>
      <c r="D15" s="269">
        <f t="shared" si="8"/>
        <v>0.39</v>
      </c>
      <c r="E15" s="269">
        <f t="shared" si="9"/>
        <v>0</v>
      </c>
      <c r="F15" s="269">
        <f t="shared" si="10"/>
        <v>3.8800000000000017</v>
      </c>
      <c r="G15" s="181">
        <f t="shared" si="11"/>
        <v>4574.45</v>
      </c>
      <c r="H15" s="540">
        <f t="shared" si="12"/>
        <v>3.9471256987001177E-4</v>
      </c>
      <c r="I15" s="270"/>
      <c r="J15" s="192" t="s">
        <v>144</v>
      </c>
      <c r="K15" s="272">
        <v>131</v>
      </c>
      <c r="L15" s="273">
        <v>0.39</v>
      </c>
      <c r="M15" s="273">
        <v>0</v>
      </c>
      <c r="N15" s="273">
        <v>3.1700000000000017</v>
      </c>
      <c r="O15" s="181">
        <v>3899.06</v>
      </c>
      <c r="P15" s="540">
        <f t="shared" si="13"/>
        <v>3.3643563547035559E-4</v>
      </c>
      <c r="Q15" s="270"/>
      <c r="R15" s="192" t="s">
        <v>144</v>
      </c>
      <c r="S15" s="272">
        <v>28</v>
      </c>
      <c r="T15" s="273">
        <v>0</v>
      </c>
      <c r="U15" s="273">
        <v>0</v>
      </c>
      <c r="V15" s="273">
        <v>0.71</v>
      </c>
      <c r="W15" s="181">
        <v>675.39</v>
      </c>
      <c r="X15" s="540">
        <f t="shared" si="14"/>
        <v>5.827693439965619E-5</v>
      </c>
      <c r="Y15" s="270"/>
      <c r="Z15" s="192" t="s">
        <v>144</v>
      </c>
      <c r="AA15" s="272">
        <v>0</v>
      </c>
      <c r="AB15" s="273">
        <v>0</v>
      </c>
      <c r="AC15" s="273">
        <v>0</v>
      </c>
      <c r="AD15" s="273">
        <v>0</v>
      </c>
      <c r="AE15" s="181">
        <v>0</v>
      </c>
      <c r="AF15" s="540">
        <f t="shared" si="15"/>
        <v>0</v>
      </c>
    </row>
    <row r="16" spans="1:32">
      <c r="A16" s="192" t="s">
        <v>30</v>
      </c>
      <c r="B16" s="192" t="s">
        <v>144</v>
      </c>
      <c r="C16" s="268">
        <f t="shared" si="7"/>
        <v>8085</v>
      </c>
      <c r="D16" s="269">
        <f t="shared" si="8"/>
        <v>289.32</v>
      </c>
      <c r="E16" s="269">
        <f t="shared" si="9"/>
        <v>3.960000000000001E-2</v>
      </c>
      <c r="F16" s="269">
        <f t="shared" si="10"/>
        <v>2703.6299999999947</v>
      </c>
      <c r="G16" s="181">
        <f t="shared" si="11"/>
        <v>64025.259999999995</v>
      </c>
      <c r="H16" s="540">
        <f t="shared" si="12"/>
        <v>5.5245056588651463E-3</v>
      </c>
      <c r="I16" s="270"/>
      <c r="J16" s="192" t="s">
        <v>144</v>
      </c>
      <c r="K16" s="272">
        <v>2667</v>
      </c>
      <c r="L16" s="273">
        <v>183.44</v>
      </c>
      <c r="M16" s="273">
        <v>2.5000000000000012E-2</v>
      </c>
      <c r="N16" s="273">
        <v>1030.3599999999819</v>
      </c>
      <c r="O16" s="181">
        <v>24364.019999999997</v>
      </c>
      <c r="P16" s="540">
        <f t="shared" si="13"/>
        <v>2.1022822298996302E-3</v>
      </c>
      <c r="Q16" s="270"/>
      <c r="R16" s="192" t="s">
        <v>144</v>
      </c>
      <c r="S16" s="272">
        <v>5418</v>
      </c>
      <c r="T16" s="273">
        <v>105.88000000000001</v>
      </c>
      <c r="U16" s="273">
        <v>1.46E-2</v>
      </c>
      <c r="V16" s="273">
        <v>1673.2700000000125</v>
      </c>
      <c r="W16" s="181">
        <v>39661.24</v>
      </c>
      <c r="X16" s="540">
        <f t="shared" si="14"/>
        <v>3.4222234289655162E-3</v>
      </c>
      <c r="Y16" s="270"/>
      <c r="Z16" s="192" t="s">
        <v>144</v>
      </c>
      <c r="AA16" s="272">
        <v>0</v>
      </c>
      <c r="AB16" s="273">
        <v>0</v>
      </c>
      <c r="AC16" s="273">
        <v>0</v>
      </c>
      <c r="AD16" s="273">
        <v>0</v>
      </c>
      <c r="AE16" s="181">
        <v>0</v>
      </c>
      <c r="AF16" s="540">
        <f t="shared" si="15"/>
        <v>0</v>
      </c>
    </row>
    <row r="17" spans="1:32">
      <c r="A17" s="192" t="s">
        <v>31</v>
      </c>
      <c r="B17" s="192" t="s">
        <v>143</v>
      </c>
      <c r="C17" s="268">
        <f t="shared" si="7"/>
        <v>534</v>
      </c>
      <c r="D17" s="269">
        <f t="shared" si="8"/>
        <v>0</v>
      </c>
      <c r="E17" s="269">
        <f t="shared" si="9"/>
        <v>0</v>
      </c>
      <c r="F17" s="269">
        <f t="shared" si="10"/>
        <v>782</v>
      </c>
      <c r="G17" s="181">
        <f t="shared" si="11"/>
        <v>378754.02</v>
      </c>
      <c r="H17" s="540">
        <f t="shared" si="12"/>
        <v>3.2681299955797494E-2</v>
      </c>
      <c r="I17" s="270"/>
      <c r="J17" s="192" t="s">
        <v>143</v>
      </c>
      <c r="K17" s="272">
        <v>337</v>
      </c>
      <c r="L17" s="273">
        <v>0</v>
      </c>
      <c r="M17" s="273">
        <v>0</v>
      </c>
      <c r="N17" s="273">
        <v>333.2</v>
      </c>
      <c r="O17" s="181">
        <v>192474.2</v>
      </c>
      <c r="P17" s="540">
        <f t="shared" si="13"/>
        <v>1.6607895182081917E-2</v>
      </c>
      <c r="Q17" s="270"/>
      <c r="R17" s="192" t="s">
        <v>143</v>
      </c>
      <c r="S17" s="272">
        <v>197</v>
      </c>
      <c r="T17" s="273">
        <v>0</v>
      </c>
      <c r="U17" s="273">
        <v>0</v>
      </c>
      <c r="V17" s="273">
        <v>448.79999999999995</v>
      </c>
      <c r="W17" s="181">
        <v>186279.82</v>
      </c>
      <c r="X17" s="540">
        <f t="shared" si="14"/>
        <v>1.6073404773715577E-2</v>
      </c>
      <c r="Y17" s="270"/>
      <c r="Z17" s="192" t="s">
        <v>143</v>
      </c>
      <c r="AA17" s="272">
        <v>0</v>
      </c>
      <c r="AB17" s="273">
        <v>0</v>
      </c>
      <c r="AC17" s="273">
        <v>0</v>
      </c>
      <c r="AD17" s="273">
        <v>0</v>
      </c>
      <c r="AE17" s="181">
        <v>0</v>
      </c>
      <c r="AF17" s="540">
        <f t="shared" si="15"/>
        <v>0</v>
      </c>
    </row>
    <row r="18" spans="1:32">
      <c r="A18" s="192" t="s">
        <v>32</v>
      </c>
      <c r="B18" s="192" t="s">
        <v>143</v>
      </c>
      <c r="C18" s="268">
        <f t="shared" si="7"/>
        <v>2307</v>
      </c>
      <c r="D18" s="269">
        <f t="shared" si="8"/>
        <v>25935</v>
      </c>
      <c r="E18" s="269">
        <f t="shared" si="9"/>
        <v>0</v>
      </c>
      <c r="F18" s="269">
        <f t="shared" si="10"/>
        <v>19988.810000000136</v>
      </c>
      <c r="G18" s="181">
        <f t="shared" si="11"/>
        <v>144420.60999999999</v>
      </c>
      <c r="H18" s="540">
        <f t="shared" si="12"/>
        <v>1.2461526547518219E-2</v>
      </c>
      <c r="I18" s="270"/>
      <c r="J18" s="192" t="s">
        <v>143</v>
      </c>
      <c r="K18" s="272">
        <v>1453</v>
      </c>
      <c r="L18" s="273">
        <v>22743</v>
      </c>
      <c r="M18" s="273">
        <v>0</v>
      </c>
      <c r="N18" s="273">
        <v>14762.520000000139</v>
      </c>
      <c r="O18" s="181">
        <v>90960.21</v>
      </c>
      <c r="P18" s="540">
        <f t="shared" si="13"/>
        <v>7.8486240411450442E-3</v>
      </c>
      <c r="Q18" s="270"/>
      <c r="R18" s="192" t="s">
        <v>143</v>
      </c>
      <c r="S18" s="272">
        <v>854</v>
      </c>
      <c r="T18" s="273">
        <v>3192</v>
      </c>
      <c r="U18" s="273">
        <v>0</v>
      </c>
      <c r="V18" s="273">
        <v>5226.2899999999954</v>
      </c>
      <c r="W18" s="181">
        <v>53460.399999999994</v>
      </c>
      <c r="X18" s="540">
        <f t="shared" si="14"/>
        <v>4.6129025063731764E-3</v>
      </c>
      <c r="Y18" s="270"/>
      <c r="Z18" s="192" t="s">
        <v>143</v>
      </c>
      <c r="AA18" s="272">
        <v>0</v>
      </c>
      <c r="AB18" s="273">
        <v>0</v>
      </c>
      <c r="AC18" s="273">
        <v>0</v>
      </c>
      <c r="AD18" s="273">
        <v>0</v>
      </c>
      <c r="AE18" s="181">
        <v>0</v>
      </c>
      <c r="AF18" s="540">
        <f t="shared" si="15"/>
        <v>0</v>
      </c>
    </row>
    <row r="19" spans="1:32">
      <c r="A19" s="192" t="s">
        <v>222</v>
      </c>
      <c r="B19" s="192" t="s">
        <v>143</v>
      </c>
      <c r="C19" s="268">
        <f t="shared" si="7"/>
        <v>2</v>
      </c>
      <c r="D19" s="269">
        <f t="shared" si="8"/>
        <v>0</v>
      </c>
      <c r="E19" s="269">
        <f t="shared" si="9"/>
        <v>0</v>
      </c>
      <c r="F19" s="269">
        <f t="shared" si="10"/>
        <v>19.2</v>
      </c>
      <c r="G19" s="181">
        <f t="shared" si="11"/>
        <v>136.5</v>
      </c>
      <c r="H19" s="540">
        <f t="shared" si="12"/>
        <v>1.1778086062205644E-5</v>
      </c>
      <c r="I19" s="270"/>
      <c r="J19" s="192" t="s">
        <v>143</v>
      </c>
      <c r="K19" s="272">
        <v>2</v>
      </c>
      <c r="L19" s="273">
        <v>0</v>
      </c>
      <c r="M19" s="273">
        <v>0</v>
      </c>
      <c r="N19" s="273">
        <v>19.2</v>
      </c>
      <c r="O19" s="181">
        <v>136.5</v>
      </c>
      <c r="P19" s="540">
        <f t="shared" si="13"/>
        <v>1.1778086062205644E-5</v>
      </c>
      <c r="Q19" s="270"/>
      <c r="R19" s="192" t="s">
        <v>143</v>
      </c>
      <c r="S19" s="272">
        <v>0</v>
      </c>
      <c r="T19" s="273">
        <v>0</v>
      </c>
      <c r="U19" s="273">
        <v>0</v>
      </c>
      <c r="V19" s="273">
        <v>0</v>
      </c>
      <c r="W19" s="181">
        <v>0</v>
      </c>
      <c r="X19" s="540">
        <f t="shared" si="14"/>
        <v>0</v>
      </c>
      <c r="Y19" s="270"/>
      <c r="Z19" s="192" t="s">
        <v>143</v>
      </c>
      <c r="AA19" s="272">
        <v>0</v>
      </c>
      <c r="AB19" s="273">
        <v>0</v>
      </c>
      <c r="AC19" s="273">
        <v>0</v>
      </c>
      <c r="AD19" s="273">
        <v>0</v>
      </c>
      <c r="AE19" s="181">
        <v>0</v>
      </c>
      <c r="AF19" s="540">
        <f t="shared" si="15"/>
        <v>0</v>
      </c>
    </row>
    <row r="20" spans="1:32">
      <c r="A20" s="192" t="s">
        <v>223</v>
      </c>
      <c r="B20" s="192" t="s">
        <v>143</v>
      </c>
      <c r="C20" s="268">
        <f t="shared" si="7"/>
        <v>0</v>
      </c>
      <c r="D20" s="269">
        <f t="shared" si="8"/>
        <v>0</v>
      </c>
      <c r="E20" s="269">
        <f t="shared" si="9"/>
        <v>0</v>
      </c>
      <c r="F20" s="269">
        <f t="shared" si="10"/>
        <v>0</v>
      </c>
      <c r="G20" s="181">
        <f t="shared" si="11"/>
        <v>0</v>
      </c>
      <c r="H20" s="540">
        <f t="shared" si="12"/>
        <v>0</v>
      </c>
      <c r="I20" s="270"/>
      <c r="J20" s="192" t="s">
        <v>143</v>
      </c>
      <c r="K20" s="272">
        <v>0</v>
      </c>
      <c r="L20" s="273">
        <v>0</v>
      </c>
      <c r="M20" s="273">
        <v>0</v>
      </c>
      <c r="N20" s="273">
        <v>0</v>
      </c>
      <c r="O20" s="181">
        <v>0</v>
      </c>
      <c r="P20" s="540">
        <f t="shared" si="13"/>
        <v>0</v>
      </c>
      <c r="Q20" s="270"/>
      <c r="R20" s="192" t="s">
        <v>143</v>
      </c>
      <c r="S20" s="272">
        <v>0</v>
      </c>
      <c r="T20" s="273">
        <v>0</v>
      </c>
      <c r="U20" s="273">
        <v>0</v>
      </c>
      <c r="V20" s="273">
        <v>0</v>
      </c>
      <c r="W20" s="181">
        <v>0</v>
      </c>
      <c r="X20" s="540">
        <f t="shared" si="14"/>
        <v>0</v>
      </c>
      <c r="Y20" s="270"/>
      <c r="Z20" s="192" t="s">
        <v>143</v>
      </c>
      <c r="AA20" s="272">
        <v>0</v>
      </c>
      <c r="AB20" s="273">
        <v>0</v>
      </c>
      <c r="AC20" s="273">
        <v>0</v>
      </c>
      <c r="AD20" s="273">
        <v>0</v>
      </c>
      <c r="AE20" s="181">
        <v>0</v>
      </c>
      <c r="AF20" s="540">
        <f t="shared" si="15"/>
        <v>0</v>
      </c>
    </row>
    <row r="21" spans="1:32">
      <c r="A21" s="192" t="s">
        <v>229</v>
      </c>
      <c r="B21" s="192" t="s">
        <v>143</v>
      </c>
      <c r="C21" s="268">
        <f t="shared" si="7"/>
        <v>10</v>
      </c>
      <c r="D21" s="269">
        <f t="shared" si="8"/>
        <v>64.98</v>
      </c>
      <c r="E21" s="269">
        <f t="shared" si="9"/>
        <v>7.7000000000000002E-3</v>
      </c>
      <c r="F21" s="269">
        <f t="shared" si="10"/>
        <v>14</v>
      </c>
      <c r="G21" s="181">
        <f t="shared" si="11"/>
        <v>1003</v>
      </c>
      <c r="H21" s="540">
        <f t="shared" si="12"/>
        <v>8.654520381239752E-5</v>
      </c>
      <c r="I21" s="270"/>
      <c r="J21" s="192" t="s">
        <v>143</v>
      </c>
      <c r="K21" s="272">
        <v>8</v>
      </c>
      <c r="L21" s="273">
        <v>64.98</v>
      </c>
      <c r="M21" s="273">
        <v>7.7000000000000002E-3</v>
      </c>
      <c r="N21" s="273">
        <v>10</v>
      </c>
      <c r="O21" s="181">
        <v>802.4</v>
      </c>
      <c r="P21" s="540">
        <f t="shared" si="13"/>
        <v>6.9236163049918008E-5</v>
      </c>
      <c r="Q21" s="270"/>
      <c r="R21" s="192" t="s">
        <v>143</v>
      </c>
      <c r="S21" s="272">
        <v>2</v>
      </c>
      <c r="T21" s="273">
        <v>0</v>
      </c>
      <c r="U21" s="273">
        <v>0</v>
      </c>
      <c r="V21" s="273">
        <v>4</v>
      </c>
      <c r="W21" s="181">
        <v>200.6</v>
      </c>
      <c r="X21" s="540">
        <f t="shared" si="14"/>
        <v>1.7309040762479502E-5</v>
      </c>
      <c r="Y21" s="270"/>
      <c r="Z21" s="192" t="s">
        <v>143</v>
      </c>
      <c r="AA21" s="272">
        <v>0</v>
      </c>
      <c r="AB21" s="273">
        <v>0</v>
      </c>
      <c r="AC21" s="273">
        <v>0</v>
      </c>
      <c r="AD21" s="273">
        <v>0</v>
      </c>
      <c r="AE21" s="181">
        <v>0</v>
      </c>
      <c r="AF21" s="540">
        <f t="shared" si="15"/>
        <v>0</v>
      </c>
    </row>
    <row r="22" spans="1:32">
      <c r="A22" s="192" t="s">
        <v>234</v>
      </c>
      <c r="B22" s="192" t="s">
        <v>143</v>
      </c>
      <c r="C22" s="268">
        <f t="shared" si="7"/>
        <v>0</v>
      </c>
      <c r="D22" s="269">
        <f t="shared" si="8"/>
        <v>0</v>
      </c>
      <c r="E22" s="269">
        <f t="shared" si="9"/>
        <v>0</v>
      </c>
      <c r="F22" s="269">
        <f t="shared" si="10"/>
        <v>0</v>
      </c>
      <c r="G22" s="181">
        <f t="shared" si="11"/>
        <v>0</v>
      </c>
      <c r="H22" s="540">
        <f t="shared" si="12"/>
        <v>0</v>
      </c>
      <c r="I22" s="270"/>
      <c r="J22" s="192" t="s">
        <v>143</v>
      </c>
      <c r="K22" s="272">
        <v>0</v>
      </c>
      <c r="L22" s="273">
        <v>0</v>
      </c>
      <c r="M22" s="273">
        <v>0</v>
      </c>
      <c r="N22" s="273">
        <v>0</v>
      </c>
      <c r="O22" s="181">
        <v>0</v>
      </c>
      <c r="P22" s="540">
        <f t="shared" si="13"/>
        <v>0</v>
      </c>
      <c r="Q22" s="270"/>
      <c r="R22" s="192" t="s">
        <v>143</v>
      </c>
      <c r="S22" s="272">
        <v>0</v>
      </c>
      <c r="T22" s="273">
        <v>0</v>
      </c>
      <c r="U22" s="273">
        <v>0</v>
      </c>
      <c r="V22" s="273">
        <v>0</v>
      </c>
      <c r="W22" s="181">
        <v>0</v>
      </c>
      <c r="X22" s="540">
        <f t="shared" si="14"/>
        <v>0</v>
      </c>
      <c r="Y22" s="270"/>
      <c r="Z22" s="192" t="s">
        <v>143</v>
      </c>
      <c r="AA22" s="272">
        <v>0</v>
      </c>
      <c r="AB22" s="273">
        <v>0</v>
      </c>
      <c r="AC22" s="273">
        <v>0</v>
      </c>
      <c r="AD22" s="273">
        <v>0</v>
      </c>
      <c r="AE22" s="181">
        <v>0</v>
      </c>
      <c r="AF22" s="540">
        <f t="shared" si="15"/>
        <v>0</v>
      </c>
    </row>
    <row r="23" spans="1:32">
      <c r="A23" s="187" t="s">
        <v>10</v>
      </c>
      <c r="B23" s="270"/>
      <c r="C23" s="542"/>
      <c r="D23" s="543"/>
      <c r="E23" s="543"/>
      <c r="F23" s="543"/>
      <c r="G23" s="543"/>
      <c r="H23" s="271"/>
      <c r="I23" s="270"/>
      <c r="J23" s="270"/>
      <c r="K23" s="542"/>
      <c r="L23" s="543"/>
      <c r="M23" s="543"/>
      <c r="N23" s="543"/>
      <c r="O23" s="543"/>
      <c r="P23" s="271"/>
      <c r="Q23" s="270"/>
      <c r="R23" s="270"/>
      <c r="S23" s="542"/>
      <c r="T23" s="543"/>
      <c r="U23" s="543"/>
      <c r="V23" s="543"/>
      <c r="W23" s="543"/>
      <c r="X23" s="271"/>
      <c r="Y23" s="270"/>
      <c r="Z23" s="270"/>
      <c r="AA23" s="542"/>
      <c r="AB23" s="543"/>
      <c r="AC23" s="543"/>
      <c r="AD23" s="543"/>
      <c r="AE23" s="543"/>
      <c r="AF23" s="271"/>
    </row>
    <row r="24" spans="1:32" s="11" customFormat="1">
      <c r="A24" s="192" t="s">
        <v>63</v>
      </c>
      <c r="B24" s="192" t="s">
        <v>144</v>
      </c>
      <c r="C24" s="268">
        <f t="shared" ref="C24:C26" si="16">K24+S24</f>
        <v>6501</v>
      </c>
      <c r="D24" s="269">
        <f t="shared" ref="D24:D26" si="17">L24+T24</f>
        <v>320009.50000000169</v>
      </c>
      <c r="E24" s="269">
        <f t="shared" ref="E24:E26" si="18">M24+U24</f>
        <v>67.250899999998182</v>
      </c>
      <c r="F24" s="269">
        <f t="shared" ref="F24:F26" si="19">N24+V24</f>
        <v>13249.900000000331</v>
      </c>
      <c r="G24" s="181">
        <f t="shared" ref="G24:G26" si="20">O24+W24</f>
        <v>2858248.19</v>
      </c>
      <c r="H24" s="540">
        <f t="shared" ref="H24:H26" si="21">G24/$G$63</f>
        <v>0.24662778878361544</v>
      </c>
      <c r="I24" s="270"/>
      <c r="J24" s="192" t="s">
        <v>144</v>
      </c>
      <c r="K24" s="274">
        <v>4031</v>
      </c>
      <c r="L24" s="275">
        <v>201771.02000000156</v>
      </c>
      <c r="M24" s="275">
        <v>42.404799999998147</v>
      </c>
      <c r="N24" s="275">
        <v>9725.9000000003271</v>
      </c>
      <c r="O24" s="181">
        <v>1698276.67</v>
      </c>
      <c r="P24" s="540">
        <f>O24/$G$63</f>
        <v>0.14653808627616127</v>
      </c>
      <c r="Q24" s="270"/>
      <c r="R24" s="192" t="s">
        <v>144</v>
      </c>
      <c r="S24" s="274">
        <v>2470</v>
      </c>
      <c r="T24" s="275">
        <v>118238.48000000014</v>
      </c>
      <c r="U24" s="275">
        <v>24.846100000000035</v>
      </c>
      <c r="V24" s="275">
        <v>3524.0000000000036</v>
      </c>
      <c r="W24" s="181">
        <v>1159971.52</v>
      </c>
      <c r="X24" s="540">
        <f t="shared" ref="X24:X26" si="22">W24/$G$63</f>
        <v>0.10008970250745418</v>
      </c>
      <c r="Y24" s="270"/>
      <c r="Z24" s="192" t="s">
        <v>144</v>
      </c>
      <c r="AA24" s="274">
        <v>0</v>
      </c>
      <c r="AB24" s="275">
        <v>0</v>
      </c>
      <c r="AC24" s="275">
        <v>0</v>
      </c>
      <c r="AD24" s="275">
        <v>0</v>
      </c>
      <c r="AE24" s="181">
        <v>0</v>
      </c>
      <c r="AF24" s="540">
        <f>AE24/$G$63</f>
        <v>0</v>
      </c>
    </row>
    <row r="25" spans="1:32">
      <c r="A25" s="192" t="s">
        <v>33</v>
      </c>
      <c r="B25" s="192" t="s">
        <v>144</v>
      </c>
      <c r="C25" s="268">
        <f t="shared" si="16"/>
        <v>0</v>
      </c>
      <c r="D25" s="269">
        <f t="shared" si="17"/>
        <v>0</v>
      </c>
      <c r="E25" s="269">
        <f t="shared" si="18"/>
        <v>0</v>
      </c>
      <c r="F25" s="269">
        <f t="shared" si="19"/>
        <v>0</v>
      </c>
      <c r="G25" s="181">
        <f t="shared" si="20"/>
        <v>0</v>
      </c>
      <c r="H25" s="276">
        <f t="shared" si="21"/>
        <v>0</v>
      </c>
      <c r="I25" s="270"/>
      <c r="J25" s="192" t="s">
        <v>144</v>
      </c>
      <c r="K25" s="544">
        <v>0</v>
      </c>
      <c r="L25" s="545">
        <v>0</v>
      </c>
      <c r="M25" s="545">
        <v>0</v>
      </c>
      <c r="N25" s="545">
        <v>0</v>
      </c>
      <c r="O25" s="545">
        <v>0</v>
      </c>
      <c r="P25" s="276">
        <f>O25/$G$63</f>
        <v>0</v>
      </c>
      <c r="Q25" s="270"/>
      <c r="R25" s="192" t="s">
        <v>144</v>
      </c>
      <c r="S25" s="544">
        <v>0</v>
      </c>
      <c r="T25" s="545">
        <v>0</v>
      </c>
      <c r="U25" s="545">
        <v>0</v>
      </c>
      <c r="V25" s="545">
        <v>0</v>
      </c>
      <c r="W25" s="545">
        <v>0</v>
      </c>
      <c r="X25" s="276">
        <f t="shared" si="22"/>
        <v>0</v>
      </c>
      <c r="Y25" s="270"/>
      <c r="Z25" s="192" t="s">
        <v>144</v>
      </c>
      <c r="AA25" s="544">
        <v>0</v>
      </c>
      <c r="AB25" s="545">
        <v>0</v>
      </c>
      <c r="AC25" s="545">
        <v>0</v>
      </c>
      <c r="AD25" s="545">
        <v>0</v>
      </c>
      <c r="AE25" s="545">
        <v>0</v>
      </c>
      <c r="AF25" s="276">
        <f>AE25/$G$63</f>
        <v>0</v>
      </c>
    </row>
    <row r="26" spans="1:32">
      <c r="A26" s="191" t="s">
        <v>34</v>
      </c>
      <c r="B26" s="191" t="s">
        <v>144</v>
      </c>
      <c r="C26" s="268">
        <f t="shared" si="16"/>
        <v>207</v>
      </c>
      <c r="D26" s="269">
        <f t="shared" si="17"/>
        <v>20920.200000000004</v>
      </c>
      <c r="E26" s="269">
        <f t="shared" si="18"/>
        <v>4.1644000000000014</v>
      </c>
      <c r="F26" s="269">
        <f t="shared" si="19"/>
        <v>5312.28</v>
      </c>
      <c r="G26" s="181">
        <f t="shared" si="20"/>
        <v>242182.88</v>
      </c>
      <c r="H26" s="540">
        <f t="shared" si="21"/>
        <v>2.0897075483024337E-2</v>
      </c>
      <c r="I26" s="270"/>
      <c r="J26" s="191" t="s">
        <v>144</v>
      </c>
      <c r="K26" s="278">
        <v>149</v>
      </c>
      <c r="L26" s="279">
        <v>15237.280000000002</v>
      </c>
      <c r="M26" s="279">
        <v>3.0554000000000014</v>
      </c>
      <c r="N26" s="279">
        <v>3792.8999999999996</v>
      </c>
      <c r="O26" s="181">
        <v>179078.23</v>
      </c>
      <c r="P26" s="540">
        <f>O26/$G$63</f>
        <v>1.5452005896025325E-2</v>
      </c>
      <c r="Q26" s="270"/>
      <c r="R26" s="191" t="s">
        <v>144</v>
      </c>
      <c r="S26" s="278">
        <v>58</v>
      </c>
      <c r="T26" s="279">
        <v>5682.920000000001</v>
      </c>
      <c r="U26" s="279">
        <v>1.109</v>
      </c>
      <c r="V26" s="279">
        <v>1519.38</v>
      </c>
      <c r="W26" s="181">
        <v>63104.65</v>
      </c>
      <c r="X26" s="540">
        <f t="shared" si="22"/>
        <v>5.4450695869990139E-3</v>
      </c>
      <c r="Y26" s="270"/>
      <c r="Z26" s="191" t="s">
        <v>144</v>
      </c>
      <c r="AA26" s="278">
        <v>0</v>
      </c>
      <c r="AB26" s="279">
        <v>0</v>
      </c>
      <c r="AC26" s="279">
        <v>0</v>
      </c>
      <c r="AD26" s="279">
        <v>0</v>
      </c>
      <c r="AE26" s="181">
        <v>0</v>
      </c>
      <c r="AF26" s="540">
        <f>AE26/$G$63</f>
        <v>0</v>
      </c>
    </row>
    <row r="27" spans="1:32">
      <c r="A27" s="187" t="s">
        <v>35</v>
      </c>
      <c r="B27" s="270"/>
      <c r="C27" s="542"/>
      <c r="D27" s="543"/>
      <c r="E27" s="543"/>
      <c r="F27" s="543"/>
      <c r="G27" s="543"/>
      <c r="H27" s="271"/>
      <c r="I27" s="270"/>
      <c r="J27" s="270"/>
      <c r="K27" s="542"/>
      <c r="L27" s="543"/>
      <c r="M27" s="543"/>
      <c r="N27" s="543"/>
      <c r="O27" s="543"/>
      <c r="P27" s="271"/>
      <c r="Q27" s="270"/>
      <c r="R27" s="270"/>
      <c r="S27" s="542"/>
      <c r="T27" s="543"/>
      <c r="U27" s="543"/>
      <c r="V27" s="543"/>
      <c r="W27" s="543"/>
      <c r="X27" s="271"/>
      <c r="Y27" s="270"/>
      <c r="Z27" s="270"/>
      <c r="AA27" s="542"/>
      <c r="AB27" s="543"/>
      <c r="AC27" s="543"/>
      <c r="AD27" s="543"/>
      <c r="AE27" s="543"/>
      <c r="AF27" s="271"/>
    </row>
    <row r="28" spans="1:32">
      <c r="A28" s="192" t="s">
        <v>36</v>
      </c>
      <c r="B28" s="192" t="s">
        <v>143</v>
      </c>
      <c r="C28" s="268">
        <f t="shared" ref="C28:C39" si="23">K28+S28</f>
        <v>1</v>
      </c>
      <c r="D28" s="269">
        <f t="shared" ref="D28:D39" si="24">L28+T28</f>
        <v>0</v>
      </c>
      <c r="E28" s="269">
        <f t="shared" ref="E28:E39" si="25">M28+U28</f>
        <v>0</v>
      </c>
      <c r="F28" s="269">
        <f t="shared" ref="F28:F39" si="26">N28+V28</f>
        <v>15.1</v>
      </c>
      <c r="G28" s="181">
        <f t="shared" ref="G28:G39" si="27">O28+W28</f>
        <v>324.45</v>
      </c>
      <c r="H28" s="540">
        <f t="shared" ref="H28:H39" si="28">G28/$G$63</f>
        <v>2.7995604563242647E-5</v>
      </c>
      <c r="I28" s="270"/>
      <c r="J28" s="192" t="s">
        <v>143</v>
      </c>
      <c r="K28" s="280">
        <v>1</v>
      </c>
      <c r="L28" s="281">
        <v>0</v>
      </c>
      <c r="M28" s="281">
        <v>0</v>
      </c>
      <c r="N28" s="281">
        <v>15.1</v>
      </c>
      <c r="O28" s="181">
        <v>324.45</v>
      </c>
      <c r="P28" s="540">
        <f t="shared" ref="P28:P39" si="29">O28/$G$63</f>
        <v>2.7995604563242647E-5</v>
      </c>
      <c r="Q28" s="270"/>
      <c r="R28" s="192" t="s">
        <v>143</v>
      </c>
      <c r="S28" s="280">
        <v>0</v>
      </c>
      <c r="T28" s="281">
        <v>0</v>
      </c>
      <c r="U28" s="281">
        <v>0</v>
      </c>
      <c r="V28" s="281">
        <v>0</v>
      </c>
      <c r="W28" s="181">
        <v>0</v>
      </c>
      <c r="X28" s="540">
        <f t="shared" ref="X28:X39" si="30">W28/$G$63</f>
        <v>0</v>
      </c>
      <c r="Y28" s="270"/>
      <c r="Z28" s="192" t="s">
        <v>143</v>
      </c>
      <c r="AA28" s="280">
        <v>0</v>
      </c>
      <c r="AB28" s="281">
        <v>0</v>
      </c>
      <c r="AC28" s="281">
        <v>0</v>
      </c>
      <c r="AD28" s="281">
        <v>0</v>
      </c>
      <c r="AE28" s="181">
        <v>0</v>
      </c>
      <c r="AF28" s="540">
        <f t="shared" ref="AF28:AF39" si="31">AE28/$G$63</f>
        <v>0</v>
      </c>
    </row>
    <row r="29" spans="1:32">
      <c r="A29" s="192" t="s">
        <v>37</v>
      </c>
      <c r="B29" s="192" t="s">
        <v>143</v>
      </c>
      <c r="C29" s="268">
        <f t="shared" si="23"/>
        <v>2999</v>
      </c>
      <c r="D29" s="269">
        <f t="shared" si="24"/>
        <v>0</v>
      </c>
      <c r="E29" s="269">
        <f t="shared" si="25"/>
        <v>0</v>
      </c>
      <c r="F29" s="269">
        <f t="shared" si="26"/>
        <v>0</v>
      </c>
      <c r="G29" s="181">
        <f t="shared" si="27"/>
        <v>1384796.58</v>
      </c>
      <c r="H29" s="540">
        <f t="shared" si="28"/>
        <v>0.11948903514936296</v>
      </c>
      <c r="I29" s="270"/>
      <c r="J29" s="192" t="s">
        <v>143</v>
      </c>
      <c r="K29" s="280">
        <v>1887</v>
      </c>
      <c r="L29" s="281">
        <v>0</v>
      </c>
      <c r="M29" s="281">
        <v>0</v>
      </c>
      <c r="N29" s="281">
        <v>0</v>
      </c>
      <c r="O29" s="181">
        <v>964498.20000000007</v>
      </c>
      <c r="P29" s="540">
        <f t="shared" si="29"/>
        <v>8.3223024223021483E-2</v>
      </c>
      <c r="Q29" s="270"/>
      <c r="R29" s="192" t="s">
        <v>143</v>
      </c>
      <c r="S29" s="280">
        <v>1112</v>
      </c>
      <c r="T29" s="281">
        <v>0</v>
      </c>
      <c r="U29" s="281">
        <v>0</v>
      </c>
      <c r="V29" s="281">
        <v>0</v>
      </c>
      <c r="W29" s="181">
        <v>420298.38</v>
      </c>
      <c r="X29" s="540">
        <f t="shared" si="30"/>
        <v>3.6266010926341477E-2</v>
      </c>
      <c r="Y29" s="270"/>
      <c r="Z29" s="192" t="s">
        <v>143</v>
      </c>
      <c r="AA29" s="280">
        <v>0</v>
      </c>
      <c r="AB29" s="281">
        <v>0</v>
      </c>
      <c r="AC29" s="281">
        <v>0</v>
      </c>
      <c r="AD29" s="281">
        <v>0</v>
      </c>
      <c r="AE29" s="181">
        <v>0</v>
      </c>
      <c r="AF29" s="540">
        <f t="shared" si="31"/>
        <v>0</v>
      </c>
    </row>
    <row r="30" spans="1:32">
      <c r="A30" s="192" t="s">
        <v>38</v>
      </c>
      <c r="B30" s="192" t="s">
        <v>143</v>
      </c>
      <c r="C30" s="268">
        <f t="shared" si="23"/>
        <v>98</v>
      </c>
      <c r="D30" s="269">
        <f t="shared" si="24"/>
        <v>2059.7000000000012</v>
      </c>
      <c r="E30" s="269">
        <f t="shared" si="25"/>
        <v>0.40020000000000022</v>
      </c>
      <c r="F30" s="269">
        <f t="shared" si="26"/>
        <v>0</v>
      </c>
      <c r="G30" s="181">
        <f t="shared" si="27"/>
        <v>90646.9</v>
      </c>
      <c r="H30" s="540">
        <f t="shared" si="28"/>
        <v>7.8215896664626285E-3</v>
      </c>
      <c r="I30" s="270"/>
      <c r="J30" s="192" t="s">
        <v>143</v>
      </c>
      <c r="K30" s="280">
        <v>74</v>
      </c>
      <c r="L30" s="281">
        <v>1728.680000000001</v>
      </c>
      <c r="M30" s="281">
        <v>0.33580000000000021</v>
      </c>
      <c r="N30" s="281">
        <v>0</v>
      </c>
      <c r="O30" s="181">
        <v>69944.319999999992</v>
      </c>
      <c r="P30" s="540">
        <f t="shared" si="29"/>
        <v>6.0352397107871899E-3</v>
      </c>
      <c r="Q30" s="270"/>
      <c r="R30" s="192" t="s">
        <v>143</v>
      </c>
      <c r="S30" s="280">
        <v>24</v>
      </c>
      <c r="T30" s="281">
        <v>331.02000000000004</v>
      </c>
      <c r="U30" s="281">
        <v>6.4399999999999999E-2</v>
      </c>
      <c r="V30" s="281">
        <v>0</v>
      </c>
      <c r="W30" s="181">
        <v>20702.580000000002</v>
      </c>
      <c r="X30" s="540">
        <f t="shared" si="30"/>
        <v>1.7863499556754383E-3</v>
      </c>
      <c r="Y30" s="270"/>
      <c r="Z30" s="192" t="s">
        <v>143</v>
      </c>
      <c r="AA30" s="280">
        <v>0</v>
      </c>
      <c r="AB30" s="281">
        <v>0</v>
      </c>
      <c r="AC30" s="281">
        <v>0</v>
      </c>
      <c r="AD30" s="281">
        <v>0</v>
      </c>
      <c r="AE30" s="181">
        <v>0</v>
      </c>
      <c r="AF30" s="540">
        <f t="shared" si="31"/>
        <v>0</v>
      </c>
    </row>
    <row r="31" spans="1:32">
      <c r="A31" s="192" t="s">
        <v>39</v>
      </c>
      <c r="B31" s="192" t="s">
        <v>143</v>
      </c>
      <c r="C31" s="268">
        <f t="shared" si="23"/>
        <v>0</v>
      </c>
      <c r="D31" s="269">
        <f t="shared" si="24"/>
        <v>0</v>
      </c>
      <c r="E31" s="269">
        <f t="shared" si="25"/>
        <v>0</v>
      </c>
      <c r="F31" s="269">
        <f t="shared" si="26"/>
        <v>0</v>
      </c>
      <c r="G31" s="181">
        <f t="shared" si="27"/>
        <v>0</v>
      </c>
      <c r="H31" s="540">
        <f t="shared" si="28"/>
        <v>0</v>
      </c>
      <c r="I31" s="270"/>
      <c r="J31" s="192" t="s">
        <v>143</v>
      </c>
      <c r="K31" s="280">
        <v>0</v>
      </c>
      <c r="L31" s="281">
        <v>0</v>
      </c>
      <c r="M31" s="281">
        <v>0</v>
      </c>
      <c r="N31" s="281">
        <v>0</v>
      </c>
      <c r="O31" s="181">
        <v>0</v>
      </c>
      <c r="P31" s="540">
        <f t="shared" si="29"/>
        <v>0</v>
      </c>
      <c r="Q31" s="270"/>
      <c r="R31" s="192" t="s">
        <v>143</v>
      </c>
      <c r="S31" s="280">
        <v>0</v>
      </c>
      <c r="T31" s="281">
        <v>0</v>
      </c>
      <c r="U31" s="281">
        <v>0</v>
      </c>
      <c r="V31" s="281">
        <v>0</v>
      </c>
      <c r="W31" s="181">
        <v>0</v>
      </c>
      <c r="X31" s="540">
        <f t="shared" si="30"/>
        <v>0</v>
      </c>
      <c r="Y31" s="270"/>
      <c r="Z31" s="192" t="s">
        <v>143</v>
      </c>
      <c r="AA31" s="280">
        <v>0</v>
      </c>
      <c r="AB31" s="281">
        <v>0</v>
      </c>
      <c r="AC31" s="281">
        <v>0</v>
      </c>
      <c r="AD31" s="281">
        <v>0</v>
      </c>
      <c r="AE31" s="181">
        <v>0</v>
      </c>
      <c r="AF31" s="540">
        <f t="shared" si="31"/>
        <v>0</v>
      </c>
    </row>
    <row r="32" spans="1:32">
      <c r="A32" s="192" t="s">
        <v>40</v>
      </c>
      <c r="B32" s="192" t="s">
        <v>143</v>
      </c>
      <c r="C32" s="268">
        <f t="shared" si="23"/>
        <v>0</v>
      </c>
      <c r="D32" s="269">
        <f t="shared" si="24"/>
        <v>0</v>
      </c>
      <c r="E32" s="269">
        <f t="shared" si="25"/>
        <v>0</v>
      </c>
      <c r="F32" s="269">
        <f t="shared" si="26"/>
        <v>0</v>
      </c>
      <c r="G32" s="181">
        <f t="shared" si="27"/>
        <v>0</v>
      </c>
      <c r="H32" s="540">
        <f t="shared" si="28"/>
        <v>0</v>
      </c>
      <c r="I32" s="270"/>
      <c r="J32" s="192" t="s">
        <v>143</v>
      </c>
      <c r="K32" s="280">
        <v>0</v>
      </c>
      <c r="L32" s="281">
        <v>0</v>
      </c>
      <c r="M32" s="281">
        <v>0</v>
      </c>
      <c r="N32" s="281">
        <v>0</v>
      </c>
      <c r="O32" s="181">
        <v>0</v>
      </c>
      <c r="P32" s="540">
        <f t="shared" si="29"/>
        <v>0</v>
      </c>
      <c r="Q32" s="270"/>
      <c r="R32" s="192" t="s">
        <v>143</v>
      </c>
      <c r="S32" s="280">
        <v>0</v>
      </c>
      <c r="T32" s="281">
        <v>0</v>
      </c>
      <c r="U32" s="281">
        <v>0</v>
      </c>
      <c r="V32" s="281">
        <v>0</v>
      </c>
      <c r="W32" s="181">
        <v>0</v>
      </c>
      <c r="X32" s="540">
        <f t="shared" si="30"/>
        <v>0</v>
      </c>
      <c r="Y32" s="270"/>
      <c r="Z32" s="192" t="s">
        <v>143</v>
      </c>
      <c r="AA32" s="280">
        <v>0</v>
      </c>
      <c r="AB32" s="281">
        <v>0</v>
      </c>
      <c r="AC32" s="281">
        <v>0</v>
      </c>
      <c r="AD32" s="281">
        <v>0</v>
      </c>
      <c r="AE32" s="181">
        <v>0</v>
      </c>
      <c r="AF32" s="540">
        <f t="shared" si="31"/>
        <v>0</v>
      </c>
    </row>
    <row r="33" spans="1:32">
      <c r="A33" s="192" t="s">
        <v>41</v>
      </c>
      <c r="B33" s="192" t="s">
        <v>143</v>
      </c>
      <c r="C33" s="268">
        <f t="shared" si="23"/>
        <v>0</v>
      </c>
      <c r="D33" s="269">
        <f t="shared" si="24"/>
        <v>0</v>
      </c>
      <c r="E33" s="269">
        <f t="shared" si="25"/>
        <v>0</v>
      </c>
      <c r="F33" s="269">
        <f t="shared" si="26"/>
        <v>0</v>
      </c>
      <c r="G33" s="181">
        <f t="shared" si="27"/>
        <v>0</v>
      </c>
      <c r="H33" s="540">
        <f t="shared" si="28"/>
        <v>0</v>
      </c>
      <c r="I33" s="270"/>
      <c r="J33" s="192" t="s">
        <v>143</v>
      </c>
      <c r="K33" s="280">
        <v>0</v>
      </c>
      <c r="L33" s="281">
        <v>0</v>
      </c>
      <c r="M33" s="281">
        <v>0</v>
      </c>
      <c r="N33" s="281">
        <v>0</v>
      </c>
      <c r="O33" s="181">
        <v>0</v>
      </c>
      <c r="P33" s="540">
        <f t="shared" si="29"/>
        <v>0</v>
      </c>
      <c r="Q33" s="270"/>
      <c r="R33" s="192" t="s">
        <v>143</v>
      </c>
      <c r="S33" s="280">
        <v>0</v>
      </c>
      <c r="T33" s="281">
        <v>0</v>
      </c>
      <c r="U33" s="281">
        <v>0</v>
      </c>
      <c r="V33" s="281">
        <v>0</v>
      </c>
      <c r="W33" s="181">
        <v>0</v>
      </c>
      <c r="X33" s="540">
        <f t="shared" si="30"/>
        <v>0</v>
      </c>
      <c r="Y33" s="270"/>
      <c r="Z33" s="192" t="s">
        <v>143</v>
      </c>
      <c r="AA33" s="280">
        <v>0</v>
      </c>
      <c r="AB33" s="281">
        <v>0</v>
      </c>
      <c r="AC33" s="281">
        <v>0</v>
      </c>
      <c r="AD33" s="281">
        <v>0</v>
      </c>
      <c r="AE33" s="181">
        <v>0</v>
      </c>
      <c r="AF33" s="540">
        <f t="shared" si="31"/>
        <v>0</v>
      </c>
    </row>
    <row r="34" spans="1:32">
      <c r="A34" s="192" t="s">
        <v>42</v>
      </c>
      <c r="B34" s="192" t="s">
        <v>143</v>
      </c>
      <c r="C34" s="268">
        <f t="shared" si="23"/>
        <v>0</v>
      </c>
      <c r="D34" s="269">
        <f t="shared" si="24"/>
        <v>0</v>
      </c>
      <c r="E34" s="269">
        <f t="shared" si="25"/>
        <v>0</v>
      </c>
      <c r="F34" s="269">
        <f t="shared" si="26"/>
        <v>0</v>
      </c>
      <c r="G34" s="181">
        <f t="shared" si="27"/>
        <v>0</v>
      </c>
      <c r="H34" s="540">
        <f t="shared" si="28"/>
        <v>0</v>
      </c>
      <c r="I34" s="270"/>
      <c r="J34" s="192" t="s">
        <v>143</v>
      </c>
      <c r="K34" s="280">
        <v>0</v>
      </c>
      <c r="L34" s="281">
        <v>0</v>
      </c>
      <c r="M34" s="281">
        <v>0</v>
      </c>
      <c r="N34" s="281">
        <v>0</v>
      </c>
      <c r="O34" s="181">
        <v>0</v>
      </c>
      <c r="P34" s="540">
        <f t="shared" si="29"/>
        <v>0</v>
      </c>
      <c r="Q34" s="270"/>
      <c r="R34" s="192" t="s">
        <v>143</v>
      </c>
      <c r="S34" s="280">
        <v>0</v>
      </c>
      <c r="T34" s="281">
        <v>0</v>
      </c>
      <c r="U34" s="281">
        <v>0</v>
      </c>
      <c r="V34" s="281">
        <v>0</v>
      </c>
      <c r="W34" s="181">
        <v>0</v>
      </c>
      <c r="X34" s="540">
        <f t="shared" si="30"/>
        <v>0</v>
      </c>
      <c r="Y34" s="270"/>
      <c r="Z34" s="192" t="s">
        <v>143</v>
      </c>
      <c r="AA34" s="280">
        <v>0</v>
      </c>
      <c r="AB34" s="281">
        <v>0</v>
      </c>
      <c r="AC34" s="281">
        <v>0</v>
      </c>
      <c r="AD34" s="281">
        <v>0</v>
      </c>
      <c r="AE34" s="181">
        <v>0</v>
      </c>
      <c r="AF34" s="540">
        <f t="shared" si="31"/>
        <v>0</v>
      </c>
    </row>
    <row r="35" spans="1:32">
      <c r="A35" s="192" t="s">
        <v>43</v>
      </c>
      <c r="B35" s="192" t="s">
        <v>144</v>
      </c>
      <c r="C35" s="268">
        <f t="shared" si="23"/>
        <v>119</v>
      </c>
      <c r="D35" s="269">
        <f t="shared" si="24"/>
        <v>6519.2400000000007</v>
      </c>
      <c r="E35" s="269">
        <f t="shared" si="25"/>
        <v>1.2924000000000015</v>
      </c>
      <c r="F35" s="269">
        <f t="shared" si="26"/>
        <v>1656.24</v>
      </c>
      <c r="G35" s="181">
        <f t="shared" si="27"/>
        <v>26231.239999999998</v>
      </c>
      <c r="H35" s="540">
        <f t="shared" si="28"/>
        <v>2.2633978185961257E-3</v>
      </c>
      <c r="I35" s="270"/>
      <c r="J35" s="192" t="s">
        <v>144</v>
      </c>
      <c r="K35" s="280">
        <v>104</v>
      </c>
      <c r="L35" s="281">
        <v>5739.1600000000008</v>
      </c>
      <c r="M35" s="281">
        <v>1.1371000000000016</v>
      </c>
      <c r="N35" s="281">
        <v>1471.31</v>
      </c>
      <c r="O35" s="181">
        <v>23039.75</v>
      </c>
      <c r="P35" s="540">
        <f t="shared" si="29"/>
        <v>1.9880158121003844E-3</v>
      </c>
      <c r="Q35" s="270"/>
      <c r="R35" s="192" t="s">
        <v>144</v>
      </c>
      <c r="S35" s="280">
        <v>15</v>
      </c>
      <c r="T35" s="281">
        <v>780.08000000000027</v>
      </c>
      <c r="U35" s="281">
        <v>0.15529999999999999</v>
      </c>
      <c r="V35" s="281">
        <v>184.93</v>
      </c>
      <c r="W35" s="181">
        <v>3191.49</v>
      </c>
      <c r="X35" s="540">
        <f t="shared" si="30"/>
        <v>2.753820064957413E-4</v>
      </c>
      <c r="Y35" s="270"/>
      <c r="Z35" s="192" t="s">
        <v>144</v>
      </c>
      <c r="AA35" s="280">
        <v>0</v>
      </c>
      <c r="AB35" s="281">
        <v>0</v>
      </c>
      <c r="AC35" s="281">
        <v>0</v>
      </c>
      <c r="AD35" s="281">
        <v>0</v>
      </c>
      <c r="AE35" s="181">
        <v>0</v>
      </c>
      <c r="AF35" s="540">
        <f t="shared" si="31"/>
        <v>0</v>
      </c>
    </row>
    <row r="36" spans="1:32">
      <c r="A36" s="192" t="s">
        <v>224</v>
      </c>
      <c r="B36" s="192" t="s">
        <v>144</v>
      </c>
      <c r="C36" s="268">
        <f t="shared" si="23"/>
        <v>0</v>
      </c>
      <c r="D36" s="269">
        <f t="shared" si="24"/>
        <v>0</v>
      </c>
      <c r="E36" s="269">
        <f t="shared" si="25"/>
        <v>0</v>
      </c>
      <c r="F36" s="269">
        <f t="shared" si="26"/>
        <v>0</v>
      </c>
      <c r="G36" s="181">
        <f t="shared" si="27"/>
        <v>0</v>
      </c>
      <c r="H36" s="540">
        <f t="shared" si="28"/>
        <v>0</v>
      </c>
      <c r="I36" s="270"/>
      <c r="J36" s="192" t="s">
        <v>144</v>
      </c>
      <c r="K36" s="280">
        <v>0</v>
      </c>
      <c r="L36" s="281">
        <v>0</v>
      </c>
      <c r="M36" s="281">
        <v>0</v>
      </c>
      <c r="N36" s="281">
        <v>0</v>
      </c>
      <c r="O36" s="181">
        <v>0</v>
      </c>
      <c r="P36" s="540">
        <f t="shared" si="29"/>
        <v>0</v>
      </c>
      <c r="Q36" s="270"/>
      <c r="R36" s="192" t="s">
        <v>144</v>
      </c>
      <c r="S36" s="280">
        <v>0</v>
      </c>
      <c r="T36" s="281">
        <v>0</v>
      </c>
      <c r="U36" s="281">
        <v>0</v>
      </c>
      <c r="V36" s="281">
        <v>0</v>
      </c>
      <c r="W36" s="181">
        <v>0</v>
      </c>
      <c r="X36" s="540">
        <f t="shared" si="30"/>
        <v>0</v>
      </c>
      <c r="Y36" s="270"/>
      <c r="Z36" s="192" t="s">
        <v>144</v>
      </c>
      <c r="AA36" s="280">
        <v>0</v>
      </c>
      <c r="AB36" s="281">
        <v>0</v>
      </c>
      <c r="AC36" s="281">
        <v>0</v>
      </c>
      <c r="AD36" s="281">
        <v>0</v>
      </c>
      <c r="AE36" s="181">
        <v>0</v>
      </c>
      <c r="AF36" s="540">
        <f t="shared" si="31"/>
        <v>0</v>
      </c>
    </row>
    <row r="37" spans="1:32">
      <c r="A37" s="192" t="s">
        <v>225</v>
      </c>
      <c r="B37" s="192" t="s">
        <v>144</v>
      </c>
      <c r="C37" s="268">
        <f t="shared" si="23"/>
        <v>0</v>
      </c>
      <c r="D37" s="269">
        <f t="shared" si="24"/>
        <v>0</v>
      </c>
      <c r="E37" s="269">
        <f t="shared" si="25"/>
        <v>0</v>
      </c>
      <c r="F37" s="269">
        <f t="shared" si="26"/>
        <v>0</v>
      </c>
      <c r="G37" s="181">
        <f t="shared" si="27"/>
        <v>0</v>
      </c>
      <c r="H37" s="540">
        <f t="shared" si="28"/>
        <v>0</v>
      </c>
      <c r="I37" s="270"/>
      <c r="J37" s="192" t="s">
        <v>144</v>
      </c>
      <c r="K37" s="280">
        <v>0</v>
      </c>
      <c r="L37" s="281">
        <v>0</v>
      </c>
      <c r="M37" s="281">
        <v>0</v>
      </c>
      <c r="N37" s="281">
        <v>0</v>
      </c>
      <c r="O37" s="181">
        <v>0</v>
      </c>
      <c r="P37" s="540">
        <f t="shared" si="29"/>
        <v>0</v>
      </c>
      <c r="Q37" s="270"/>
      <c r="R37" s="192" t="s">
        <v>144</v>
      </c>
      <c r="S37" s="280">
        <v>0</v>
      </c>
      <c r="T37" s="281">
        <v>0</v>
      </c>
      <c r="U37" s="281">
        <v>0</v>
      </c>
      <c r="V37" s="281">
        <v>0</v>
      </c>
      <c r="W37" s="181">
        <v>0</v>
      </c>
      <c r="X37" s="540">
        <f t="shared" si="30"/>
        <v>0</v>
      </c>
      <c r="Y37" s="270"/>
      <c r="Z37" s="192" t="s">
        <v>144</v>
      </c>
      <c r="AA37" s="280">
        <v>0</v>
      </c>
      <c r="AB37" s="281">
        <v>0</v>
      </c>
      <c r="AC37" s="281">
        <v>0</v>
      </c>
      <c r="AD37" s="281">
        <v>0</v>
      </c>
      <c r="AE37" s="181">
        <v>0</v>
      </c>
      <c r="AF37" s="540">
        <f t="shared" si="31"/>
        <v>0</v>
      </c>
    </row>
    <row r="38" spans="1:32">
      <c r="A38" s="192" t="s">
        <v>226</v>
      </c>
      <c r="B38" s="192" t="s">
        <v>144</v>
      </c>
      <c r="C38" s="268">
        <f t="shared" si="23"/>
        <v>0</v>
      </c>
      <c r="D38" s="269">
        <f t="shared" si="24"/>
        <v>0</v>
      </c>
      <c r="E38" s="269">
        <f t="shared" si="25"/>
        <v>0</v>
      </c>
      <c r="F38" s="269">
        <f t="shared" si="26"/>
        <v>0</v>
      </c>
      <c r="G38" s="181">
        <f t="shared" si="27"/>
        <v>0</v>
      </c>
      <c r="H38" s="540">
        <f t="shared" si="28"/>
        <v>0</v>
      </c>
      <c r="I38" s="270"/>
      <c r="J38" s="192" t="s">
        <v>144</v>
      </c>
      <c r="K38" s="280">
        <v>0</v>
      </c>
      <c r="L38" s="281">
        <v>0</v>
      </c>
      <c r="M38" s="281">
        <v>0</v>
      </c>
      <c r="N38" s="281">
        <v>0</v>
      </c>
      <c r="O38" s="181">
        <v>0</v>
      </c>
      <c r="P38" s="540">
        <f t="shared" si="29"/>
        <v>0</v>
      </c>
      <c r="Q38" s="270"/>
      <c r="R38" s="192" t="s">
        <v>144</v>
      </c>
      <c r="S38" s="280">
        <v>0</v>
      </c>
      <c r="T38" s="281">
        <v>0</v>
      </c>
      <c r="U38" s="281">
        <v>0</v>
      </c>
      <c r="V38" s="281">
        <v>0</v>
      </c>
      <c r="W38" s="181">
        <v>0</v>
      </c>
      <c r="X38" s="540">
        <f t="shared" si="30"/>
        <v>0</v>
      </c>
      <c r="Y38" s="270"/>
      <c r="Z38" s="192" t="s">
        <v>144</v>
      </c>
      <c r="AA38" s="280">
        <v>0</v>
      </c>
      <c r="AB38" s="281">
        <v>0</v>
      </c>
      <c r="AC38" s="281">
        <v>0</v>
      </c>
      <c r="AD38" s="281">
        <v>0</v>
      </c>
      <c r="AE38" s="181">
        <v>0</v>
      </c>
      <c r="AF38" s="540">
        <f t="shared" si="31"/>
        <v>0</v>
      </c>
    </row>
    <row r="39" spans="1:32">
      <c r="A39" s="192" t="s">
        <v>231</v>
      </c>
      <c r="B39" s="192" t="s">
        <v>144</v>
      </c>
      <c r="C39" s="268">
        <f t="shared" si="23"/>
        <v>0</v>
      </c>
      <c r="D39" s="269">
        <f t="shared" si="24"/>
        <v>0</v>
      </c>
      <c r="E39" s="269">
        <f t="shared" si="25"/>
        <v>0</v>
      </c>
      <c r="F39" s="269">
        <f t="shared" si="26"/>
        <v>0</v>
      </c>
      <c r="G39" s="181">
        <f t="shared" si="27"/>
        <v>0</v>
      </c>
      <c r="H39" s="540">
        <f t="shared" si="28"/>
        <v>0</v>
      </c>
      <c r="I39" s="270"/>
      <c r="J39" s="192" t="s">
        <v>144</v>
      </c>
      <c r="K39" s="280">
        <v>0</v>
      </c>
      <c r="L39" s="281">
        <v>0</v>
      </c>
      <c r="M39" s="281">
        <v>0</v>
      </c>
      <c r="N39" s="281">
        <v>0</v>
      </c>
      <c r="O39" s="181">
        <v>0</v>
      </c>
      <c r="P39" s="540">
        <f t="shared" si="29"/>
        <v>0</v>
      </c>
      <c r="Q39" s="270"/>
      <c r="R39" s="192" t="s">
        <v>144</v>
      </c>
      <c r="S39" s="280">
        <v>0</v>
      </c>
      <c r="T39" s="281">
        <v>0</v>
      </c>
      <c r="U39" s="281">
        <v>0</v>
      </c>
      <c r="V39" s="281">
        <v>0</v>
      </c>
      <c r="W39" s="181">
        <v>0</v>
      </c>
      <c r="X39" s="540">
        <f t="shared" si="30"/>
        <v>0</v>
      </c>
      <c r="Y39" s="270"/>
      <c r="Z39" s="192" t="s">
        <v>144</v>
      </c>
      <c r="AA39" s="280">
        <v>0</v>
      </c>
      <c r="AB39" s="281">
        <v>0</v>
      </c>
      <c r="AC39" s="281">
        <v>0</v>
      </c>
      <c r="AD39" s="281">
        <v>0</v>
      </c>
      <c r="AE39" s="181">
        <v>0</v>
      </c>
      <c r="AF39" s="540">
        <f t="shared" si="31"/>
        <v>0</v>
      </c>
    </row>
    <row r="40" spans="1:32">
      <c r="A40" s="187" t="s">
        <v>44</v>
      </c>
      <c r="B40" s="270"/>
      <c r="C40" s="542"/>
      <c r="D40" s="543"/>
      <c r="E40" s="543"/>
      <c r="F40" s="543"/>
      <c r="G40" s="546"/>
      <c r="H40" s="271"/>
      <c r="I40" s="270"/>
      <c r="J40" s="270"/>
      <c r="K40" s="542"/>
      <c r="L40" s="543"/>
      <c r="M40" s="543"/>
      <c r="N40" s="543"/>
      <c r="O40" s="546"/>
      <c r="P40" s="271"/>
      <c r="Q40" s="270"/>
      <c r="R40" s="270"/>
      <c r="S40" s="542"/>
      <c r="T40" s="543"/>
      <c r="U40" s="543"/>
      <c r="V40" s="543"/>
      <c r="W40" s="546"/>
      <c r="X40" s="271"/>
      <c r="Y40" s="270"/>
      <c r="Z40" s="270"/>
      <c r="AA40" s="542"/>
      <c r="AB40" s="543"/>
      <c r="AC40" s="543"/>
      <c r="AD40" s="543"/>
      <c r="AE40" s="546"/>
      <c r="AF40" s="271"/>
    </row>
    <row r="41" spans="1:32">
      <c r="A41" s="192" t="s">
        <v>45</v>
      </c>
      <c r="B41" s="192" t="s">
        <v>144</v>
      </c>
      <c r="C41" s="268">
        <f t="shared" ref="C41:C42" si="32">K41+S41</f>
        <v>1161</v>
      </c>
      <c r="D41" s="269">
        <f t="shared" ref="D41:D42" si="33">L41+T41</f>
        <v>0</v>
      </c>
      <c r="E41" s="269">
        <f t="shared" ref="E41:E42" si="34">M41+U41</f>
        <v>0</v>
      </c>
      <c r="F41" s="269">
        <f t="shared" ref="F41:F42" si="35">N41+V41</f>
        <v>10354.839999999896</v>
      </c>
      <c r="G41" s="181">
        <f t="shared" ref="G41:G42" si="36">O41+W41</f>
        <v>89573.5</v>
      </c>
      <c r="H41" s="540">
        <f t="shared" ref="H41:H42" si="37">G41/$G$63</f>
        <v>7.7289699039778557E-3</v>
      </c>
      <c r="I41" s="270"/>
      <c r="J41" s="192" t="s">
        <v>144</v>
      </c>
      <c r="K41" s="282">
        <v>978</v>
      </c>
      <c r="L41" s="283">
        <v>0</v>
      </c>
      <c r="M41" s="283">
        <v>0</v>
      </c>
      <c r="N41" s="283">
        <v>8685.3199999998942</v>
      </c>
      <c r="O41" s="181">
        <v>75839.960000000006</v>
      </c>
      <c r="P41" s="540">
        <f>O41/$G$63</f>
        <v>6.5439529365145322E-3</v>
      </c>
      <c r="Q41" s="270"/>
      <c r="R41" s="192" t="s">
        <v>144</v>
      </c>
      <c r="S41" s="282">
        <v>183</v>
      </c>
      <c r="T41" s="283">
        <v>0</v>
      </c>
      <c r="U41" s="283">
        <v>0</v>
      </c>
      <c r="V41" s="283">
        <v>1669.5200000000025</v>
      </c>
      <c r="W41" s="181">
        <v>13733.54</v>
      </c>
      <c r="X41" s="540">
        <f t="shared" ref="X41:X42" si="38">W41/$G$63</f>
        <v>1.185016967463324E-3</v>
      </c>
      <c r="Y41" s="270"/>
      <c r="Z41" s="192" t="s">
        <v>144</v>
      </c>
      <c r="AA41" s="282">
        <v>0</v>
      </c>
      <c r="AB41" s="283">
        <v>0</v>
      </c>
      <c r="AC41" s="283">
        <v>0</v>
      </c>
      <c r="AD41" s="283">
        <v>0</v>
      </c>
      <c r="AE41" s="181">
        <v>0</v>
      </c>
      <c r="AF41" s="540">
        <f>AE41/$G$63</f>
        <v>0</v>
      </c>
    </row>
    <row r="42" spans="1:32">
      <c r="A42" s="192" t="s">
        <v>46</v>
      </c>
      <c r="B42" s="192" t="s">
        <v>144</v>
      </c>
      <c r="C42" s="268">
        <f t="shared" si="32"/>
        <v>0</v>
      </c>
      <c r="D42" s="269">
        <f t="shared" si="33"/>
        <v>0</v>
      </c>
      <c r="E42" s="269">
        <f t="shared" si="34"/>
        <v>0</v>
      </c>
      <c r="F42" s="269">
        <f t="shared" si="35"/>
        <v>0</v>
      </c>
      <c r="G42" s="181">
        <f t="shared" si="36"/>
        <v>0</v>
      </c>
      <c r="H42" s="540">
        <f t="shared" si="37"/>
        <v>0</v>
      </c>
      <c r="I42" s="270"/>
      <c r="J42" s="192" t="s">
        <v>144</v>
      </c>
      <c r="K42" s="282">
        <v>0</v>
      </c>
      <c r="L42" s="283">
        <v>0</v>
      </c>
      <c r="M42" s="283">
        <v>0</v>
      </c>
      <c r="N42" s="283">
        <v>0</v>
      </c>
      <c r="O42" s="181">
        <v>0</v>
      </c>
      <c r="P42" s="540">
        <f>O42/$G$63</f>
        <v>0</v>
      </c>
      <c r="Q42" s="270"/>
      <c r="R42" s="192" t="s">
        <v>144</v>
      </c>
      <c r="S42" s="282">
        <v>0</v>
      </c>
      <c r="T42" s="283">
        <v>0</v>
      </c>
      <c r="U42" s="283">
        <v>0</v>
      </c>
      <c r="V42" s="283">
        <v>0</v>
      </c>
      <c r="W42" s="181">
        <v>0</v>
      </c>
      <c r="X42" s="540">
        <f t="shared" si="38"/>
        <v>0</v>
      </c>
      <c r="Y42" s="270"/>
      <c r="Z42" s="192" t="s">
        <v>144</v>
      </c>
      <c r="AA42" s="282">
        <v>0</v>
      </c>
      <c r="AB42" s="283">
        <v>0</v>
      </c>
      <c r="AC42" s="283">
        <v>0</v>
      </c>
      <c r="AD42" s="283">
        <v>0</v>
      </c>
      <c r="AE42" s="181">
        <v>0</v>
      </c>
      <c r="AF42" s="540">
        <f>AE42/$G$63</f>
        <v>0</v>
      </c>
    </row>
    <row r="43" spans="1:32">
      <c r="A43" s="187" t="s">
        <v>47</v>
      </c>
      <c r="B43" s="270"/>
      <c r="C43" s="542"/>
      <c r="D43" s="543"/>
      <c r="E43" s="543"/>
      <c r="F43" s="543"/>
      <c r="G43" s="543"/>
      <c r="H43" s="271"/>
      <c r="I43" s="270"/>
      <c r="J43" s="270"/>
      <c r="K43" s="542"/>
      <c r="L43" s="543"/>
      <c r="M43" s="543"/>
      <c r="N43" s="543"/>
      <c r="O43" s="543"/>
      <c r="P43" s="271"/>
      <c r="Q43" s="270"/>
      <c r="R43" s="270"/>
      <c r="S43" s="542"/>
      <c r="T43" s="543"/>
      <c r="U43" s="543"/>
      <c r="V43" s="543"/>
      <c r="W43" s="543"/>
      <c r="X43" s="271"/>
      <c r="Y43" s="270"/>
      <c r="Z43" s="270"/>
      <c r="AA43" s="542"/>
      <c r="AB43" s="543"/>
      <c r="AC43" s="543"/>
      <c r="AD43" s="543"/>
      <c r="AE43" s="543"/>
      <c r="AF43" s="271"/>
    </row>
    <row r="44" spans="1:32">
      <c r="A44" s="192" t="s">
        <v>322</v>
      </c>
      <c r="B44" s="192" t="s">
        <v>143</v>
      </c>
      <c r="C44" s="268">
        <f t="shared" ref="C44:C52" si="39">K44+S44</f>
        <v>4027</v>
      </c>
      <c r="D44" s="269">
        <f t="shared" ref="D44:D52" si="40">L44+T44</f>
        <v>325661.00999999914</v>
      </c>
      <c r="E44" s="269">
        <f t="shared" ref="E44:E52" si="41">M44+U44</f>
        <v>387.58009999999967</v>
      </c>
      <c r="F44" s="269">
        <f t="shared" ref="F44:F52" si="42">N44+V44</f>
        <v>0</v>
      </c>
      <c r="G44" s="181">
        <f t="shared" ref="G44:G52" si="43">O44+W44</f>
        <v>464547.83999999997</v>
      </c>
      <c r="H44" s="540">
        <f t="shared" ref="H44:H52" si="44">G44/$G$63</f>
        <v>4.0084135088144596E-2</v>
      </c>
      <c r="I44" s="270"/>
      <c r="J44" s="192" t="s">
        <v>143</v>
      </c>
      <c r="K44" s="284">
        <v>1592</v>
      </c>
      <c r="L44" s="285">
        <v>191498.70999999932</v>
      </c>
      <c r="M44" s="285">
        <v>306.50949999999966</v>
      </c>
      <c r="N44" s="285">
        <v>0</v>
      </c>
      <c r="O44" s="181">
        <v>242857.16</v>
      </c>
      <c r="P44" s="540">
        <f t="shared" ref="P44:P52" si="45">O44/$G$63</f>
        <v>2.0955256639581289E-2</v>
      </c>
      <c r="Q44" s="270"/>
      <c r="R44" s="192" t="s">
        <v>143</v>
      </c>
      <c r="S44" s="284">
        <v>2435</v>
      </c>
      <c r="T44" s="285">
        <v>134162.29999999981</v>
      </c>
      <c r="U44" s="285">
        <v>81.070600000000013</v>
      </c>
      <c r="V44" s="285">
        <v>0</v>
      </c>
      <c r="W44" s="181">
        <v>221690.68</v>
      </c>
      <c r="X44" s="540">
        <f t="shared" ref="X44:X52" si="46">W44/$G$63</f>
        <v>1.9128878448563306E-2</v>
      </c>
      <c r="Y44" s="270"/>
      <c r="Z44" s="192" t="s">
        <v>143</v>
      </c>
      <c r="AA44" s="284">
        <v>0</v>
      </c>
      <c r="AB44" s="285">
        <v>0</v>
      </c>
      <c r="AC44" s="285">
        <v>0</v>
      </c>
      <c r="AD44" s="285">
        <v>0</v>
      </c>
      <c r="AE44" s="181">
        <v>0</v>
      </c>
      <c r="AF44" s="540">
        <f t="shared" ref="AF44:AF52" si="47">AE44/$G$63</f>
        <v>0</v>
      </c>
    </row>
    <row r="45" spans="1:32">
      <c r="A45" s="192" t="s">
        <v>323</v>
      </c>
      <c r="B45" s="192" t="s">
        <v>143</v>
      </c>
      <c r="C45" s="268">
        <f t="shared" si="39"/>
        <v>1645</v>
      </c>
      <c r="D45" s="269">
        <f t="shared" si="40"/>
        <v>147564.0199999992</v>
      </c>
      <c r="E45" s="269">
        <f t="shared" si="41"/>
        <v>86.410699999999466</v>
      </c>
      <c r="F45" s="269">
        <f t="shared" si="42"/>
        <v>0</v>
      </c>
      <c r="G45" s="181">
        <f t="shared" si="43"/>
        <v>139311</v>
      </c>
      <c r="H45" s="540">
        <f t="shared" si="44"/>
        <v>1.202063697737678E-2</v>
      </c>
      <c r="I45" s="270"/>
      <c r="J45" s="192" t="s">
        <v>143</v>
      </c>
      <c r="K45" s="284">
        <v>912</v>
      </c>
      <c r="L45" s="285">
        <v>103542.87999999918</v>
      </c>
      <c r="M45" s="285">
        <v>70.856799999999453</v>
      </c>
      <c r="N45" s="285">
        <v>0</v>
      </c>
      <c r="O45" s="181">
        <v>84939</v>
      </c>
      <c r="P45" s="540">
        <f t="shared" si="45"/>
        <v>7.3290758391039209E-3</v>
      </c>
      <c r="Q45" s="270"/>
      <c r="R45" s="192" t="s">
        <v>143</v>
      </c>
      <c r="S45" s="284">
        <v>733</v>
      </c>
      <c r="T45" s="285">
        <v>44021.140000000014</v>
      </c>
      <c r="U45" s="285">
        <v>15.553900000000018</v>
      </c>
      <c r="V45" s="285">
        <v>0</v>
      </c>
      <c r="W45" s="181">
        <v>54372</v>
      </c>
      <c r="X45" s="540">
        <f t="shared" si="46"/>
        <v>4.6915611382728588E-3</v>
      </c>
      <c r="Y45" s="270"/>
      <c r="Z45" s="192" t="s">
        <v>143</v>
      </c>
      <c r="AA45" s="284">
        <v>0</v>
      </c>
      <c r="AB45" s="285">
        <v>0</v>
      </c>
      <c r="AC45" s="285">
        <v>0</v>
      </c>
      <c r="AD45" s="285">
        <v>0</v>
      </c>
      <c r="AE45" s="181">
        <v>0</v>
      </c>
      <c r="AF45" s="540">
        <f t="shared" si="47"/>
        <v>0</v>
      </c>
    </row>
    <row r="46" spans="1:32">
      <c r="A46" s="192" t="s">
        <v>324</v>
      </c>
      <c r="B46" s="192" t="s">
        <v>143</v>
      </c>
      <c r="C46" s="268">
        <f t="shared" si="39"/>
        <v>5907</v>
      </c>
      <c r="D46" s="269">
        <f t="shared" si="40"/>
        <v>447161.90999999957</v>
      </c>
      <c r="E46" s="269">
        <f t="shared" si="41"/>
        <v>682.29959999999903</v>
      </c>
      <c r="F46" s="269">
        <f t="shared" si="42"/>
        <v>0</v>
      </c>
      <c r="G46" s="181">
        <f t="shared" si="43"/>
        <v>800554.41999999993</v>
      </c>
      <c r="H46" s="540">
        <f t="shared" si="44"/>
        <v>6.9076914697722508E-2</v>
      </c>
      <c r="I46" s="270"/>
      <c r="J46" s="192" t="s">
        <v>143</v>
      </c>
      <c r="K46" s="284">
        <v>2848</v>
      </c>
      <c r="L46" s="285">
        <v>313220.92999999988</v>
      </c>
      <c r="M46" s="285">
        <v>537.97709999999915</v>
      </c>
      <c r="N46" s="285">
        <v>0</v>
      </c>
      <c r="O46" s="181">
        <v>473673.81</v>
      </c>
      <c r="P46" s="540">
        <f t="shared" si="45"/>
        <v>4.0871581681998857E-2</v>
      </c>
      <c r="Q46" s="270"/>
      <c r="R46" s="192" t="s">
        <v>143</v>
      </c>
      <c r="S46" s="284">
        <v>3059</v>
      </c>
      <c r="T46" s="285">
        <v>133940.97999999969</v>
      </c>
      <c r="U46" s="285">
        <v>144.32249999999988</v>
      </c>
      <c r="V46" s="285">
        <v>0</v>
      </c>
      <c r="W46" s="181">
        <v>326880.61</v>
      </c>
      <c r="X46" s="540">
        <f t="shared" si="46"/>
        <v>2.8205333015723654E-2</v>
      </c>
      <c r="Y46" s="270"/>
      <c r="Z46" s="192" t="s">
        <v>143</v>
      </c>
      <c r="AA46" s="284">
        <v>0</v>
      </c>
      <c r="AB46" s="285">
        <v>0</v>
      </c>
      <c r="AC46" s="285">
        <v>0</v>
      </c>
      <c r="AD46" s="285">
        <v>0</v>
      </c>
      <c r="AE46" s="181">
        <v>0</v>
      </c>
      <c r="AF46" s="540">
        <f t="shared" si="47"/>
        <v>0</v>
      </c>
    </row>
    <row r="47" spans="1:32">
      <c r="A47" s="192" t="s">
        <v>48</v>
      </c>
      <c r="B47" s="192" t="s">
        <v>143</v>
      </c>
      <c r="C47" s="268">
        <f t="shared" si="39"/>
        <v>0</v>
      </c>
      <c r="D47" s="269">
        <f t="shared" si="40"/>
        <v>0</v>
      </c>
      <c r="E47" s="269">
        <f t="shared" si="41"/>
        <v>0</v>
      </c>
      <c r="F47" s="269">
        <f t="shared" si="42"/>
        <v>0</v>
      </c>
      <c r="G47" s="181">
        <f t="shared" si="43"/>
        <v>0</v>
      </c>
      <c r="H47" s="540">
        <f t="shared" si="44"/>
        <v>0</v>
      </c>
      <c r="I47" s="270"/>
      <c r="J47" s="192" t="s">
        <v>143</v>
      </c>
      <c r="K47" s="284">
        <v>0</v>
      </c>
      <c r="L47" s="285">
        <v>0</v>
      </c>
      <c r="M47" s="285">
        <v>0</v>
      </c>
      <c r="N47" s="285">
        <v>0</v>
      </c>
      <c r="O47" s="181">
        <v>0</v>
      </c>
      <c r="P47" s="540">
        <f t="shared" si="45"/>
        <v>0</v>
      </c>
      <c r="Q47" s="270"/>
      <c r="R47" s="192" t="s">
        <v>143</v>
      </c>
      <c r="S47" s="284">
        <v>0</v>
      </c>
      <c r="T47" s="285">
        <v>0</v>
      </c>
      <c r="U47" s="285">
        <v>0</v>
      </c>
      <c r="V47" s="285">
        <v>0</v>
      </c>
      <c r="W47" s="181">
        <v>0</v>
      </c>
      <c r="X47" s="540">
        <f t="shared" si="46"/>
        <v>0</v>
      </c>
      <c r="Y47" s="270"/>
      <c r="Z47" s="192" t="s">
        <v>143</v>
      </c>
      <c r="AA47" s="284">
        <v>0</v>
      </c>
      <c r="AB47" s="285">
        <v>0</v>
      </c>
      <c r="AC47" s="285">
        <v>0</v>
      </c>
      <c r="AD47" s="285">
        <v>0</v>
      </c>
      <c r="AE47" s="181">
        <v>0</v>
      </c>
      <c r="AF47" s="540">
        <f t="shared" si="47"/>
        <v>0</v>
      </c>
    </row>
    <row r="48" spans="1:32">
      <c r="A48" s="192" t="s">
        <v>49</v>
      </c>
      <c r="B48" s="192" t="s">
        <v>143</v>
      </c>
      <c r="C48" s="268">
        <f t="shared" si="39"/>
        <v>29641</v>
      </c>
      <c r="D48" s="269">
        <f t="shared" si="40"/>
        <v>34476.490000001606</v>
      </c>
      <c r="E48" s="269">
        <f t="shared" si="41"/>
        <v>3.1896999999998643</v>
      </c>
      <c r="F48" s="269">
        <f t="shared" si="42"/>
        <v>0</v>
      </c>
      <c r="G48" s="181">
        <f t="shared" si="43"/>
        <v>103014.39</v>
      </c>
      <c r="H48" s="540">
        <f t="shared" si="44"/>
        <v>8.8887351726418783E-3</v>
      </c>
      <c r="I48" s="270"/>
      <c r="J48" s="192" t="s">
        <v>143</v>
      </c>
      <c r="K48" s="284">
        <v>10731</v>
      </c>
      <c r="L48" s="285">
        <v>13280.030000000152</v>
      </c>
      <c r="M48" s="285">
        <v>1.259599999999975</v>
      </c>
      <c r="N48" s="285">
        <v>0</v>
      </c>
      <c r="O48" s="181">
        <v>37563.18</v>
      </c>
      <c r="P48" s="540">
        <f t="shared" si="45"/>
        <v>3.2411895004404528E-3</v>
      </c>
      <c r="Q48" s="270"/>
      <c r="R48" s="192" t="s">
        <v>143</v>
      </c>
      <c r="S48" s="284">
        <v>18910</v>
      </c>
      <c r="T48" s="285">
        <v>21196.460000001458</v>
      </c>
      <c r="U48" s="285">
        <v>1.9300999999998893</v>
      </c>
      <c r="V48" s="285">
        <v>0</v>
      </c>
      <c r="W48" s="181">
        <v>65451.21</v>
      </c>
      <c r="X48" s="540">
        <f t="shared" si="46"/>
        <v>5.6475456722014259E-3</v>
      </c>
      <c r="Y48" s="270"/>
      <c r="Z48" s="192" t="s">
        <v>143</v>
      </c>
      <c r="AA48" s="284">
        <v>0</v>
      </c>
      <c r="AB48" s="285">
        <v>0</v>
      </c>
      <c r="AC48" s="285">
        <v>0</v>
      </c>
      <c r="AD48" s="285">
        <v>0</v>
      </c>
      <c r="AE48" s="181">
        <v>0</v>
      </c>
      <c r="AF48" s="540">
        <f t="shared" si="47"/>
        <v>0</v>
      </c>
    </row>
    <row r="49" spans="1:35">
      <c r="A49" s="192" t="s">
        <v>227</v>
      </c>
      <c r="B49" s="192" t="s">
        <v>143</v>
      </c>
      <c r="C49" s="268">
        <f t="shared" si="39"/>
        <v>74746</v>
      </c>
      <c r="D49" s="269">
        <f t="shared" si="40"/>
        <v>995218.49999999651</v>
      </c>
      <c r="E49" s="269">
        <f t="shared" si="41"/>
        <v>98.619000000000511</v>
      </c>
      <c r="F49" s="269">
        <f t="shared" si="42"/>
        <v>-18334.800000000061</v>
      </c>
      <c r="G49" s="181">
        <f t="shared" si="43"/>
        <v>1046444</v>
      </c>
      <c r="H49" s="540">
        <f t="shared" si="44"/>
        <v>9.0293827774935706E-2</v>
      </c>
      <c r="I49" s="270"/>
      <c r="J49" s="192" t="s">
        <v>143</v>
      </c>
      <c r="K49" s="284">
        <v>42539</v>
      </c>
      <c r="L49" s="285">
        <v>570577.6099999994</v>
      </c>
      <c r="M49" s="285">
        <v>56.540140000000527</v>
      </c>
      <c r="N49" s="285">
        <v>-10511.68800000006</v>
      </c>
      <c r="O49" s="181">
        <v>595546</v>
      </c>
      <c r="P49" s="540">
        <f t="shared" si="45"/>
        <v>5.1387487487196501E-2</v>
      </c>
      <c r="Q49" s="270"/>
      <c r="R49" s="192" t="s">
        <v>143</v>
      </c>
      <c r="S49" s="284">
        <v>32207</v>
      </c>
      <c r="T49" s="285">
        <v>424640.8899999971</v>
      </c>
      <c r="U49" s="285">
        <v>42.078859999999978</v>
      </c>
      <c r="V49" s="285">
        <v>-7823.1120000000001</v>
      </c>
      <c r="W49" s="181">
        <v>450898</v>
      </c>
      <c r="X49" s="540">
        <f t="shared" si="46"/>
        <v>3.8906340287739198E-2</v>
      </c>
      <c r="Y49" s="270"/>
      <c r="Z49" s="192" t="s">
        <v>143</v>
      </c>
      <c r="AA49" s="284">
        <v>0</v>
      </c>
      <c r="AB49" s="285">
        <v>0</v>
      </c>
      <c r="AC49" s="285">
        <v>0</v>
      </c>
      <c r="AD49" s="285">
        <v>0</v>
      </c>
      <c r="AE49" s="181">
        <v>0</v>
      </c>
      <c r="AF49" s="540">
        <f t="shared" si="47"/>
        <v>0</v>
      </c>
    </row>
    <row r="50" spans="1:35">
      <c r="A50" s="192" t="s">
        <v>230</v>
      </c>
      <c r="B50" s="192" t="s">
        <v>143</v>
      </c>
      <c r="C50" s="268">
        <f t="shared" si="39"/>
        <v>4852</v>
      </c>
      <c r="D50" s="269">
        <f t="shared" si="40"/>
        <v>122075.33400000018</v>
      </c>
      <c r="E50" s="269">
        <f t="shared" si="41"/>
        <v>12.168018000000011</v>
      </c>
      <c r="F50" s="269">
        <f t="shared" si="42"/>
        <v>-2043.8999999999992</v>
      </c>
      <c r="G50" s="181">
        <f t="shared" si="43"/>
        <v>74722.200000000012</v>
      </c>
      <c r="H50" s="540">
        <f t="shared" si="44"/>
        <v>6.4475055117754042E-3</v>
      </c>
      <c r="I50" s="270"/>
      <c r="J50" s="192" t="s">
        <v>143</v>
      </c>
      <c r="K50" s="284">
        <v>3575</v>
      </c>
      <c r="L50" s="285">
        <v>92241.864000000161</v>
      </c>
      <c r="M50" s="285">
        <v>9.1943280000000112</v>
      </c>
      <c r="N50" s="285">
        <v>-1544.3999999999994</v>
      </c>
      <c r="O50" s="181">
        <v>55056.4</v>
      </c>
      <c r="P50" s="540">
        <f t="shared" si="45"/>
        <v>4.7506155126389657E-3</v>
      </c>
      <c r="Q50" s="270"/>
      <c r="R50" s="192" t="s">
        <v>143</v>
      </c>
      <c r="S50" s="284">
        <v>1277</v>
      </c>
      <c r="T50" s="285">
        <v>29833.470000000023</v>
      </c>
      <c r="U50" s="285">
        <v>2.9736900000000004</v>
      </c>
      <c r="V50" s="285">
        <v>-499.49999999999983</v>
      </c>
      <c r="W50" s="181">
        <v>19665.800000000003</v>
      </c>
      <c r="X50" s="540">
        <f t="shared" si="46"/>
        <v>1.6968899991364381E-3</v>
      </c>
      <c r="Y50" s="270"/>
      <c r="Z50" s="192" t="s">
        <v>143</v>
      </c>
      <c r="AA50" s="284">
        <v>0</v>
      </c>
      <c r="AB50" s="285">
        <v>0</v>
      </c>
      <c r="AC50" s="285">
        <v>0</v>
      </c>
      <c r="AD50" s="285">
        <v>0</v>
      </c>
      <c r="AE50" s="181">
        <v>0</v>
      </c>
      <c r="AF50" s="540">
        <f t="shared" si="47"/>
        <v>0</v>
      </c>
    </row>
    <row r="51" spans="1:35">
      <c r="A51" s="192" t="s">
        <v>232</v>
      </c>
      <c r="B51" s="192" t="s">
        <v>143</v>
      </c>
      <c r="C51" s="268">
        <f t="shared" si="39"/>
        <v>0</v>
      </c>
      <c r="D51" s="269">
        <f t="shared" si="40"/>
        <v>0</v>
      </c>
      <c r="E51" s="269">
        <f t="shared" si="41"/>
        <v>0</v>
      </c>
      <c r="F51" s="269">
        <f t="shared" si="42"/>
        <v>0</v>
      </c>
      <c r="G51" s="181">
        <f t="shared" si="43"/>
        <v>0</v>
      </c>
      <c r="H51" s="540">
        <f t="shared" si="44"/>
        <v>0</v>
      </c>
      <c r="I51" s="270"/>
      <c r="J51" s="192" t="s">
        <v>143</v>
      </c>
      <c r="K51" s="284">
        <v>0</v>
      </c>
      <c r="L51" s="285">
        <v>0</v>
      </c>
      <c r="M51" s="285">
        <v>0</v>
      </c>
      <c r="N51" s="285">
        <v>0</v>
      </c>
      <c r="O51" s="181">
        <v>0</v>
      </c>
      <c r="P51" s="540">
        <f t="shared" si="45"/>
        <v>0</v>
      </c>
      <c r="Q51" s="270"/>
      <c r="R51" s="192" t="s">
        <v>143</v>
      </c>
      <c r="S51" s="284">
        <v>0</v>
      </c>
      <c r="T51" s="285">
        <v>0</v>
      </c>
      <c r="U51" s="285">
        <v>0</v>
      </c>
      <c r="V51" s="285">
        <v>0</v>
      </c>
      <c r="W51" s="181">
        <v>0</v>
      </c>
      <c r="X51" s="540">
        <f t="shared" si="46"/>
        <v>0</v>
      </c>
      <c r="Y51" s="270"/>
      <c r="Z51" s="192" t="s">
        <v>143</v>
      </c>
      <c r="AA51" s="284">
        <v>0</v>
      </c>
      <c r="AB51" s="285">
        <v>0</v>
      </c>
      <c r="AC51" s="285">
        <v>0</v>
      </c>
      <c r="AD51" s="285">
        <v>0</v>
      </c>
      <c r="AE51" s="181">
        <v>0</v>
      </c>
      <c r="AF51" s="540">
        <f t="shared" si="47"/>
        <v>0</v>
      </c>
    </row>
    <row r="52" spans="1:35">
      <c r="A52" s="192" t="s">
        <v>233</v>
      </c>
      <c r="B52" s="192" t="s">
        <v>143</v>
      </c>
      <c r="C52" s="268">
        <f t="shared" si="39"/>
        <v>0</v>
      </c>
      <c r="D52" s="269">
        <f t="shared" si="40"/>
        <v>0</v>
      </c>
      <c r="E52" s="269">
        <f t="shared" si="41"/>
        <v>0</v>
      </c>
      <c r="F52" s="269">
        <f t="shared" si="42"/>
        <v>0</v>
      </c>
      <c r="G52" s="181">
        <f t="shared" si="43"/>
        <v>0</v>
      </c>
      <c r="H52" s="540">
        <f t="shared" si="44"/>
        <v>0</v>
      </c>
      <c r="I52" s="270"/>
      <c r="J52" s="192" t="s">
        <v>143</v>
      </c>
      <c r="K52" s="284">
        <v>0</v>
      </c>
      <c r="L52" s="285">
        <v>0</v>
      </c>
      <c r="M52" s="285">
        <v>0</v>
      </c>
      <c r="N52" s="285">
        <v>0</v>
      </c>
      <c r="O52" s="181">
        <v>0</v>
      </c>
      <c r="P52" s="540">
        <f t="shared" si="45"/>
        <v>0</v>
      </c>
      <c r="Q52" s="270"/>
      <c r="R52" s="192" t="s">
        <v>143</v>
      </c>
      <c r="S52" s="284">
        <v>0</v>
      </c>
      <c r="T52" s="285">
        <v>0</v>
      </c>
      <c r="U52" s="285">
        <v>0</v>
      </c>
      <c r="V52" s="285">
        <v>0</v>
      </c>
      <c r="W52" s="181">
        <v>0</v>
      </c>
      <c r="X52" s="540">
        <f t="shared" si="46"/>
        <v>0</v>
      </c>
      <c r="Y52" s="270"/>
      <c r="Z52" s="192" t="s">
        <v>143</v>
      </c>
      <c r="AA52" s="284">
        <v>0</v>
      </c>
      <c r="AB52" s="285">
        <v>0</v>
      </c>
      <c r="AC52" s="285">
        <v>0</v>
      </c>
      <c r="AD52" s="285">
        <v>0</v>
      </c>
      <c r="AE52" s="181">
        <v>0</v>
      </c>
      <c r="AF52" s="540">
        <f t="shared" si="47"/>
        <v>0</v>
      </c>
    </row>
    <row r="53" spans="1:35">
      <c r="A53" s="187" t="s">
        <v>11</v>
      </c>
      <c r="B53" s="270"/>
      <c r="C53" s="542"/>
      <c r="D53" s="543"/>
      <c r="E53" s="543"/>
      <c r="F53" s="543"/>
      <c r="G53" s="543"/>
      <c r="H53" s="271"/>
      <c r="I53" s="270"/>
      <c r="J53" s="270"/>
      <c r="K53" s="542"/>
      <c r="L53" s="543"/>
      <c r="M53" s="543"/>
      <c r="N53" s="543"/>
      <c r="O53" s="543"/>
      <c r="P53" s="271"/>
      <c r="Q53" s="270"/>
      <c r="R53" s="270"/>
      <c r="S53" s="542"/>
      <c r="T53" s="543"/>
      <c r="U53" s="543"/>
      <c r="V53" s="543"/>
      <c r="W53" s="543"/>
      <c r="X53" s="271"/>
      <c r="Y53" s="270"/>
      <c r="Z53" s="270"/>
      <c r="AA53" s="542"/>
      <c r="AB53" s="543"/>
      <c r="AC53" s="543"/>
      <c r="AD53" s="543"/>
      <c r="AE53" s="543"/>
      <c r="AF53" s="271"/>
    </row>
    <row r="54" spans="1:35">
      <c r="A54" s="192" t="s">
        <v>50</v>
      </c>
      <c r="B54" s="192" t="s">
        <v>143</v>
      </c>
      <c r="C54" s="268">
        <f t="shared" ref="C54:C56" si="48">K54+S54</f>
        <v>0</v>
      </c>
      <c r="D54" s="269">
        <f t="shared" ref="D54:D56" si="49">L54+T54</f>
        <v>0</v>
      </c>
      <c r="E54" s="269">
        <f t="shared" ref="E54:E56" si="50">M54+U54</f>
        <v>0</v>
      </c>
      <c r="F54" s="269">
        <f t="shared" ref="F54:F56" si="51">N54+V54</f>
        <v>0</v>
      </c>
      <c r="G54" s="181">
        <f t="shared" ref="G54:G56" si="52">O54+W54</f>
        <v>0</v>
      </c>
      <c r="H54" s="540">
        <f t="shared" ref="H54:H56" si="53">G54/$G$63</f>
        <v>0</v>
      </c>
      <c r="I54" s="270"/>
      <c r="J54" s="192" t="s">
        <v>143</v>
      </c>
      <c r="K54" s="286">
        <v>0</v>
      </c>
      <c r="L54" s="287">
        <v>0</v>
      </c>
      <c r="M54" s="287">
        <v>0</v>
      </c>
      <c r="N54" s="287">
        <v>0</v>
      </c>
      <c r="O54" s="181">
        <v>0</v>
      </c>
      <c r="P54" s="540">
        <f>O54/$G$63</f>
        <v>0</v>
      </c>
      <c r="Q54" s="270"/>
      <c r="R54" s="192" t="s">
        <v>143</v>
      </c>
      <c r="S54" s="286">
        <v>0</v>
      </c>
      <c r="T54" s="287">
        <v>0</v>
      </c>
      <c r="U54" s="287">
        <v>0</v>
      </c>
      <c r="V54" s="287">
        <v>0</v>
      </c>
      <c r="W54" s="181">
        <v>0</v>
      </c>
      <c r="X54" s="540">
        <f t="shared" ref="X54:X56" si="54">W54/$G$63</f>
        <v>0</v>
      </c>
      <c r="Y54" s="270"/>
      <c r="Z54" s="192" t="s">
        <v>143</v>
      </c>
      <c r="AA54" s="286">
        <v>0</v>
      </c>
      <c r="AB54" s="287">
        <v>0</v>
      </c>
      <c r="AC54" s="287">
        <v>0</v>
      </c>
      <c r="AD54" s="287">
        <v>0</v>
      </c>
      <c r="AE54" s="181">
        <v>0</v>
      </c>
      <c r="AF54" s="540">
        <f t="shared" ref="AF54" si="55">AE54/$G$63</f>
        <v>0</v>
      </c>
    </row>
    <row r="55" spans="1:35">
      <c r="A55" s="192" t="s">
        <v>218</v>
      </c>
      <c r="B55" s="192" t="s">
        <v>143</v>
      </c>
      <c r="C55" s="268">
        <f t="shared" si="48"/>
        <v>4474</v>
      </c>
      <c r="D55" s="269">
        <f t="shared" si="49"/>
        <v>109907</v>
      </c>
      <c r="E55" s="269">
        <f t="shared" si="50"/>
        <v>0</v>
      </c>
      <c r="F55" s="269">
        <f t="shared" si="51"/>
        <v>0</v>
      </c>
      <c r="G55" s="181">
        <f t="shared" si="52"/>
        <v>169361.65</v>
      </c>
      <c r="H55" s="540">
        <f t="shared" si="53"/>
        <v>1.4613597724081688E-2</v>
      </c>
      <c r="I55" s="270"/>
      <c r="J55" s="192" t="s">
        <v>143</v>
      </c>
      <c r="K55" s="286">
        <v>3143</v>
      </c>
      <c r="L55" s="287">
        <v>77371</v>
      </c>
      <c r="M55" s="287">
        <v>0</v>
      </c>
      <c r="N55" s="287">
        <v>0</v>
      </c>
      <c r="O55" s="181">
        <v>118970.84999999999</v>
      </c>
      <c r="P55" s="540">
        <f>O55/$G$63</f>
        <v>1.0265559781639254E-2</v>
      </c>
      <c r="Q55" s="270"/>
      <c r="R55" s="192" t="s">
        <v>143</v>
      </c>
      <c r="S55" s="286">
        <v>1331</v>
      </c>
      <c r="T55" s="287">
        <v>32536</v>
      </c>
      <c r="U55" s="287">
        <v>0</v>
      </c>
      <c r="V55" s="287">
        <v>0</v>
      </c>
      <c r="W55" s="181">
        <v>50390.8</v>
      </c>
      <c r="X55" s="540">
        <f t="shared" si="54"/>
        <v>4.3480379424424339E-3</v>
      </c>
      <c r="Y55" s="270"/>
      <c r="Z55" s="192" t="s">
        <v>143</v>
      </c>
      <c r="AA55" s="286">
        <v>0</v>
      </c>
      <c r="AB55" s="287">
        <v>0</v>
      </c>
      <c r="AC55" s="287">
        <v>0</v>
      </c>
      <c r="AD55" s="287">
        <v>0</v>
      </c>
      <c r="AE55" s="181">
        <v>0</v>
      </c>
      <c r="AF55" s="540">
        <f>AE55/$G$63</f>
        <v>0</v>
      </c>
    </row>
    <row r="56" spans="1:35">
      <c r="A56" s="192" t="s">
        <v>228</v>
      </c>
      <c r="B56" s="192" t="s">
        <v>143</v>
      </c>
      <c r="C56" s="268">
        <f t="shared" si="48"/>
        <v>2110</v>
      </c>
      <c r="D56" s="269">
        <f t="shared" si="49"/>
        <v>38489.5</v>
      </c>
      <c r="E56" s="269">
        <f t="shared" si="50"/>
        <v>0</v>
      </c>
      <c r="F56" s="269">
        <f t="shared" si="51"/>
        <v>0</v>
      </c>
      <c r="G56" s="181">
        <f t="shared" si="52"/>
        <v>145760</v>
      </c>
      <c r="H56" s="540">
        <f t="shared" si="53"/>
        <v>1.257709761485051E-2</v>
      </c>
      <c r="I56" s="270"/>
      <c r="J56" s="192" t="s">
        <v>143</v>
      </c>
      <c r="K56" s="286">
        <v>1552</v>
      </c>
      <c r="L56" s="287">
        <v>26729.5</v>
      </c>
      <c r="M56" s="287">
        <v>0</v>
      </c>
      <c r="N56" s="287">
        <v>0</v>
      </c>
      <c r="O56" s="181">
        <v>107670</v>
      </c>
      <c r="P56" s="540">
        <f>O56/$G$63</f>
        <v>9.2904507422540781E-3</v>
      </c>
      <c r="Q56" s="270"/>
      <c r="R56" s="192" t="s">
        <v>143</v>
      </c>
      <c r="S56" s="286">
        <v>558</v>
      </c>
      <c r="T56" s="287">
        <v>11760</v>
      </c>
      <c r="U56" s="287">
        <v>0</v>
      </c>
      <c r="V56" s="287">
        <v>0</v>
      </c>
      <c r="W56" s="181">
        <v>38090</v>
      </c>
      <c r="X56" s="540">
        <f t="shared" si="54"/>
        <v>3.286646872596432E-3</v>
      </c>
      <c r="Y56" s="270"/>
      <c r="Z56" s="192" t="s">
        <v>143</v>
      </c>
      <c r="AA56" s="286">
        <v>0</v>
      </c>
      <c r="AB56" s="287">
        <v>0</v>
      </c>
      <c r="AC56" s="287">
        <v>0</v>
      </c>
      <c r="AD56" s="287">
        <v>0</v>
      </c>
      <c r="AE56" s="181">
        <v>0</v>
      </c>
      <c r="AF56" s="540">
        <f t="shared" ref="AF56" si="56">AE56/$G$63</f>
        <v>0</v>
      </c>
    </row>
    <row r="57" spans="1:35">
      <c r="A57" s="187" t="s">
        <v>51</v>
      </c>
      <c r="B57" s="270"/>
      <c r="C57" s="542"/>
      <c r="D57" s="543"/>
      <c r="E57" s="543"/>
      <c r="F57" s="543"/>
      <c r="G57" s="543"/>
      <c r="H57" s="271"/>
      <c r="I57" s="270"/>
      <c r="J57" s="270"/>
      <c r="K57" s="542"/>
      <c r="L57" s="543"/>
      <c r="M57" s="543"/>
      <c r="N57" s="543"/>
      <c r="O57" s="543"/>
      <c r="P57" s="271"/>
      <c r="Q57" s="270"/>
      <c r="R57" s="270"/>
      <c r="S57" s="542"/>
      <c r="T57" s="543"/>
      <c r="U57" s="543"/>
      <c r="V57" s="543"/>
      <c r="W57" s="543"/>
      <c r="X57" s="271"/>
      <c r="Y57" s="270"/>
      <c r="Z57" s="270"/>
      <c r="AA57" s="542"/>
      <c r="AB57" s="543"/>
      <c r="AC57" s="543"/>
      <c r="AD57" s="543"/>
      <c r="AE57" s="543"/>
      <c r="AF57" s="271"/>
    </row>
    <row r="58" spans="1:35">
      <c r="A58" s="192"/>
      <c r="B58" s="192"/>
      <c r="C58" s="547"/>
      <c r="D58" s="548"/>
      <c r="E58" s="548"/>
      <c r="F58" s="548"/>
      <c r="G58" s="548"/>
      <c r="H58" s="84"/>
      <c r="I58" s="270"/>
      <c r="J58" s="192"/>
      <c r="K58" s="547"/>
      <c r="L58" s="548"/>
      <c r="M58" s="548"/>
      <c r="N58" s="548"/>
      <c r="O58" s="548"/>
      <c r="P58" s="84"/>
      <c r="Q58" s="270"/>
      <c r="R58" s="192"/>
      <c r="S58" s="547"/>
      <c r="T58" s="548"/>
      <c r="U58" s="548"/>
      <c r="V58" s="548"/>
      <c r="W58" s="548"/>
      <c r="X58" s="84"/>
      <c r="Y58" s="270"/>
      <c r="Z58" s="192"/>
      <c r="AA58" s="547"/>
      <c r="AB58" s="548"/>
      <c r="AC58" s="548"/>
      <c r="AD58" s="548"/>
      <c r="AE58" s="548"/>
      <c r="AF58" s="84"/>
    </row>
    <row r="59" spans="1:35">
      <c r="A59" s="187" t="s">
        <v>12</v>
      </c>
      <c r="B59" s="270"/>
      <c r="C59" s="542"/>
      <c r="D59" s="543"/>
      <c r="E59" s="543"/>
      <c r="F59" s="543"/>
      <c r="G59" s="543"/>
      <c r="H59" s="271"/>
      <c r="I59" s="270"/>
      <c r="J59" s="270"/>
      <c r="K59" s="542"/>
      <c r="L59" s="543"/>
      <c r="M59" s="543"/>
      <c r="N59" s="543"/>
      <c r="O59" s="543"/>
      <c r="P59" s="271"/>
      <c r="Q59" s="270"/>
      <c r="R59" s="270"/>
      <c r="S59" s="542"/>
      <c r="T59" s="543"/>
      <c r="U59" s="543"/>
      <c r="V59" s="543"/>
      <c r="W59" s="543"/>
      <c r="X59" s="271"/>
      <c r="Y59" s="270"/>
      <c r="Z59" s="270"/>
      <c r="AA59" s="542"/>
      <c r="AB59" s="543"/>
      <c r="AC59" s="543"/>
      <c r="AD59" s="543"/>
      <c r="AE59" s="543"/>
      <c r="AF59" s="271"/>
    </row>
    <row r="60" spans="1:35">
      <c r="A60" s="192" t="s">
        <v>52</v>
      </c>
      <c r="B60" s="192" t="s">
        <v>144</v>
      </c>
      <c r="C60" s="268">
        <f t="shared" ref="C60:C61" si="57">K60+S60</f>
        <v>10559</v>
      </c>
      <c r="D60" s="543"/>
      <c r="E60" s="543"/>
      <c r="F60" s="543"/>
      <c r="G60" s="181">
        <f t="shared" ref="G60:G61" si="58">O60+W60</f>
        <v>1567116.16</v>
      </c>
      <c r="H60" s="540">
        <f t="shared" ref="H60:H61" si="59">G60/$G$63</f>
        <v>0.13522072528903464</v>
      </c>
      <c r="I60" s="270"/>
      <c r="J60" s="192" t="s">
        <v>144</v>
      </c>
      <c r="K60" s="289">
        <v>4057</v>
      </c>
      <c r="L60" s="543"/>
      <c r="M60" s="543"/>
      <c r="N60" s="543"/>
      <c r="O60" s="181">
        <v>546901.21</v>
      </c>
      <c r="P60" s="540">
        <f>O60/$G$63</f>
        <v>4.7190106365600011E-2</v>
      </c>
      <c r="Q60" s="270"/>
      <c r="R60" s="192" t="s">
        <v>144</v>
      </c>
      <c r="S60" s="289">
        <v>6502</v>
      </c>
      <c r="T60" s="543"/>
      <c r="U60" s="543"/>
      <c r="V60" s="543"/>
      <c r="W60" s="181">
        <v>1020214.95</v>
      </c>
      <c r="X60" s="540">
        <f t="shared" ref="X60:X61" si="60">W60/$G$63</f>
        <v>8.8030618923434639E-2</v>
      </c>
      <c r="Y60" s="270"/>
      <c r="Z60" s="192" t="s">
        <v>144</v>
      </c>
      <c r="AA60" s="289">
        <v>0</v>
      </c>
      <c r="AB60" s="543"/>
      <c r="AC60" s="543"/>
      <c r="AD60" s="543"/>
      <c r="AE60" s="181">
        <v>0</v>
      </c>
      <c r="AF60" s="540">
        <f>AE60/$G$63</f>
        <v>0</v>
      </c>
    </row>
    <row r="61" spans="1:35">
      <c r="A61" s="192" t="s">
        <v>53</v>
      </c>
      <c r="B61" s="192" t="s">
        <v>144</v>
      </c>
      <c r="C61" s="268">
        <f t="shared" si="57"/>
        <v>10561</v>
      </c>
      <c r="D61" s="543"/>
      <c r="E61" s="543"/>
      <c r="F61" s="543"/>
      <c r="G61" s="181">
        <f t="shared" si="58"/>
        <v>290385.71999999997</v>
      </c>
      <c r="H61" s="540">
        <f t="shared" si="59"/>
        <v>2.5056322354546155E-2</v>
      </c>
      <c r="I61" s="270"/>
      <c r="J61" s="192" t="s">
        <v>144</v>
      </c>
      <c r="K61" s="289">
        <v>4062</v>
      </c>
      <c r="L61" s="543"/>
      <c r="M61" s="543"/>
      <c r="N61" s="543"/>
      <c r="O61" s="181">
        <v>104678.05</v>
      </c>
      <c r="P61" s="540">
        <f>O61/$G$63</f>
        <v>9.0322863129953523E-3</v>
      </c>
      <c r="Q61" s="270"/>
      <c r="R61" s="192" t="s">
        <v>144</v>
      </c>
      <c r="S61" s="289">
        <v>6499</v>
      </c>
      <c r="T61" s="543"/>
      <c r="U61" s="543"/>
      <c r="V61" s="543"/>
      <c r="W61" s="181">
        <v>185707.66999999998</v>
      </c>
      <c r="X61" s="540">
        <f t="shared" si="60"/>
        <v>1.6024036041550806E-2</v>
      </c>
      <c r="Y61" s="270"/>
      <c r="Z61" s="192" t="s">
        <v>144</v>
      </c>
      <c r="AA61" s="289">
        <v>0</v>
      </c>
      <c r="AB61" s="543"/>
      <c r="AC61" s="543"/>
      <c r="AD61" s="543"/>
      <c r="AE61" s="181">
        <v>0</v>
      </c>
      <c r="AF61" s="540">
        <f>AE61/$G$63</f>
        <v>0</v>
      </c>
    </row>
    <row r="62" spans="1:35">
      <c r="A62" s="270"/>
      <c r="B62" s="270"/>
      <c r="C62" s="290"/>
      <c r="D62" s="244"/>
      <c r="E62" s="543"/>
      <c r="F62" s="244"/>
      <c r="G62" s="244"/>
      <c r="H62" s="271"/>
      <c r="I62" s="270"/>
      <c r="J62" s="270"/>
      <c r="K62" s="290"/>
      <c r="L62" s="244"/>
      <c r="M62" s="543"/>
      <c r="N62" s="244"/>
      <c r="O62" s="244"/>
      <c r="P62" s="271"/>
      <c r="Q62" s="270"/>
      <c r="R62" s="270"/>
      <c r="S62" s="290"/>
      <c r="T62" s="244"/>
      <c r="U62" s="543"/>
      <c r="V62" s="244"/>
      <c r="W62" s="244"/>
      <c r="X62" s="271"/>
      <c r="Y62" s="270"/>
      <c r="Z62" s="270"/>
      <c r="AA62" s="290"/>
      <c r="AB62" s="244"/>
      <c r="AC62" s="543"/>
      <c r="AD62" s="244"/>
      <c r="AE62" s="244"/>
      <c r="AF62" s="271"/>
    </row>
    <row r="63" spans="1:35">
      <c r="A63" s="762" t="s">
        <v>54</v>
      </c>
      <c r="B63" s="192"/>
      <c r="C63" s="88"/>
      <c r="D63" s="548">
        <f t="shared" ref="D63:F63" si="61">SUM(D9:D62)</f>
        <v>3056596.9239999973</v>
      </c>
      <c r="E63" s="548">
        <f t="shared" si="61"/>
        <v>1390.4123179999967</v>
      </c>
      <c r="F63" s="548">
        <f t="shared" si="61"/>
        <v>115476.79999999965</v>
      </c>
      <c r="G63" s="636">
        <f>SUM(G9:G62)</f>
        <v>11589319.289999999</v>
      </c>
      <c r="H63" s="271"/>
      <c r="I63" s="270"/>
      <c r="J63" s="192"/>
      <c r="K63" s="88"/>
      <c r="L63" s="548">
        <f t="shared" ref="L63:O63" si="62">SUM(L9:L62)</f>
        <v>1917578.6739999996</v>
      </c>
      <c r="M63" s="548">
        <f t="shared" si="62"/>
        <v>1060.139067999997</v>
      </c>
      <c r="N63" s="548">
        <f t="shared" si="62"/>
        <v>48555.502000000168</v>
      </c>
      <c r="O63" s="636">
        <f t="shared" si="62"/>
        <v>6484837.8299999991</v>
      </c>
      <c r="P63" s="271"/>
      <c r="Q63" s="270"/>
      <c r="R63" s="192"/>
      <c r="S63" s="88"/>
      <c r="T63" s="548">
        <f t="shared" ref="T63:W63" si="63">SUM(T9:T62)</f>
        <v>1139018.2499999977</v>
      </c>
      <c r="U63" s="548">
        <f t="shared" si="63"/>
        <v>330.27324999999973</v>
      </c>
      <c r="V63" s="548">
        <f t="shared" si="63"/>
        <v>66921.297999999471</v>
      </c>
      <c r="W63" s="636">
        <f t="shared" si="63"/>
        <v>5104481.459999999</v>
      </c>
      <c r="X63" s="271"/>
      <c r="Y63" s="270"/>
      <c r="Z63" s="192"/>
      <c r="AA63" s="88"/>
      <c r="AB63" s="548">
        <f>SUM(AB9:AB62)</f>
        <v>0</v>
      </c>
      <c r="AC63" s="548">
        <f>SUM(AC9:AC62)</f>
        <v>0</v>
      </c>
      <c r="AD63" s="548">
        <f>SUM(AD9:AD62)</f>
        <v>0</v>
      </c>
      <c r="AE63" s="549">
        <f>SUM(AE9:AE62)</f>
        <v>0</v>
      </c>
      <c r="AF63" s="271"/>
      <c r="AG63" s="256"/>
      <c r="AH63" s="153"/>
      <c r="AI63" s="153"/>
    </row>
    <row r="64" spans="1:35">
      <c r="A64" s="291"/>
      <c r="B64" s="291"/>
      <c r="C64" s="198"/>
      <c r="D64" s="292"/>
      <c r="E64" s="293"/>
      <c r="F64" s="293"/>
      <c r="G64" s="294"/>
      <c r="H64" s="295"/>
      <c r="I64" s="270"/>
      <c r="J64" s="291"/>
      <c r="K64" s="198"/>
      <c r="L64" s="292"/>
      <c r="M64" s="293"/>
      <c r="N64" s="293"/>
      <c r="O64" s="294"/>
      <c r="P64" s="295"/>
      <c r="Q64" s="270"/>
      <c r="R64" s="291"/>
      <c r="S64" s="198"/>
      <c r="T64" s="292"/>
      <c r="U64" s="293"/>
      <c r="V64" s="293"/>
      <c r="W64" s="294"/>
      <c r="X64" s="295"/>
      <c r="Y64" s="270"/>
      <c r="Z64" s="291"/>
      <c r="AA64" s="198"/>
      <c r="AB64" s="292"/>
      <c r="AC64" s="293"/>
      <c r="AD64" s="293"/>
      <c r="AE64" s="294"/>
      <c r="AF64" s="295"/>
    </row>
    <row r="65" spans="1:32" ht="13.5" thickBot="1">
      <c r="A65" s="185" t="s">
        <v>219</v>
      </c>
      <c r="B65" s="185"/>
      <c r="C65" s="268">
        <f t="shared" ref="C65" si="64">K65+S65</f>
        <v>5649</v>
      </c>
      <c r="D65" s="296"/>
      <c r="E65" s="297"/>
      <c r="F65" s="297"/>
      <c r="G65" s="297"/>
      <c r="H65" s="298"/>
      <c r="I65" s="299"/>
      <c r="J65" s="185"/>
      <c r="K65" s="300">
        <v>3429</v>
      </c>
      <c r="L65" s="296"/>
      <c r="M65" s="297"/>
      <c r="N65" s="297"/>
      <c r="O65" s="297"/>
      <c r="P65" s="298"/>
      <c r="Q65" s="299"/>
      <c r="R65" s="185"/>
      <c r="S65" s="300">
        <v>2220</v>
      </c>
      <c r="T65" s="296"/>
      <c r="U65" s="297"/>
      <c r="V65" s="297"/>
      <c r="W65" s="297"/>
      <c r="X65" s="298"/>
      <c r="Y65" s="299"/>
      <c r="Z65" s="185"/>
      <c r="AA65" s="300">
        <v>0</v>
      </c>
      <c r="AB65" s="296"/>
      <c r="AC65" s="297"/>
      <c r="AD65" s="297"/>
      <c r="AE65" s="297"/>
      <c r="AF65" s="298"/>
    </row>
    <row r="66" spans="1:32">
      <c r="A66" s="301"/>
      <c r="B66" s="249"/>
      <c r="C66" s="302"/>
      <c r="D66" s="793"/>
      <c r="E66" s="794"/>
      <c r="F66" s="795"/>
      <c r="G66" s="793"/>
      <c r="H66" s="794"/>
      <c r="I66" s="796"/>
      <c r="J66" s="249"/>
      <c r="K66" s="302"/>
      <c r="L66" s="797"/>
      <c r="M66" s="798"/>
      <c r="N66" s="796"/>
      <c r="O66" s="797"/>
      <c r="P66" s="798"/>
      <c r="Q66" s="796"/>
      <c r="R66" s="249"/>
      <c r="S66" s="302"/>
      <c r="T66" s="797"/>
      <c r="U66" s="798"/>
      <c r="V66" s="796"/>
      <c r="W66" s="797"/>
      <c r="X66" s="798"/>
      <c r="Y66" s="796"/>
      <c r="Z66" s="301"/>
      <c r="AA66" s="302"/>
      <c r="AB66" s="797"/>
      <c r="AC66" s="798"/>
      <c r="AD66" s="796"/>
      <c r="AE66" s="797"/>
      <c r="AF66" s="796"/>
    </row>
    <row r="67" spans="1:32" ht="39.6" customHeight="1" thickBot="1">
      <c r="A67" s="184" t="s">
        <v>201</v>
      </c>
      <c r="B67" s="244" t="s">
        <v>264</v>
      </c>
      <c r="C67" s="244"/>
      <c r="D67" s="244"/>
      <c r="E67" s="244"/>
      <c r="F67" s="244"/>
      <c r="G67" s="244"/>
      <c r="H67" s="244"/>
      <c r="I67" s="244"/>
      <c r="J67" s="244" t="s">
        <v>249</v>
      </c>
      <c r="K67" s="244"/>
      <c r="L67" s="244"/>
      <c r="M67" s="304"/>
      <c r="N67" s="305"/>
      <c r="O67" s="303"/>
      <c r="P67" s="304"/>
      <c r="Q67" s="306"/>
      <c r="R67" s="304" t="s">
        <v>250</v>
      </c>
      <c r="S67" s="304"/>
      <c r="T67" s="184"/>
      <c r="U67" s="3"/>
      <c r="V67" s="306"/>
      <c r="W67" s="184"/>
      <c r="X67" s="3"/>
      <c r="Y67" s="306"/>
      <c r="Z67" s="304" t="s">
        <v>251</v>
      </c>
      <c r="AA67" s="304"/>
      <c r="AB67" s="184"/>
      <c r="AC67" s="3"/>
      <c r="AD67" s="306"/>
      <c r="AE67" s="184"/>
      <c r="AF67" s="306"/>
    </row>
    <row r="68" spans="1:32">
      <c r="A68" s="88" t="s">
        <v>55</v>
      </c>
      <c r="B68" s="2" t="s">
        <v>144</v>
      </c>
      <c r="C68" s="307">
        <f>K68+S68</f>
        <v>5001</v>
      </c>
      <c r="D68" s="308"/>
      <c r="E68" s="309"/>
      <c r="F68" s="309"/>
      <c r="G68" s="309"/>
      <c r="H68" s="310"/>
      <c r="I68" s="311"/>
      <c r="J68" s="2" t="s">
        <v>144</v>
      </c>
      <c r="K68" s="307">
        <v>1839</v>
      </c>
      <c r="L68" s="312"/>
      <c r="M68" s="313"/>
      <c r="N68" s="314"/>
      <c r="O68" s="315"/>
      <c r="P68" s="316"/>
      <c r="Q68" s="311"/>
      <c r="R68" s="2" t="s">
        <v>144</v>
      </c>
      <c r="S68" s="307">
        <v>3162</v>
      </c>
      <c r="T68" s="312"/>
      <c r="U68" s="313"/>
      <c r="V68" s="314"/>
      <c r="W68" s="315"/>
      <c r="X68" s="316"/>
      <c r="Y68" s="84"/>
      <c r="Z68" s="88" t="s">
        <v>144</v>
      </c>
      <c r="AA68" s="307"/>
      <c r="AB68" s="312"/>
      <c r="AC68" s="313"/>
      <c r="AD68" s="314"/>
      <c r="AE68" s="315"/>
      <c r="AF68" s="316"/>
    </row>
    <row r="69" spans="1:32">
      <c r="A69" s="88" t="s">
        <v>56</v>
      </c>
      <c r="B69" s="2" t="s">
        <v>144</v>
      </c>
      <c r="C69" s="307">
        <f t="shared" ref="C69:C70" si="65">K69+S69</f>
        <v>4422</v>
      </c>
      <c r="D69" s="308"/>
      <c r="E69" s="309"/>
      <c r="F69" s="309"/>
      <c r="G69" s="309"/>
      <c r="H69" s="310"/>
      <c r="I69" s="311"/>
      <c r="J69" s="2" t="s">
        <v>144</v>
      </c>
      <c r="K69" s="307">
        <v>1316</v>
      </c>
      <c r="L69" s="317"/>
      <c r="M69" s="318"/>
      <c r="N69" s="135"/>
      <c r="O69" s="309"/>
      <c r="P69" s="319"/>
      <c r="Q69" s="311"/>
      <c r="R69" s="2" t="s">
        <v>144</v>
      </c>
      <c r="S69" s="307">
        <v>3106</v>
      </c>
      <c r="T69" s="317"/>
      <c r="U69" s="318"/>
      <c r="V69" s="135"/>
      <c r="W69" s="309"/>
      <c r="X69" s="319"/>
      <c r="Y69" s="84"/>
      <c r="Z69" s="88" t="s">
        <v>144</v>
      </c>
      <c r="AA69" s="307"/>
      <c r="AB69" s="317"/>
      <c r="AC69" s="318"/>
      <c r="AD69" s="135"/>
      <c r="AE69" s="309"/>
      <c r="AF69" s="319"/>
    </row>
    <row r="70" spans="1:32">
      <c r="A70" s="88" t="s">
        <v>57</v>
      </c>
      <c r="B70" s="2" t="s">
        <v>144</v>
      </c>
      <c r="C70" s="307">
        <f t="shared" si="65"/>
        <v>1153</v>
      </c>
      <c r="D70" s="308"/>
      <c r="E70" s="309"/>
      <c r="F70" s="309"/>
      <c r="G70" s="309"/>
      <c r="H70" s="310"/>
      <c r="I70" s="311"/>
      <c r="J70" s="2" t="s">
        <v>144</v>
      </c>
      <c r="K70" s="307">
        <v>910</v>
      </c>
      <c r="L70" s="317"/>
      <c r="M70" s="318"/>
      <c r="N70" s="135"/>
      <c r="O70" s="309"/>
      <c r="P70" s="319"/>
      <c r="Q70" s="311"/>
      <c r="R70" s="2" t="s">
        <v>144</v>
      </c>
      <c r="S70" s="307">
        <v>243</v>
      </c>
      <c r="T70" s="317"/>
      <c r="U70" s="318"/>
      <c r="V70" s="135"/>
      <c r="W70" s="309"/>
      <c r="X70" s="319"/>
      <c r="Y70" s="84"/>
      <c r="Z70" s="88" t="s">
        <v>144</v>
      </c>
      <c r="AA70" s="307"/>
      <c r="AB70" s="317"/>
      <c r="AC70" s="318"/>
      <c r="AD70" s="135"/>
      <c r="AE70" s="309"/>
      <c r="AF70" s="319"/>
    </row>
    <row r="71" spans="1:32">
      <c r="A71" s="183" t="s">
        <v>58</v>
      </c>
      <c r="B71" s="2" t="s">
        <v>144</v>
      </c>
      <c r="C71" s="307">
        <f>SUM(C68:C70)</f>
        <v>10576</v>
      </c>
      <c r="D71" s="308"/>
      <c r="E71" s="309"/>
      <c r="F71" s="309"/>
      <c r="G71" s="309"/>
      <c r="H71" s="310"/>
      <c r="I71" s="320"/>
      <c r="J71" s="2" t="s">
        <v>144</v>
      </c>
      <c r="K71" s="307">
        <f>SUM(K68:K70)</f>
        <v>4065</v>
      </c>
      <c r="L71" s="321"/>
      <c r="M71" s="318"/>
      <c r="N71" s="322"/>
      <c r="O71" s="323"/>
      <c r="P71" s="319"/>
      <c r="Q71" s="320"/>
      <c r="R71" s="2" t="s">
        <v>144</v>
      </c>
      <c r="S71" s="307">
        <f>SUM(S68:S70)</f>
        <v>6511</v>
      </c>
      <c r="T71" s="321"/>
      <c r="U71" s="318"/>
      <c r="V71" s="322"/>
      <c r="W71" s="323"/>
      <c r="X71" s="319"/>
      <c r="Y71" s="250"/>
      <c r="Z71" s="88" t="s">
        <v>144</v>
      </c>
      <c r="AA71" s="307"/>
      <c r="AB71" s="321"/>
      <c r="AC71" s="318"/>
      <c r="AD71" s="322"/>
      <c r="AE71" s="323"/>
      <c r="AF71" s="319"/>
    </row>
    <row r="72" spans="1:32">
      <c r="A72" s="183" t="s">
        <v>141</v>
      </c>
      <c r="B72" s="2" t="s">
        <v>144</v>
      </c>
      <c r="C72" s="307">
        <f>K72+S72</f>
        <v>21332</v>
      </c>
      <c r="D72" s="308"/>
      <c r="E72" s="318"/>
      <c r="F72" s="309"/>
      <c r="G72" s="309"/>
      <c r="H72" s="319"/>
      <c r="I72" s="311"/>
      <c r="J72" s="2" t="s">
        <v>144</v>
      </c>
      <c r="K72" s="245">
        <v>11563</v>
      </c>
      <c r="L72" s="317"/>
      <c r="M72" s="318"/>
      <c r="N72" s="135"/>
      <c r="O72" s="309"/>
      <c r="P72" s="319"/>
      <c r="Q72" s="311"/>
      <c r="R72" s="2" t="s">
        <v>144</v>
      </c>
      <c r="S72" s="245">
        <v>9769</v>
      </c>
      <c r="T72" s="317"/>
      <c r="U72" s="318"/>
      <c r="V72" s="135"/>
      <c r="W72" s="309"/>
      <c r="X72" s="319"/>
      <c r="Y72" s="84"/>
      <c r="Z72" s="88" t="s">
        <v>144</v>
      </c>
      <c r="AA72" s="245"/>
      <c r="AB72" s="317"/>
      <c r="AC72" s="318"/>
      <c r="AD72" s="135"/>
      <c r="AE72" s="309"/>
      <c r="AF72" s="319"/>
    </row>
    <row r="73" spans="1:32">
      <c r="A73" s="183" t="s">
        <v>59</v>
      </c>
      <c r="B73" s="2" t="s">
        <v>145</v>
      </c>
      <c r="C73" s="550">
        <f>C71/C72</f>
        <v>0.49578098631164447</v>
      </c>
      <c r="D73" s="308"/>
      <c r="E73" s="318"/>
      <c r="F73" s="309"/>
      <c r="G73" s="309"/>
      <c r="H73" s="319"/>
      <c r="I73" s="311"/>
      <c r="J73" s="2" t="s">
        <v>145</v>
      </c>
      <c r="K73" s="550">
        <f>K71/K72</f>
        <v>0.35155236530312201</v>
      </c>
      <c r="L73" s="317"/>
      <c r="M73" s="318"/>
      <c r="N73" s="135"/>
      <c r="O73" s="309"/>
      <c r="P73" s="319"/>
      <c r="Q73" s="311"/>
      <c r="R73" s="2" t="s">
        <v>145</v>
      </c>
      <c r="S73" s="550">
        <f>S71/S72</f>
        <v>0.66649605896202269</v>
      </c>
      <c r="T73" s="317"/>
      <c r="U73" s="318"/>
      <c r="V73" s="135"/>
      <c r="W73" s="309"/>
      <c r="X73" s="319"/>
      <c r="Y73" s="84"/>
      <c r="Z73" s="88" t="s">
        <v>145</v>
      </c>
      <c r="AA73" s="550">
        <v>0</v>
      </c>
      <c r="AB73" s="317"/>
      <c r="AC73" s="318"/>
      <c r="AD73" s="135"/>
      <c r="AE73" s="309"/>
      <c r="AF73" s="319"/>
    </row>
    <row r="74" spans="1:32" ht="13.5" thickBot="1">
      <c r="A74" s="182" t="s">
        <v>64</v>
      </c>
      <c r="B74" s="143" t="s">
        <v>144</v>
      </c>
      <c r="C74" s="551">
        <f>K74+S74</f>
        <v>558</v>
      </c>
      <c r="D74" s="324"/>
      <c r="E74" s="325"/>
      <c r="F74" s="326"/>
      <c r="G74" s="326"/>
      <c r="H74" s="327"/>
      <c r="I74" s="328"/>
      <c r="J74" s="143" t="s">
        <v>144</v>
      </c>
      <c r="K74" s="551">
        <v>448</v>
      </c>
      <c r="L74" s="329"/>
      <c r="M74" s="325"/>
      <c r="N74" s="297"/>
      <c r="O74" s="326"/>
      <c r="P74" s="327"/>
      <c r="Q74" s="328"/>
      <c r="R74" s="143" t="s">
        <v>144</v>
      </c>
      <c r="S74" s="551">
        <v>110</v>
      </c>
      <c r="T74" s="329"/>
      <c r="U74" s="325"/>
      <c r="V74" s="297"/>
      <c r="W74" s="326"/>
      <c r="X74" s="327"/>
      <c r="Y74" s="330"/>
      <c r="Z74" s="182" t="s">
        <v>144</v>
      </c>
      <c r="AA74" s="551"/>
      <c r="AB74" s="329"/>
      <c r="AC74" s="325"/>
      <c r="AD74" s="297"/>
      <c r="AE74" s="326"/>
      <c r="AF74" s="327"/>
    </row>
    <row r="75" spans="1:32">
      <c r="A75" s="152"/>
      <c r="B75" s="152"/>
      <c r="C75" s="152"/>
      <c r="D75" s="152"/>
      <c r="E75" s="152"/>
      <c r="F75" s="152"/>
      <c r="G75" s="152"/>
      <c r="H75" s="152"/>
      <c r="I75" s="152"/>
      <c r="J75" s="539"/>
      <c r="K75" s="152"/>
      <c r="L75" s="152"/>
      <c r="M75" s="539"/>
      <c r="N75" s="539"/>
      <c r="O75" s="539"/>
      <c r="P75" s="539"/>
      <c r="Q75" s="539"/>
      <c r="R75" s="539"/>
      <c r="S75" s="539"/>
      <c r="T75" s="539"/>
      <c r="U75" s="539"/>
      <c r="V75" s="539"/>
      <c r="W75" s="539"/>
      <c r="X75" s="539"/>
      <c r="Y75" s="539"/>
      <c r="Z75" s="539"/>
      <c r="AA75" s="539"/>
      <c r="AB75" s="539"/>
      <c r="AC75" s="539"/>
      <c r="AD75" s="539"/>
      <c r="AE75" s="539"/>
      <c r="AF75" s="539"/>
    </row>
    <row r="76" spans="1:32" ht="25.5" customHeight="1">
      <c r="A76" s="786" t="s">
        <v>382</v>
      </c>
      <c r="B76" s="786"/>
      <c r="C76" s="786"/>
      <c r="D76" s="786"/>
      <c r="E76" s="786"/>
      <c r="F76" s="786"/>
      <c r="G76" s="786"/>
      <c r="H76" s="786"/>
      <c r="I76" s="786"/>
      <c r="J76" s="786"/>
      <c r="K76" s="786"/>
      <c r="L76" s="539"/>
      <c r="M76" s="539"/>
      <c r="N76" s="539"/>
      <c r="O76" s="539"/>
      <c r="P76" s="539"/>
      <c r="Q76" s="539"/>
      <c r="R76" s="539"/>
      <c r="S76" s="539"/>
      <c r="T76" s="539"/>
      <c r="U76" s="539"/>
      <c r="V76" s="539"/>
      <c r="W76" s="539"/>
      <c r="X76" s="539"/>
      <c r="Y76" s="539"/>
      <c r="Z76" s="539"/>
      <c r="AA76" s="539"/>
      <c r="AB76" s="539"/>
      <c r="AC76" s="539"/>
      <c r="AD76" s="539"/>
      <c r="AE76" s="539"/>
      <c r="AF76" s="539"/>
    </row>
    <row r="77" spans="1:32">
      <c r="A77" s="802" t="s">
        <v>266</v>
      </c>
      <c r="B77" s="802"/>
      <c r="C77" s="802"/>
      <c r="D77" s="802"/>
      <c r="E77" s="802"/>
      <c r="F77" s="802"/>
      <c r="G77" s="802"/>
      <c r="H77" s="802"/>
      <c r="I77" s="802"/>
      <c r="J77" s="802"/>
      <c r="K77" s="802"/>
      <c r="L77" s="539"/>
      <c r="M77" s="539"/>
      <c r="N77" s="539"/>
      <c r="O77" s="539"/>
      <c r="P77" s="539"/>
      <c r="Q77" s="539"/>
      <c r="R77" s="539"/>
      <c r="S77" s="539"/>
      <c r="T77" s="539"/>
      <c r="U77" s="539"/>
      <c r="V77" s="539"/>
      <c r="W77" s="539"/>
      <c r="X77" s="539"/>
      <c r="Y77" s="539"/>
      <c r="Z77" s="539"/>
      <c r="AA77" s="539"/>
      <c r="AB77" s="539"/>
      <c r="AC77" s="539"/>
      <c r="AD77" s="539"/>
      <c r="AE77" s="539"/>
      <c r="AF77" s="539"/>
    </row>
    <row r="78" spans="1:32">
      <c r="A78" s="207" t="s">
        <v>207</v>
      </c>
      <c r="B78" s="208"/>
      <c r="C78" s="5"/>
      <c r="D78" s="207"/>
      <c r="E78" s="207"/>
      <c r="F78" s="207"/>
      <c r="G78" s="207"/>
      <c r="H78" s="539"/>
      <c r="I78" s="539"/>
      <c r="J78" s="539"/>
      <c r="K78" s="539"/>
      <c r="L78" s="539"/>
      <c r="M78" s="539"/>
      <c r="N78" s="761"/>
      <c r="O78" s="539"/>
      <c r="P78" s="539"/>
      <c r="Q78" s="539"/>
      <c r="R78" s="539"/>
      <c r="S78" s="539"/>
      <c r="T78" s="539"/>
      <c r="U78" s="539"/>
      <c r="V78" s="539"/>
      <c r="W78" s="539"/>
      <c r="X78" s="539"/>
      <c r="Y78" s="539"/>
      <c r="Z78" s="539"/>
      <c r="AA78" s="539"/>
      <c r="AB78" s="539"/>
      <c r="AC78" s="539"/>
      <c r="AD78" s="539"/>
      <c r="AE78" s="539"/>
      <c r="AF78" s="539"/>
    </row>
    <row r="79" spans="1:32">
      <c r="A79" s="803" t="s">
        <v>140</v>
      </c>
      <c r="B79" s="803"/>
      <c r="C79" s="803"/>
      <c r="D79" s="803"/>
      <c r="E79" s="803"/>
      <c r="F79" s="208"/>
      <c r="G79" s="208"/>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row>
    <row r="80" spans="1:32">
      <c r="A80" s="784" t="s">
        <v>256</v>
      </c>
      <c r="B80" s="784"/>
      <c r="C80" s="784"/>
      <c r="D80" s="784"/>
      <c r="E80" s="784"/>
      <c r="F80" s="784"/>
      <c r="G80" s="784"/>
      <c r="H80" s="784"/>
      <c r="I80" s="539"/>
      <c r="J80" s="539"/>
      <c r="K80" s="539"/>
      <c r="L80" s="539"/>
      <c r="M80" s="539"/>
      <c r="N80" s="539"/>
      <c r="O80" s="539"/>
      <c r="P80" s="539"/>
      <c r="Q80" s="539"/>
      <c r="R80" s="539"/>
      <c r="S80" s="539"/>
      <c r="T80" s="539"/>
      <c r="U80" s="539"/>
      <c r="V80" s="539"/>
      <c r="W80" s="539"/>
      <c r="X80" s="539"/>
      <c r="Y80" s="539"/>
      <c r="Z80" s="539"/>
      <c r="AA80" s="539"/>
      <c r="AB80" s="539"/>
      <c r="AC80" s="539"/>
      <c r="AD80" s="539"/>
      <c r="AE80" s="539"/>
      <c r="AF80" s="539"/>
    </row>
    <row r="81" spans="1:32">
      <c r="A81" s="792" t="s">
        <v>345</v>
      </c>
      <c r="B81" s="792"/>
      <c r="C81" s="792"/>
      <c r="D81" s="792"/>
      <c r="E81" s="792"/>
      <c r="F81" s="792"/>
      <c r="G81" s="792"/>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row>
    <row r="82" spans="1:32">
      <c r="A82" s="791" t="s">
        <v>258</v>
      </c>
      <c r="B82" s="791"/>
      <c r="C82" s="791"/>
      <c r="D82" s="791"/>
      <c r="E82" s="791"/>
      <c r="F82" s="791"/>
      <c r="G82" s="791"/>
      <c r="H82" s="539"/>
      <c r="I82" s="539"/>
    </row>
    <row r="83" spans="1:32" ht="14.25" customHeight="1">
      <c r="A83" s="789" t="s">
        <v>457</v>
      </c>
      <c r="B83" s="790"/>
      <c r="C83" s="790"/>
      <c r="D83" s="790"/>
      <c r="E83" s="790"/>
      <c r="F83" s="790"/>
      <c r="G83" s="790"/>
      <c r="H83" s="790"/>
      <c r="I83" s="790"/>
      <c r="J83" s="790"/>
      <c r="K83" s="790"/>
    </row>
    <row r="84" spans="1:32" ht="26.1" customHeight="1">
      <c r="A84" s="790"/>
      <c r="B84" s="790"/>
      <c r="C84" s="790"/>
      <c r="D84" s="790"/>
      <c r="E84" s="790"/>
      <c r="F84" s="790"/>
      <c r="G84" s="790"/>
      <c r="H84" s="790"/>
      <c r="I84" s="790"/>
      <c r="J84" s="790"/>
      <c r="K84" s="790"/>
    </row>
    <row r="85" spans="1:32">
      <c r="A85" s="712"/>
    </row>
    <row r="87" spans="1:32" ht="12.75" customHeight="1">
      <c r="A87" s="785" t="s">
        <v>215</v>
      </c>
      <c r="B87" s="785"/>
      <c r="C87" s="785"/>
      <c r="D87" s="785"/>
      <c r="E87" s="785"/>
      <c r="F87" s="785"/>
      <c r="G87" s="785"/>
      <c r="H87" s="785"/>
      <c r="I87" s="785"/>
      <c r="J87" s="785"/>
    </row>
  </sheetData>
  <mergeCells count="27">
    <mergeCell ref="S6:X6"/>
    <mergeCell ref="AA6:AF6"/>
    <mergeCell ref="W66:Y66"/>
    <mergeCell ref="AB66:AD66"/>
    <mergeCell ref="AE66:AF66"/>
    <mergeCell ref="T66:V66"/>
    <mergeCell ref="R5:X5"/>
    <mergeCell ref="Z5:AF5"/>
    <mergeCell ref="A1:AF1"/>
    <mergeCell ref="A2:AF2"/>
    <mergeCell ref="A3:AF3"/>
    <mergeCell ref="A80:H80"/>
    <mergeCell ref="A87:J87"/>
    <mergeCell ref="A76:K76"/>
    <mergeCell ref="B5:H5"/>
    <mergeCell ref="J5:P5"/>
    <mergeCell ref="A83:K84"/>
    <mergeCell ref="A82:G82"/>
    <mergeCell ref="A81:G81"/>
    <mergeCell ref="D66:F66"/>
    <mergeCell ref="G66:I66"/>
    <mergeCell ref="L66:N66"/>
    <mergeCell ref="C6:H6"/>
    <mergeCell ref="K6:P6"/>
    <mergeCell ref="O66:Q66"/>
    <mergeCell ref="A77:K77"/>
    <mergeCell ref="A79:E79"/>
  </mergeCells>
  <printOptions horizontalCentered="1" verticalCentered="1" gridLines="1"/>
  <pageMargins left="0.25" right="0.25" top="0.5" bottom="0.5" header="0.5" footer="0.5"/>
  <pageSetup paperSize="3" scale="4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97"/>
  <sheetViews>
    <sheetView workbookViewId="0">
      <selection activeCell="A3" sqref="A3:H3"/>
    </sheetView>
  </sheetViews>
  <sheetFormatPr defaultRowHeight="12.75"/>
  <cols>
    <col min="1" max="1" width="38.42578125" bestFit="1" customWidth="1"/>
    <col min="2" max="2" width="6.5703125" customWidth="1"/>
    <col min="6" max="6" width="10" customWidth="1"/>
    <col min="7" max="7" width="9.5703125" customWidth="1"/>
    <col min="8" max="8" width="11.5703125" customWidth="1"/>
  </cols>
  <sheetData>
    <row r="1" spans="1:8" ht="15.75" customHeight="1">
      <c r="A1" s="813" t="s">
        <v>269</v>
      </c>
      <c r="B1" s="813"/>
      <c r="C1" s="813"/>
      <c r="D1" s="813"/>
      <c r="E1" s="813"/>
      <c r="F1" s="813"/>
      <c r="G1" s="813"/>
      <c r="H1" s="813"/>
    </row>
    <row r="2" spans="1:8" ht="15.75" customHeight="1">
      <c r="A2" s="773" t="s">
        <v>283</v>
      </c>
      <c r="B2" s="773"/>
      <c r="C2" s="773"/>
      <c r="D2" s="773"/>
      <c r="E2" s="773"/>
      <c r="F2" s="773"/>
      <c r="G2" s="773"/>
      <c r="H2" s="773"/>
    </row>
    <row r="3" spans="1:8" ht="15.75" customHeight="1">
      <c r="A3" s="775" t="s">
        <v>451</v>
      </c>
      <c r="B3" s="775"/>
      <c r="C3" s="775"/>
      <c r="D3" s="775"/>
      <c r="E3" s="775"/>
      <c r="F3" s="775"/>
      <c r="G3" s="775"/>
      <c r="H3" s="775"/>
    </row>
    <row r="4" spans="1:8" ht="16.5" thickBot="1">
      <c r="A4" s="611"/>
      <c r="B4" s="612"/>
      <c r="C4" s="17"/>
      <c r="D4" s="17"/>
      <c r="E4" s="17"/>
      <c r="F4" s="17"/>
      <c r="G4" s="613" t="s">
        <v>244</v>
      </c>
      <c r="H4" s="47"/>
    </row>
    <row r="5" spans="1:8" ht="16.5" thickBot="1">
      <c r="A5" s="611"/>
      <c r="B5" s="610"/>
      <c r="C5" s="815" t="s">
        <v>206</v>
      </c>
      <c r="D5" s="816"/>
      <c r="E5" s="816"/>
      <c r="F5" s="816"/>
      <c r="G5" s="816"/>
      <c r="H5" s="817"/>
    </row>
    <row r="6" spans="1:8">
      <c r="A6" s="195"/>
      <c r="B6" s="195"/>
      <c r="C6" s="799" t="s">
        <v>62</v>
      </c>
      <c r="D6" s="800"/>
      <c r="E6" s="800"/>
      <c r="F6" s="800"/>
      <c r="G6" s="800"/>
      <c r="H6" s="801"/>
    </row>
    <row r="7" spans="1:8" ht="38.25">
      <c r="A7" s="189" t="s">
        <v>24</v>
      </c>
      <c r="B7" s="194" t="s">
        <v>60</v>
      </c>
      <c r="C7" s="685" t="s">
        <v>61</v>
      </c>
      <c r="D7" s="686" t="s">
        <v>386</v>
      </c>
      <c r="E7" s="686" t="s">
        <v>387</v>
      </c>
      <c r="F7" s="686" t="s">
        <v>388</v>
      </c>
      <c r="G7" s="686" t="s">
        <v>332</v>
      </c>
      <c r="H7" s="688" t="s">
        <v>186</v>
      </c>
    </row>
    <row r="8" spans="1:8">
      <c r="A8" s="188" t="s">
        <v>8</v>
      </c>
      <c r="B8" s="291"/>
      <c r="C8" s="290"/>
      <c r="D8" s="244"/>
      <c r="E8" s="244"/>
      <c r="F8" s="244"/>
      <c r="G8" s="244"/>
      <c r="H8" s="271"/>
    </row>
    <row r="9" spans="1:8">
      <c r="A9" s="192" t="s">
        <v>25</v>
      </c>
      <c r="B9" s="192" t="s">
        <v>143</v>
      </c>
      <c r="C9" s="268">
        <v>0</v>
      </c>
      <c r="D9" s="269">
        <v>0</v>
      </c>
      <c r="E9" s="269">
        <v>0</v>
      </c>
      <c r="F9" s="269">
        <v>0</v>
      </c>
      <c r="G9" s="181">
        <v>0</v>
      </c>
      <c r="H9" s="540">
        <f>IF($G$63&lt;&gt;0, G9/$G$63,0)</f>
        <v>0</v>
      </c>
    </row>
    <row r="10" spans="1:8">
      <c r="A10" s="192" t="s">
        <v>26</v>
      </c>
      <c r="B10" s="192" t="s">
        <v>143</v>
      </c>
      <c r="C10" s="268">
        <v>0</v>
      </c>
      <c r="D10" s="269">
        <v>0</v>
      </c>
      <c r="E10" s="269">
        <v>0</v>
      </c>
      <c r="F10" s="269">
        <v>0</v>
      </c>
      <c r="G10" s="181">
        <v>0</v>
      </c>
      <c r="H10" s="540">
        <f t="shared" ref="H10:H11" si="0">IF($G$63&lt;&gt;0, G10/$G$63,0)</f>
        <v>0</v>
      </c>
    </row>
    <row r="11" spans="1:8">
      <c r="A11" s="192" t="s">
        <v>347</v>
      </c>
      <c r="B11" s="192" t="s">
        <v>143</v>
      </c>
      <c r="C11" s="268">
        <v>0</v>
      </c>
      <c r="D11" s="269">
        <v>0</v>
      </c>
      <c r="E11" s="269">
        <v>0</v>
      </c>
      <c r="F11" s="269">
        <v>0</v>
      </c>
      <c r="G11" s="181">
        <v>0</v>
      </c>
      <c r="H11" s="540">
        <f t="shared" si="0"/>
        <v>0</v>
      </c>
    </row>
    <row r="12" spans="1:8">
      <c r="A12" s="187" t="s">
        <v>9</v>
      </c>
      <c r="B12" s="270"/>
      <c r="C12" s="542"/>
      <c r="D12" s="543"/>
      <c r="E12" s="543"/>
      <c r="F12" s="543"/>
      <c r="G12" s="543"/>
      <c r="H12" s="271"/>
    </row>
    <row r="13" spans="1:8">
      <c r="A13" s="192" t="s">
        <v>27</v>
      </c>
      <c r="B13" s="192" t="s">
        <v>144</v>
      </c>
      <c r="C13" s="272">
        <v>0</v>
      </c>
      <c r="D13" s="273">
        <v>0</v>
      </c>
      <c r="E13" s="273">
        <v>0</v>
      </c>
      <c r="F13" s="273">
        <v>0</v>
      </c>
      <c r="G13" s="181">
        <v>0</v>
      </c>
      <c r="H13" s="540">
        <f t="shared" ref="H13:H22" si="1">IF($G$63&lt;&gt;0, G13/$G$63,0)</f>
        <v>0</v>
      </c>
    </row>
    <row r="14" spans="1:8">
      <c r="A14" s="192" t="s">
        <v>28</v>
      </c>
      <c r="B14" s="192" t="s">
        <v>144</v>
      </c>
      <c r="C14" s="272">
        <v>0</v>
      </c>
      <c r="D14" s="273">
        <v>0</v>
      </c>
      <c r="E14" s="273">
        <v>0</v>
      </c>
      <c r="F14" s="273">
        <v>0</v>
      </c>
      <c r="G14" s="181">
        <v>0</v>
      </c>
      <c r="H14" s="540">
        <f t="shared" si="1"/>
        <v>0</v>
      </c>
    </row>
    <row r="15" spans="1:8">
      <c r="A15" s="192" t="s">
        <v>29</v>
      </c>
      <c r="B15" s="192" t="s">
        <v>144</v>
      </c>
      <c r="C15" s="272">
        <v>0</v>
      </c>
      <c r="D15" s="273">
        <v>0</v>
      </c>
      <c r="E15" s="273">
        <v>0</v>
      </c>
      <c r="F15" s="273">
        <v>0</v>
      </c>
      <c r="G15" s="181">
        <v>0</v>
      </c>
      <c r="H15" s="540">
        <f t="shared" si="1"/>
        <v>0</v>
      </c>
    </row>
    <row r="16" spans="1:8">
      <c r="A16" s="192" t="s">
        <v>30</v>
      </c>
      <c r="B16" s="192" t="s">
        <v>144</v>
      </c>
      <c r="C16" s="272">
        <v>0</v>
      </c>
      <c r="D16" s="273">
        <v>0</v>
      </c>
      <c r="E16" s="273">
        <v>0</v>
      </c>
      <c r="F16" s="273">
        <v>0</v>
      </c>
      <c r="G16" s="181">
        <v>0</v>
      </c>
      <c r="H16" s="540">
        <f t="shared" si="1"/>
        <v>0</v>
      </c>
    </row>
    <row r="17" spans="1:8">
      <c r="A17" s="192" t="s">
        <v>31</v>
      </c>
      <c r="B17" s="192" t="s">
        <v>143</v>
      </c>
      <c r="C17" s="272">
        <v>0</v>
      </c>
      <c r="D17" s="273">
        <v>0</v>
      </c>
      <c r="E17" s="273">
        <v>0</v>
      </c>
      <c r="F17" s="273">
        <v>0</v>
      </c>
      <c r="G17" s="181">
        <v>0</v>
      </c>
      <c r="H17" s="540">
        <f t="shared" si="1"/>
        <v>0</v>
      </c>
    </row>
    <row r="18" spans="1:8">
      <c r="A18" s="192" t="s">
        <v>32</v>
      </c>
      <c r="B18" s="192" t="s">
        <v>143</v>
      </c>
      <c r="C18" s="272">
        <v>0</v>
      </c>
      <c r="D18" s="273">
        <v>0</v>
      </c>
      <c r="E18" s="273">
        <v>0</v>
      </c>
      <c r="F18" s="273">
        <v>0</v>
      </c>
      <c r="G18" s="181">
        <v>0</v>
      </c>
      <c r="H18" s="540">
        <f t="shared" si="1"/>
        <v>0</v>
      </c>
    </row>
    <row r="19" spans="1:8">
      <c r="A19" s="192" t="s">
        <v>222</v>
      </c>
      <c r="B19" s="192" t="s">
        <v>143</v>
      </c>
      <c r="C19" s="272">
        <v>0</v>
      </c>
      <c r="D19" s="273">
        <v>0</v>
      </c>
      <c r="E19" s="273">
        <v>0</v>
      </c>
      <c r="F19" s="273">
        <v>0</v>
      </c>
      <c r="G19" s="181">
        <v>0</v>
      </c>
      <c r="H19" s="540">
        <f t="shared" si="1"/>
        <v>0</v>
      </c>
    </row>
    <row r="20" spans="1:8">
      <c r="A20" s="192" t="s">
        <v>223</v>
      </c>
      <c r="B20" s="192" t="s">
        <v>143</v>
      </c>
      <c r="C20" s="272">
        <v>0</v>
      </c>
      <c r="D20" s="273">
        <v>0</v>
      </c>
      <c r="E20" s="273">
        <v>0</v>
      </c>
      <c r="F20" s="273">
        <v>0</v>
      </c>
      <c r="G20" s="181">
        <v>0</v>
      </c>
      <c r="H20" s="540">
        <f t="shared" si="1"/>
        <v>0</v>
      </c>
    </row>
    <row r="21" spans="1:8">
      <c r="A21" s="192" t="s">
        <v>229</v>
      </c>
      <c r="B21" s="192" t="s">
        <v>143</v>
      </c>
      <c r="C21" s="272">
        <v>0</v>
      </c>
      <c r="D21" s="273">
        <v>0</v>
      </c>
      <c r="E21" s="273">
        <v>0</v>
      </c>
      <c r="F21" s="273">
        <v>0</v>
      </c>
      <c r="G21" s="181">
        <v>0</v>
      </c>
      <c r="H21" s="540">
        <f t="shared" si="1"/>
        <v>0</v>
      </c>
    </row>
    <row r="22" spans="1:8">
      <c r="A22" s="192" t="s">
        <v>234</v>
      </c>
      <c r="B22" s="192" t="s">
        <v>143</v>
      </c>
      <c r="C22" s="272">
        <v>0</v>
      </c>
      <c r="D22" s="273">
        <v>0</v>
      </c>
      <c r="E22" s="273">
        <v>0</v>
      </c>
      <c r="F22" s="273">
        <v>0</v>
      </c>
      <c r="G22" s="181">
        <v>0</v>
      </c>
      <c r="H22" s="540">
        <f t="shared" si="1"/>
        <v>0</v>
      </c>
    </row>
    <row r="23" spans="1:8">
      <c r="A23" s="187" t="s">
        <v>10</v>
      </c>
      <c r="B23" s="270"/>
      <c r="C23" s="542"/>
      <c r="D23" s="543"/>
      <c r="E23" s="543"/>
      <c r="F23" s="543"/>
      <c r="G23" s="543"/>
      <c r="H23" s="271"/>
    </row>
    <row r="24" spans="1:8">
      <c r="A24" s="192" t="s">
        <v>63</v>
      </c>
      <c r="B24" s="192" t="s">
        <v>144</v>
      </c>
      <c r="C24" s="274">
        <v>0</v>
      </c>
      <c r="D24" s="275">
        <v>0</v>
      </c>
      <c r="E24" s="275">
        <v>0</v>
      </c>
      <c r="F24" s="275">
        <v>0</v>
      </c>
      <c r="G24" s="181">
        <v>0</v>
      </c>
      <c r="H24" s="540">
        <f t="shared" ref="H24:H26" si="2">IF($G$63&lt;&gt;0, G24/$G$63,0)</f>
        <v>0</v>
      </c>
    </row>
    <row r="25" spans="1:8">
      <c r="A25" s="192" t="s">
        <v>33</v>
      </c>
      <c r="B25" s="192" t="s">
        <v>144</v>
      </c>
      <c r="C25" s="544">
        <v>0</v>
      </c>
      <c r="D25" s="545">
        <v>0</v>
      </c>
      <c r="E25" s="545">
        <v>0</v>
      </c>
      <c r="F25" s="545">
        <v>0</v>
      </c>
      <c r="G25" s="545">
        <v>0</v>
      </c>
      <c r="H25" s="540">
        <f t="shared" si="2"/>
        <v>0</v>
      </c>
    </row>
    <row r="26" spans="1:8">
      <c r="A26" s="191" t="s">
        <v>34</v>
      </c>
      <c r="B26" s="191" t="s">
        <v>144</v>
      </c>
      <c r="C26" s="278">
        <v>0</v>
      </c>
      <c r="D26" s="279">
        <v>0</v>
      </c>
      <c r="E26" s="279">
        <v>0</v>
      </c>
      <c r="F26" s="279">
        <v>0</v>
      </c>
      <c r="G26" s="181">
        <v>0</v>
      </c>
      <c r="H26" s="540">
        <f t="shared" si="2"/>
        <v>0</v>
      </c>
    </row>
    <row r="27" spans="1:8">
      <c r="A27" s="187" t="s">
        <v>35</v>
      </c>
      <c r="B27" s="270"/>
      <c r="C27" s="542"/>
      <c r="D27" s="543"/>
      <c r="E27" s="543"/>
      <c r="F27" s="543"/>
      <c r="G27" s="543"/>
      <c r="H27" s="271"/>
    </row>
    <row r="28" spans="1:8">
      <c r="A28" s="192" t="s">
        <v>36</v>
      </c>
      <c r="B28" s="192" t="s">
        <v>143</v>
      </c>
      <c r="C28" s="280">
        <v>0</v>
      </c>
      <c r="D28" s="281">
        <v>0</v>
      </c>
      <c r="E28" s="281">
        <v>0</v>
      </c>
      <c r="F28" s="281">
        <v>0</v>
      </c>
      <c r="G28" s="181">
        <v>0</v>
      </c>
      <c r="H28" s="540">
        <f t="shared" ref="H28:H39" si="3">IF($G$63&lt;&gt;0, G28/$G$63,0)</f>
        <v>0</v>
      </c>
    </row>
    <row r="29" spans="1:8">
      <c r="A29" s="192" t="s">
        <v>37</v>
      </c>
      <c r="B29" s="192" t="s">
        <v>143</v>
      </c>
      <c r="C29" s="280">
        <v>0</v>
      </c>
      <c r="D29" s="281">
        <v>0</v>
      </c>
      <c r="E29" s="281">
        <v>0</v>
      </c>
      <c r="F29" s="281">
        <v>0</v>
      </c>
      <c r="G29" s="181">
        <v>0</v>
      </c>
      <c r="H29" s="540">
        <f t="shared" si="3"/>
        <v>0</v>
      </c>
    </row>
    <row r="30" spans="1:8">
      <c r="A30" s="192" t="s">
        <v>38</v>
      </c>
      <c r="B30" s="192" t="s">
        <v>143</v>
      </c>
      <c r="C30" s="280">
        <v>0</v>
      </c>
      <c r="D30" s="281">
        <v>0</v>
      </c>
      <c r="E30" s="281">
        <v>0</v>
      </c>
      <c r="F30" s="281">
        <v>0</v>
      </c>
      <c r="G30" s="181">
        <v>0</v>
      </c>
      <c r="H30" s="540">
        <f t="shared" si="3"/>
        <v>0</v>
      </c>
    </row>
    <row r="31" spans="1:8">
      <c r="A31" s="192" t="s">
        <v>39</v>
      </c>
      <c r="B31" s="192" t="s">
        <v>143</v>
      </c>
      <c r="C31" s="280">
        <v>0</v>
      </c>
      <c r="D31" s="281">
        <v>0</v>
      </c>
      <c r="E31" s="281">
        <v>0</v>
      </c>
      <c r="F31" s="281">
        <v>0</v>
      </c>
      <c r="G31" s="181">
        <v>0</v>
      </c>
      <c r="H31" s="540">
        <f t="shared" si="3"/>
        <v>0</v>
      </c>
    </row>
    <row r="32" spans="1:8">
      <c r="A32" s="192" t="s">
        <v>40</v>
      </c>
      <c r="B32" s="192" t="s">
        <v>143</v>
      </c>
      <c r="C32" s="280">
        <v>0</v>
      </c>
      <c r="D32" s="281">
        <v>0</v>
      </c>
      <c r="E32" s="281">
        <v>0</v>
      </c>
      <c r="F32" s="281">
        <v>0</v>
      </c>
      <c r="G32" s="181">
        <v>0</v>
      </c>
      <c r="H32" s="540">
        <f t="shared" si="3"/>
        <v>0</v>
      </c>
    </row>
    <row r="33" spans="1:8">
      <c r="A33" s="192" t="s">
        <v>41</v>
      </c>
      <c r="B33" s="192" t="s">
        <v>143</v>
      </c>
      <c r="C33" s="280">
        <v>0</v>
      </c>
      <c r="D33" s="281">
        <v>0</v>
      </c>
      <c r="E33" s="281">
        <v>0</v>
      </c>
      <c r="F33" s="281">
        <v>0</v>
      </c>
      <c r="G33" s="181">
        <v>0</v>
      </c>
      <c r="H33" s="540">
        <f t="shared" si="3"/>
        <v>0</v>
      </c>
    </row>
    <row r="34" spans="1:8">
      <c r="A34" s="192" t="s">
        <v>42</v>
      </c>
      <c r="B34" s="192" t="s">
        <v>143</v>
      </c>
      <c r="C34" s="280">
        <v>0</v>
      </c>
      <c r="D34" s="281">
        <v>0</v>
      </c>
      <c r="E34" s="281">
        <v>0</v>
      </c>
      <c r="F34" s="281">
        <v>0</v>
      </c>
      <c r="G34" s="181">
        <v>0</v>
      </c>
      <c r="H34" s="540">
        <f t="shared" si="3"/>
        <v>0</v>
      </c>
    </row>
    <row r="35" spans="1:8">
      <c r="A35" s="192" t="s">
        <v>43</v>
      </c>
      <c r="B35" s="192" t="s">
        <v>144</v>
      </c>
      <c r="C35" s="280">
        <v>0</v>
      </c>
      <c r="D35" s="281">
        <v>0</v>
      </c>
      <c r="E35" s="281">
        <v>0</v>
      </c>
      <c r="F35" s="281">
        <v>0</v>
      </c>
      <c r="G35" s="181">
        <v>0</v>
      </c>
      <c r="H35" s="540">
        <f t="shared" si="3"/>
        <v>0</v>
      </c>
    </row>
    <row r="36" spans="1:8">
      <c r="A36" s="192" t="s">
        <v>224</v>
      </c>
      <c r="B36" s="192" t="s">
        <v>144</v>
      </c>
      <c r="C36" s="280">
        <v>0</v>
      </c>
      <c r="D36" s="281">
        <v>0</v>
      </c>
      <c r="E36" s="281">
        <v>0</v>
      </c>
      <c r="F36" s="281">
        <v>0</v>
      </c>
      <c r="G36" s="181">
        <v>0</v>
      </c>
      <c r="H36" s="540">
        <f t="shared" si="3"/>
        <v>0</v>
      </c>
    </row>
    <row r="37" spans="1:8">
      <c r="A37" s="192" t="s">
        <v>225</v>
      </c>
      <c r="B37" s="192" t="s">
        <v>144</v>
      </c>
      <c r="C37" s="280">
        <v>0</v>
      </c>
      <c r="D37" s="281">
        <v>0</v>
      </c>
      <c r="E37" s="281">
        <v>0</v>
      </c>
      <c r="F37" s="281">
        <v>0</v>
      </c>
      <c r="G37" s="181">
        <v>0</v>
      </c>
      <c r="H37" s="540">
        <f t="shared" si="3"/>
        <v>0</v>
      </c>
    </row>
    <row r="38" spans="1:8">
      <c r="A38" s="192" t="s">
        <v>226</v>
      </c>
      <c r="B38" s="192" t="s">
        <v>144</v>
      </c>
      <c r="C38" s="280">
        <v>0</v>
      </c>
      <c r="D38" s="281">
        <v>0</v>
      </c>
      <c r="E38" s="281">
        <v>0</v>
      </c>
      <c r="F38" s="281">
        <v>0</v>
      </c>
      <c r="G38" s="181">
        <v>0</v>
      </c>
      <c r="H38" s="540">
        <f t="shared" si="3"/>
        <v>0</v>
      </c>
    </row>
    <row r="39" spans="1:8">
      <c r="A39" s="192" t="s">
        <v>231</v>
      </c>
      <c r="B39" s="192" t="s">
        <v>144</v>
      </c>
      <c r="C39" s="280">
        <v>0</v>
      </c>
      <c r="D39" s="281">
        <v>0</v>
      </c>
      <c r="E39" s="281">
        <v>0</v>
      </c>
      <c r="F39" s="281">
        <v>0</v>
      </c>
      <c r="G39" s="181">
        <v>0</v>
      </c>
      <c r="H39" s="540">
        <f t="shared" si="3"/>
        <v>0</v>
      </c>
    </row>
    <row r="40" spans="1:8">
      <c r="A40" s="187" t="s">
        <v>44</v>
      </c>
      <c r="B40" s="270"/>
      <c r="C40" s="542"/>
      <c r="D40" s="543"/>
      <c r="E40" s="543"/>
      <c r="F40" s="543"/>
      <c r="G40" s="546"/>
      <c r="H40" s="271"/>
    </row>
    <row r="41" spans="1:8">
      <c r="A41" s="192" t="s">
        <v>45</v>
      </c>
      <c r="B41" s="192" t="s">
        <v>144</v>
      </c>
      <c r="C41" s="282">
        <v>0</v>
      </c>
      <c r="D41" s="283">
        <v>0</v>
      </c>
      <c r="E41" s="283">
        <v>0</v>
      </c>
      <c r="F41" s="283">
        <v>0</v>
      </c>
      <c r="G41" s="181">
        <v>0</v>
      </c>
      <c r="H41" s="540">
        <f t="shared" ref="H41:H42" si="4">IF($G$63&lt;&gt;0, G41/$G$63,0)</f>
        <v>0</v>
      </c>
    </row>
    <row r="42" spans="1:8">
      <c r="A42" s="192" t="s">
        <v>46</v>
      </c>
      <c r="B42" s="192" t="s">
        <v>144</v>
      </c>
      <c r="C42" s="282">
        <v>0</v>
      </c>
      <c r="D42" s="283">
        <v>0</v>
      </c>
      <c r="E42" s="283">
        <v>0</v>
      </c>
      <c r="F42" s="283">
        <v>0</v>
      </c>
      <c r="G42" s="181">
        <v>0</v>
      </c>
      <c r="H42" s="540">
        <f t="shared" si="4"/>
        <v>0</v>
      </c>
    </row>
    <row r="43" spans="1:8">
      <c r="A43" s="187" t="s">
        <v>47</v>
      </c>
      <c r="B43" s="270"/>
      <c r="C43" s="542"/>
      <c r="D43" s="543"/>
      <c r="E43" s="543"/>
      <c r="F43" s="543"/>
      <c r="G43" s="543"/>
      <c r="H43" s="271"/>
    </row>
    <row r="44" spans="1:8">
      <c r="A44" s="192" t="s">
        <v>322</v>
      </c>
      <c r="B44" s="192" t="s">
        <v>143</v>
      </c>
      <c r="C44" s="284">
        <v>0</v>
      </c>
      <c r="D44" s="285">
        <v>0</v>
      </c>
      <c r="E44" s="285">
        <v>0</v>
      </c>
      <c r="F44" s="285">
        <v>0</v>
      </c>
      <c r="G44" s="181">
        <v>0</v>
      </c>
      <c r="H44" s="540">
        <f t="shared" ref="H44:H52" si="5">IF($G$63&lt;&gt;0, G44/$G$63,0)</f>
        <v>0</v>
      </c>
    </row>
    <row r="45" spans="1:8">
      <c r="A45" s="192" t="s">
        <v>323</v>
      </c>
      <c r="B45" s="192" t="s">
        <v>143</v>
      </c>
      <c r="C45" s="284">
        <v>0</v>
      </c>
      <c r="D45" s="285">
        <v>0</v>
      </c>
      <c r="E45" s="285">
        <v>0</v>
      </c>
      <c r="F45" s="285">
        <v>0</v>
      </c>
      <c r="G45" s="181">
        <v>0</v>
      </c>
      <c r="H45" s="540">
        <f t="shared" si="5"/>
        <v>0</v>
      </c>
    </row>
    <row r="46" spans="1:8">
      <c r="A46" s="192" t="s">
        <v>324</v>
      </c>
      <c r="B46" s="192" t="s">
        <v>143</v>
      </c>
      <c r="C46" s="284">
        <v>0</v>
      </c>
      <c r="D46" s="285">
        <v>0</v>
      </c>
      <c r="E46" s="285">
        <v>0</v>
      </c>
      <c r="F46" s="285">
        <v>0</v>
      </c>
      <c r="G46" s="181">
        <v>0</v>
      </c>
      <c r="H46" s="540">
        <f t="shared" si="5"/>
        <v>0</v>
      </c>
    </row>
    <row r="47" spans="1:8">
      <c r="A47" s="192" t="s">
        <v>48</v>
      </c>
      <c r="B47" s="192" t="s">
        <v>143</v>
      </c>
      <c r="C47" s="284">
        <v>0</v>
      </c>
      <c r="D47" s="285">
        <v>0</v>
      </c>
      <c r="E47" s="285">
        <v>0</v>
      </c>
      <c r="F47" s="285">
        <v>0</v>
      </c>
      <c r="G47" s="181">
        <v>0</v>
      </c>
      <c r="H47" s="540">
        <f t="shared" si="5"/>
        <v>0</v>
      </c>
    </row>
    <row r="48" spans="1:8">
      <c r="A48" s="192" t="s">
        <v>49</v>
      </c>
      <c r="B48" s="192" t="s">
        <v>143</v>
      </c>
      <c r="C48" s="284">
        <v>0</v>
      </c>
      <c r="D48" s="285">
        <v>0</v>
      </c>
      <c r="E48" s="285">
        <v>0</v>
      </c>
      <c r="F48" s="285">
        <v>0</v>
      </c>
      <c r="G48" s="181">
        <v>0</v>
      </c>
      <c r="H48" s="540">
        <f t="shared" si="5"/>
        <v>0</v>
      </c>
    </row>
    <row r="49" spans="1:8">
      <c r="A49" s="192" t="s">
        <v>227</v>
      </c>
      <c r="B49" s="192" t="s">
        <v>143</v>
      </c>
      <c r="C49" s="284">
        <v>0</v>
      </c>
      <c r="D49" s="285">
        <v>0</v>
      </c>
      <c r="E49" s="285">
        <v>0</v>
      </c>
      <c r="F49" s="285">
        <v>0</v>
      </c>
      <c r="G49" s="181">
        <v>0</v>
      </c>
      <c r="H49" s="540">
        <f t="shared" si="5"/>
        <v>0</v>
      </c>
    </row>
    <row r="50" spans="1:8">
      <c r="A50" s="192" t="s">
        <v>230</v>
      </c>
      <c r="B50" s="192" t="s">
        <v>143</v>
      </c>
      <c r="C50" s="284">
        <v>0</v>
      </c>
      <c r="D50" s="285">
        <v>0</v>
      </c>
      <c r="E50" s="285">
        <v>0</v>
      </c>
      <c r="F50" s="285">
        <v>0</v>
      </c>
      <c r="G50" s="181">
        <v>0</v>
      </c>
      <c r="H50" s="540">
        <f t="shared" si="5"/>
        <v>0</v>
      </c>
    </row>
    <row r="51" spans="1:8">
      <c r="A51" s="192" t="s">
        <v>232</v>
      </c>
      <c r="B51" s="192" t="s">
        <v>143</v>
      </c>
      <c r="C51" s="284">
        <v>0</v>
      </c>
      <c r="D51" s="285">
        <v>0</v>
      </c>
      <c r="E51" s="285">
        <v>0</v>
      </c>
      <c r="F51" s="285">
        <v>0</v>
      </c>
      <c r="G51" s="181">
        <v>0</v>
      </c>
      <c r="H51" s="540">
        <f t="shared" si="5"/>
        <v>0</v>
      </c>
    </row>
    <row r="52" spans="1:8">
      <c r="A52" s="192" t="s">
        <v>233</v>
      </c>
      <c r="B52" s="192" t="s">
        <v>143</v>
      </c>
      <c r="C52" s="284">
        <v>0</v>
      </c>
      <c r="D52" s="285">
        <v>0</v>
      </c>
      <c r="E52" s="285">
        <v>0</v>
      </c>
      <c r="F52" s="285">
        <v>0</v>
      </c>
      <c r="G52" s="181">
        <v>0</v>
      </c>
      <c r="H52" s="540">
        <f t="shared" si="5"/>
        <v>0</v>
      </c>
    </row>
    <row r="53" spans="1:8">
      <c r="A53" s="187" t="s">
        <v>11</v>
      </c>
      <c r="B53" s="270"/>
      <c r="C53" s="542"/>
      <c r="D53" s="543"/>
      <c r="E53" s="543"/>
      <c r="F53" s="543"/>
      <c r="G53" s="543"/>
      <c r="H53" s="271"/>
    </row>
    <row r="54" spans="1:8">
      <c r="A54" s="192" t="s">
        <v>50</v>
      </c>
      <c r="B54" s="192" t="s">
        <v>143</v>
      </c>
      <c r="C54" s="286">
        <v>0</v>
      </c>
      <c r="D54" s="287">
        <v>0</v>
      </c>
      <c r="E54" s="287">
        <v>0</v>
      </c>
      <c r="F54" s="287">
        <v>0</v>
      </c>
      <c r="G54" s="181">
        <v>0</v>
      </c>
      <c r="H54" s="540">
        <f t="shared" ref="H54:H56" si="6">IF($G$63&lt;&gt;0, G54/$G$63,0)</f>
        <v>0</v>
      </c>
    </row>
    <row r="55" spans="1:8">
      <c r="A55" s="192" t="s">
        <v>218</v>
      </c>
      <c r="B55" s="192" t="s">
        <v>143</v>
      </c>
      <c r="C55" s="286">
        <v>0</v>
      </c>
      <c r="D55" s="287">
        <v>0</v>
      </c>
      <c r="E55" s="287">
        <v>0</v>
      </c>
      <c r="F55" s="287">
        <v>0</v>
      </c>
      <c r="G55" s="181">
        <v>0</v>
      </c>
      <c r="H55" s="540">
        <f t="shared" si="6"/>
        <v>0</v>
      </c>
    </row>
    <row r="56" spans="1:8">
      <c r="A56" s="192" t="s">
        <v>228</v>
      </c>
      <c r="B56" s="192" t="s">
        <v>143</v>
      </c>
      <c r="C56" s="286">
        <v>0</v>
      </c>
      <c r="D56" s="287">
        <v>0</v>
      </c>
      <c r="E56" s="287">
        <v>0</v>
      </c>
      <c r="F56" s="287">
        <v>0</v>
      </c>
      <c r="G56" s="181">
        <v>0</v>
      </c>
      <c r="H56" s="540">
        <f t="shared" si="6"/>
        <v>0</v>
      </c>
    </row>
    <row r="57" spans="1:8">
      <c r="A57" s="187" t="s">
        <v>51</v>
      </c>
      <c r="B57" s="270"/>
      <c r="C57" s="542"/>
      <c r="D57" s="543"/>
      <c r="E57" s="543"/>
      <c r="F57" s="543"/>
      <c r="G57" s="543"/>
      <c r="H57" s="271"/>
    </row>
    <row r="58" spans="1:8">
      <c r="A58" s="192"/>
      <c r="B58" s="192"/>
      <c r="C58" s="547"/>
      <c r="D58" s="548"/>
      <c r="E58" s="548"/>
      <c r="F58" s="548"/>
      <c r="G58" s="548"/>
      <c r="H58" s="84"/>
    </row>
    <row r="59" spans="1:8">
      <c r="A59" s="187" t="s">
        <v>12</v>
      </c>
      <c r="B59" s="270"/>
      <c r="C59" s="542"/>
      <c r="D59" s="543"/>
      <c r="E59" s="543"/>
      <c r="F59" s="543"/>
      <c r="G59" s="543"/>
      <c r="H59" s="271"/>
    </row>
    <row r="60" spans="1:8">
      <c r="A60" s="192" t="s">
        <v>52</v>
      </c>
      <c r="B60" s="192" t="s">
        <v>144</v>
      </c>
      <c r="C60" s="289">
        <v>0</v>
      </c>
      <c r="D60" s="543"/>
      <c r="E60" s="543"/>
      <c r="F60" s="543"/>
      <c r="G60" s="181">
        <v>0</v>
      </c>
      <c r="H60" s="540">
        <f t="shared" ref="H60:H61" si="7">IF($G$63&lt;&gt;0, G60/$G$63,0)</f>
        <v>0</v>
      </c>
    </row>
    <row r="61" spans="1:8">
      <c r="A61" s="192" t="s">
        <v>53</v>
      </c>
      <c r="B61" s="192" t="s">
        <v>144</v>
      </c>
      <c r="C61" s="289">
        <v>0</v>
      </c>
      <c r="D61" s="543"/>
      <c r="E61" s="543"/>
      <c r="F61" s="543"/>
      <c r="G61" s="181">
        <v>0</v>
      </c>
      <c r="H61" s="540">
        <f t="shared" si="7"/>
        <v>0</v>
      </c>
    </row>
    <row r="62" spans="1:8">
      <c r="A62" s="270"/>
      <c r="B62" s="270"/>
      <c r="C62" s="244"/>
      <c r="D62" s="244"/>
      <c r="E62" s="543"/>
      <c r="F62" s="244"/>
      <c r="G62" s="244"/>
      <c r="H62" s="271"/>
    </row>
    <row r="63" spans="1:8">
      <c r="A63" s="186" t="s">
        <v>54</v>
      </c>
      <c r="B63" s="192"/>
      <c r="C63" s="2"/>
      <c r="D63" s="548">
        <f>SUM(D9:D62)</f>
        <v>0</v>
      </c>
      <c r="E63" s="548">
        <f t="shared" ref="E63:G63" si="8">SUM(E9:E62)</f>
        <v>0</v>
      </c>
      <c r="F63" s="548">
        <f t="shared" si="8"/>
        <v>0</v>
      </c>
      <c r="G63" s="549">
        <f t="shared" si="8"/>
        <v>0</v>
      </c>
      <c r="H63" s="540">
        <f>IF($G$63&lt;&gt;0, G63/$G$63,0)</f>
        <v>0</v>
      </c>
    </row>
    <row r="64" spans="1:8">
      <c r="A64" s="291"/>
      <c r="B64" s="270"/>
      <c r="C64" s="244" t="s">
        <v>244</v>
      </c>
      <c r="D64" s="244"/>
      <c r="E64" s="244"/>
      <c r="F64" s="244"/>
      <c r="G64" s="244"/>
      <c r="H64" s="614"/>
    </row>
    <row r="65" spans="1:12" ht="13.5" thickBot="1">
      <c r="A65" s="185" t="s">
        <v>219</v>
      </c>
      <c r="B65" s="192"/>
      <c r="C65" s="333"/>
      <c r="D65" s="2"/>
      <c r="E65" s="2"/>
      <c r="F65" s="2"/>
      <c r="G65" s="2"/>
      <c r="H65" s="84"/>
    </row>
    <row r="66" spans="1:12" ht="13.5" thickBot="1">
      <c r="A66" s="340"/>
      <c r="B66" s="299"/>
      <c r="C66" s="615"/>
      <c r="D66" s="615"/>
      <c r="E66" s="616"/>
      <c r="F66" s="616"/>
      <c r="G66" s="615"/>
      <c r="H66" s="617"/>
    </row>
    <row r="67" spans="1:12">
      <c r="A67" s="618" t="s">
        <v>333</v>
      </c>
      <c r="B67" s="619"/>
      <c r="C67" s="619"/>
      <c r="D67" s="620" t="s">
        <v>3</v>
      </c>
      <c r="E67" s="318"/>
      <c r="F67" s="318"/>
      <c r="G67" s="243"/>
      <c r="H67" s="243"/>
    </row>
    <row r="68" spans="1:12">
      <c r="A68" s="344"/>
      <c r="B68" s="345"/>
      <c r="C68" s="621"/>
      <c r="D68" s="622">
        <v>0</v>
      </c>
      <c r="E68" s="323"/>
      <c r="F68" s="255"/>
      <c r="G68" s="243"/>
      <c r="H68" s="243"/>
    </row>
    <row r="69" spans="1:12" ht="13.5" thickBot="1">
      <c r="A69" s="623" t="s">
        <v>275</v>
      </c>
      <c r="B69" s="624"/>
      <c r="C69" s="624"/>
      <c r="D69" s="625">
        <v>0</v>
      </c>
      <c r="E69" s="335"/>
      <c r="F69" s="255"/>
      <c r="G69" s="243"/>
      <c r="H69" s="243"/>
    </row>
    <row r="71" spans="1:12" ht="39" customHeight="1">
      <c r="A71" s="818" t="s">
        <v>382</v>
      </c>
      <c r="B71" s="818"/>
      <c r="C71" s="818"/>
      <c r="D71" s="818"/>
      <c r="E71" s="818"/>
      <c r="F71" s="818"/>
      <c r="G71" s="818"/>
      <c r="H71" s="818"/>
      <c r="K71" s="47"/>
      <c r="L71" s="47"/>
    </row>
    <row r="72" spans="1:12" ht="25.5" customHeight="1">
      <c r="A72" s="819" t="s">
        <v>266</v>
      </c>
      <c r="B72" s="819"/>
      <c r="C72" s="819"/>
      <c r="D72" s="819"/>
      <c r="E72" s="819"/>
      <c r="F72" s="819"/>
      <c r="G72" s="819"/>
      <c r="H72" s="819"/>
      <c r="K72" s="47"/>
      <c r="L72" s="47"/>
    </row>
    <row r="73" spans="1:12">
      <c r="A73" s="792" t="s">
        <v>334</v>
      </c>
      <c r="B73" s="792"/>
      <c r="C73" s="792"/>
      <c r="D73" s="792"/>
      <c r="E73" s="792"/>
      <c r="F73" s="792"/>
      <c r="G73" s="792"/>
      <c r="H73" s="792"/>
      <c r="K73" s="47"/>
      <c r="L73" s="47"/>
    </row>
    <row r="74" spans="1:12" ht="27.75" customHeight="1">
      <c r="A74" s="792" t="s">
        <v>492</v>
      </c>
      <c r="B74" s="792"/>
      <c r="C74" s="792"/>
      <c r="D74" s="792"/>
      <c r="E74" s="792"/>
      <c r="F74" s="792"/>
      <c r="G74" s="792"/>
      <c r="H74" s="792"/>
      <c r="K74" s="47"/>
      <c r="L74" s="47"/>
    </row>
    <row r="75" spans="1:12" s="637" customFormat="1" ht="12.6" customHeight="1">
      <c r="A75" s="792" t="s">
        <v>346</v>
      </c>
      <c r="B75" s="792"/>
      <c r="C75" s="792"/>
      <c r="D75" s="792"/>
      <c r="E75" s="792"/>
      <c r="F75" s="792"/>
      <c r="G75" s="792"/>
      <c r="H75" s="792"/>
    </row>
    <row r="76" spans="1:12" ht="35.1" customHeight="1">
      <c r="A76" s="763" t="s">
        <v>215</v>
      </c>
      <c r="B76" s="763"/>
      <c r="C76" s="763"/>
      <c r="D76" s="763"/>
      <c r="E76" s="763"/>
      <c r="F76" s="763"/>
      <c r="G76" s="763"/>
      <c r="H76" s="763"/>
      <c r="K76" s="47"/>
      <c r="L76" s="47"/>
    </row>
    <row r="77" spans="1:12">
      <c r="A77" s="763"/>
      <c r="B77" s="763"/>
      <c r="C77" s="763"/>
      <c r="D77" s="763"/>
      <c r="E77" s="763"/>
      <c r="F77" s="763"/>
      <c r="G77" s="763"/>
      <c r="H77" s="613"/>
      <c r="I77" s="613"/>
      <c r="J77" s="553"/>
      <c r="K77" s="47"/>
      <c r="L77" s="47"/>
    </row>
    <row r="78" spans="1:12">
      <c r="A78" s="47"/>
      <c r="B78" s="47"/>
      <c r="C78" s="47"/>
      <c r="D78" s="47"/>
      <c r="E78" s="47"/>
      <c r="F78" s="47"/>
      <c r="G78" s="47"/>
      <c r="H78" s="47"/>
      <c r="I78" s="47"/>
      <c r="J78" s="47"/>
      <c r="K78" s="47"/>
      <c r="L78" s="47"/>
    </row>
    <row r="79" spans="1:12">
      <c r="A79" s="814"/>
      <c r="B79" s="814"/>
      <c r="C79" s="814"/>
      <c r="D79" s="814"/>
      <c r="E79" s="814"/>
      <c r="F79" s="814"/>
      <c r="G79" s="814"/>
      <c r="H79" s="814"/>
      <c r="I79" s="814"/>
      <c r="J79" s="814"/>
      <c r="K79" s="814"/>
      <c r="L79" s="814"/>
    </row>
    <row r="80" spans="1:12">
      <c r="A80" s="781"/>
      <c r="B80" s="781"/>
      <c r="C80" s="781"/>
      <c r="D80" s="781"/>
      <c r="E80" s="781"/>
      <c r="F80" s="781"/>
      <c r="G80" s="781"/>
      <c r="H80" s="781"/>
      <c r="I80" s="781"/>
      <c r="J80" s="781"/>
      <c r="K80" s="781"/>
      <c r="L80" s="781"/>
    </row>
    <row r="81" spans="1:12">
      <c r="A81" s="781"/>
      <c r="B81" s="781"/>
      <c r="C81" s="781"/>
      <c r="D81" s="781"/>
      <c r="E81" s="781"/>
      <c r="F81" s="781"/>
      <c r="G81" s="781"/>
      <c r="H81" s="781"/>
      <c r="I81" s="781"/>
      <c r="J81" s="781"/>
      <c r="K81" s="781"/>
      <c r="L81" s="781"/>
    </row>
    <row r="82" spans="1:12">
      <c r="A82" s="812"/>
      <c r="B82" s="771"/>
      <c r="C82" s="771"/>
      <c r="D82" s="771"/>
      <c r="E82" s="771"/>
      <c r="F82" s="771"/>
      <c r="G82" s="771"/>
      <c r="H82" s="771"/>
      <c r="I82" s="771"/>
      <c r="J82" s="609"/>
      <c r="K82" s="609"/>
      <c r="L82" s="609"/>
    </row>
    <row r="83" spans="1:12">
      <c r="A83" s="811"/>
      <c r="B83" s="811"/>
      <c r="C83" s="811"/>
      <c r="D83" s="811"/>
      <c r="E83" s="149"/>
      <c r="F83" s="149"/>
      <c r="G83" s="149"/>
      <c r="H83" s="149"/>
      <c r="I83" s="149"/>
      <c r="J83" s="149"/>
      <c r="K83" s="149"/>
      <c r="L83" s="149"/>
    </row>
    <row r="88" spans="1:12">
      <c r="A88" s="613"/>
      <c r="B88" s="613"/>
      <c r="C88" s="613"/>
      <c r="D88" s="552"/>
      <c r="E88" s="613"/>
      <c r="F88" s="613"/>
      <c r="G88" s="613"/>
      <c r="H88" s="613"/>
    </row>
    <row r="97" spans="1:8">
      <c r="A97" s="608"/>
      <c r="B97" s="608"/>
      <c r="C97" s="613"/>
      <c r="D97" s="553"/>
      <c r="E97" s="613"/>
      <c r="F97" s="613"/>
      <c r="G97" s="613"/>
      <c r="H97" s="613"/>
    </row>
  </sheetData>
  <mergeCells count="16">
    <mergeCell ref="A83:D83"/>
    <mergeCell ref="A82:I82"/>
    <mergeCell ref="A80:L81"/>
    <mergeCell ref="A1:H1"/>
    <mergeCell ref="A2:H2"/>
    <mergeCell ref="A3:H3"/>
    <mergeCell ref="A77:G77"/>
    <mergeCell ref="A79:L79"/>
    <mergeCell ref="C5:H5"/>
    <mergeCell ref="C6:H6"/>
    <mergeCell ref="A74:H74"/>
    <mergeCell ref="A71:H71"/>
    <mergeCell ref="A72:H72"/>
    <mergeCell ref="A73:H73"/>
    <mergeCell ref="A75:H75"/>
    <mergeCell ref="A76:H76"/>
  </mergeCells>
  <printOptions horizontalCentered="1" verticalCentered="1"/>
  <pageMargins left="0.25" right="0.25" top="0.5" bottom="0.5" header="0.5" footer="0.5"/>
  <pageSetup paperSize="5"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H92"/>
  <sheetViews>
    <sheetView workbookViewId="0">
      <selection activeCell="A3" sqref="A3:H3"/>
    </sheetView>
  </sheetViews>
  <sheetFormatPr defaultColWidth="8.85546875" defaultRowHeight="12.75"/>
  <cols>
    <col min="1" max="1" width="41.5703125" style="47" customWidth="1"/>
    <col min="2" max="2" width="6.5703125" style="47" customWidth="1"/>
    <col min="3" max="5" width="8.5703125" style="47" customWidth="1"/>
    <col min="6" max="7" width="9.5703125" style="47" customWidth="1"/>
    <col min="8" max="8" width="13.140625" style="47" customWidth="1"/>
    <col min="9" max="16384" width="8.85546875" style="47"/>
  </cols>
  <sheetData>
    <row r="1" spans="1:8" ht="15.75">
      <c r="A1" s="813" t="s">
        <v>270</v>
      </c>
      <c r="B1" s="813"/>
      <c r="C1" s="813"/>
      <c r="D1" s="813"/>
      <c r="E1" s="813"/>
      <c r="F1" s="813"/>
      <c r="G1" s="813"/>
      <c r="H1" s="813"/>
    </row>
    <row r="2" spans="1:8" ht="15.6" customHeight="1">
      <c r="A2" s="773" t="s">
        <v>283</v>
      </c>
      <c r="B2" s="773"/>
      <c r="C2" s="773"/>
      <c r="D2" s="773"/>
      <c r="E2" s="773"/>
      <c r="F2" s="773"/>
      <c r="G2" s="773"/>
      <c r="H2" s="773"/>
    </row>
    <row r="3" spans="1:8" ht="15.6" customHeight="1">
      <c r="A3" s="775" t="s">
        <v>451</v>
      </c>
      <c r="B3" s="775"/>
      <c r="C3" s="775"/>
      <c r="D3" s="775"/>
      <c r="E3" s="775"/>
      <c r="F3" s="775"/>
      <c r="G3" s="775"/>
      <c r="H3" s="775"/>
    </row>
    <row r="4" spans="1:8" ht="16.5" thickBot="1">
      <c r="A4" s="652"/>
      <c r="B4" s="653"/>
      <c r="C4" s="653"/>
      <c r="D4" s="653"/>
      <c r="E4" s="653"/>
      <c r="F4" s="653"/>
      <c r="G4" s="653"/>
      <c r="H4" s="653"/>
    </row>
    <row r="5" spans="1:8" ht="16.5" thickBot="1">
      <c r="A5" s="652"/>
      <c r="B5" s="787" t="s">
        <v>325</v>
      </c>
      <c r="C5" s="788"/>
      <c r="D5" s="788"/>
      <c r="E5" s="788"/>
      <c r="F5" s="788"/>
      <c r="G5" s="788"/>
      <c r="H5" s="804"/>
    </row>
    <row r="6" spans="1:8">
      <c r="A6" s="195"/>
      <c r="B6" s="195"/>
      <c r="C6" s="820" t="s">
        <v>62</v>
      </c>
      <c r="D6" s="821"/>
      <c r="E6" s="821"/>
      <c r="F6" s="821"/>
      <c r="G6" s="821"/>
      <c r="H6" s="822"/>
    </row>
    <row r="7" spans="1:8" ht="38.25">
      <c r="A7" s="189" t="s">
        <v>24</v>
      </c>
      <c r="B7" s="194" t="s">
        <v>60</v>
      </c>
      <c r="C7" s="685" t="s">
        <v>61</v>
      </c>
      <c r="D7" s="686" t="s">
        <v>386</v>
      </c>
      <c r="E7" s="686" t="s">
        <v>387</v>
      </c>
      <c r="F7" s="686" t="s">
        <v>388</v>
      </c>
      <c r="G7" s="686" t="s">
        <v>208</v>
      </c>
      <c r="H7" s="688" t="s">
        <v>186</v>
      </c>
    </row>
    <row r="8" spans="1:8">
      <c r="A8" s="188" t="s">
        <v>8</v>
      </c>
      <c r="B8" s="193"/>
      <c r="C8" s="87"/>
      <c r="D8" s="1"/>
      <c r="E8" s="1"/>
      <c r="F8" s="1"/>
      <c r="G8" s="1"/>
      <c r="H8" s="83"/>
    </row>
    <row r="9" spans="1:8">
      <c r="A9" s="190" t="s">
        <v>25</v>
      </c>
      <c r="B9" s="192" t="s">
        <v>143</v>
      </c>
      <c r="C9" s="200"/>
      <c r="D9" s="105"/>
      <c r="E9" s="105"/>
      <c r="F9" s="105"/>
      <c r="G9" s="104"/>
      <c r="H9" s="554">
        <f>IF($G$74=0,0,G9/$G$74)</f>
        <v>0</v>
      </c>
    </row>
    <row r="10" spans="1:8">
      <c r="A10" s="190" t="s">
        <v>26</v>
      </c>
      <c r="B10" s="192" t="s">
        <v>143</v>
      </c>
      <c r="C10" s="200"/>
      <c r="D10" s="105"/>
      <c r="E10" s="105"/>
      <c r="F10" s="105"/>
      <c r="G10" s="104"/>
      <c r="H10" s="554">
        <f>IF($G$74=0,0,G10/$G$74)</f>
        <v>0</v>
      </c>
    </row>
    <row r="11" spans="1:8">
      <c r="A11" s="192" t="s">
        <v>326</v>
      </c>
      <c r="B11" s="192" t="s">
        <v>143</v>
      </c>
      <c r="C11" s="200"/>
      <c r="D11" s="105"/>
      <c r="E11" s="105"/>
      <c r="F11" s="105"/>
      <c r="G11" s="104"/>
      <c r="H11" s="554">
        <f>IF($G$74=0,0,G11/$G$74)</f>
        <v>0</v>
      </c>
    </row>
    <row r="12" spans="1:8">
      <c r="A12" s="192"/>
      <c r="B12" s="192"/>
      <c r="C12" s="200"/>
      <c r="D12" s="105"/>
      <c r="E12" s="105"/>
      <c r="F12" s="105"/>
      <c r="G12" s="104"/>
      <c r="H12" s="554"/>
    </row>
    <row r="13" spans="1:8">
      <c r="A13" s="187" t="s">
        <v>9</v>
      </c>
      <c r="B13" s="196"/>
      <c r="C13" s="555"/>
      <c r="D13" s="556"/>
      <c r="E13" s="556"/>
      <c r="F13" s="556"/>
      <c r="G13" s="556"/>
      <c r="H13" s="83"/>
    </row>
    <row r="14" spans="1:8">
      <c r="A14" s="190" t="s">
        <v>27</v>
      </c>
      <c r="B14" s="192" t="s">
        <v>144</v>
      </c>
      <c r="C14" s="199"/>
      <c r="D14" s="103"/>
      <c r="E14" s="103"/>
      <c r="F14" s="103"/>
      <c r="G14" s="104"/>
      <c r="H14" s="554">
        <f t="shared" ref="H14:H23" si="0">IF($G$74=0,0,G14/$G$74)</f>
        <v>0</v>
      </c>
    </row>
    <row r="15" spans="1:8">
      <c r="A15" s="190" t="s">
        <v>28</v>
      </c>
      <c r="B15" s="192" t="s">
        <v>144</v>
      </c>
      <c r="C15" s="199"/>
      <c r="D15" s="103"/>
      <c r="E15" s="103"/>
      <c r="F15" s="103"/>
      <c r="G15" s="104"/>
      <c r="H15" s="554">
        <f t="shared" si="0"/>
        <v>0</v>
      </c>
    </row>
    <row r="16" spans="1:8">
      <c r="A16" s="192" t="s">
        <v>29</v>
      </c>
      <c r="B16" s="192" t="s">
        <v>144</v>
      </c>
      <c r="C16" s="272"/>
      <c r="D16" s="273"/>
      <c r="E16" s="273"/>
      <c r="F16" s="273"/>
      <c r="G16" s="181"/>
      <c r="H16" s="554">
        <f t="shared" si="0"/>
        <v>0</v>
      </c>
    </row>
    <row r="17" spans="1:8">
      <c r="A17" s="192" t="s">
        <v>30</v>
      </c>
      <c r="B17" s="192" t="s">
        <v>144</v>
      </c>
      <c r="C17" s="272"/>
      <c r="D17" s="273"/>
      <c r="E17" s="273"/>
      <c r="F17" s="273"/>
      <c r="G17" s="181"/>
      <c r="H17" s="554">
        <f t="shared" si="0"/>
        <v>0</v>
      </c>
    </row>
    <row r="18" spans="1:8">
      <c r="A18" s="192" t="s">
        <v>31</v>
      </c>
      <c r="B18" s="192" t="s">
        <v>143</v>
      </c>
      <c r="C18" s="272"/>
      <c r="D18" s="273"/>
      <c r="E18" s="273"/>
      <c r="F18" s="273"/>
      <c r="G18" s="181"/>
      <c r="H18" s="554">
        <f t="shared" si="0"/>
        <v>0</v>
      </c>
    </row>
    <row r="19" spans="1:8">
      <c r="A19" s="192" t="s">
        <v>32</v>
      </c>
      <c r="B19" s="192" t="s">
        <v>143</v>
      </c>
      <c r="C19" s="272"/>
      <c r="D19" s="273"/>
      <c r="E19" s="273"/>
      <c r="F19" s="273"/>
      <c r="G19" s="181"/>
      <c r="H19" s="554">
        <f t="shared" si="0"/>
        <v>0</v>
      </c>
    </row>
    <row r="20" spans="1:8">
      <c r="A20" s="192" t="s">
        <v>222</v>
      </c>
      <c r="B20" s="192" t="s">
        <v>143</v>
      </c>
      <c r="C20" s="544"/>
      <c r="D20" s="545"/>
      <c r="E20" s="545"/>
      <c r="F20" s="545"/>
      <c r="G20" s="545"/>
      <c r="H20" s="554">
        <f t="shared" si="0"/>
        <v>0</v>
      </c>
    </row>
    <row r="21" spans="1:8">
      <c r="A21" s="192" t="s">
        <v>223</v>
      </c>
      <c r="B21" s="192" t="s">
        <v>143</v>
      </c>
      <c r="C21" s="274"/>
      <c r="D21" s="275"/>
      <c r="E21" s="275"/>
      <c r="F21" s="275"/>
      <c r="G21" s="181"/>
      <c r="H21" s="554">
        <f t="shared" si="0"/>
        <v>0</v>
      </c>
    </row>
    <row r="22" spans="1:8">
      <c r="A22" s="192" t="s">
        <v>229</v>
      </c>
      <c r="B22" s="192" t="s">
        <v>143</v>
      </c>
      <c r="C22" s="544"/>
      <c r="D22" s="545"/>
      <c r="E22" s="545"/>
      <c r="F22" s="545"/>
      <c r="G22" s="545"/>
      <c r="H22" s="554">
        <f t="shared" si="0"/>
        <v>0</v>
      </c>
    </row>
    <row r="23" spans="1:8">
      <c r="A23" s="192" t="s">
        <v>234</v>
      </c>
      <c r="B23" s="192" t="s">
        <v>143</v>
      </c>
      <c r="C23" s="278"/>
      <c r="D23" s="279"/>
      <c r="E23" s="279"/>
      <c r="F23" s="279"/>
      <c r="G23" s="181"/>
      <c r="H23" s="554">
        <f t="shared" si="0"/>
        <v>0</v>
      </c>
    </row>
    <row r="24" spans="1:8">
      <c r="A24" s="192"/>
      <c r="B24" s="192"/>
      <c r="C24" s="278"/>
      <c r="D24" s="279"/>
      <c r="E24" s="279"/>
      <c r="F24" s="279"/>
      <c r="G24" s="181"/>
      <c r="H24" s="540"/>
    </row>
    <row r="25" spans="1:8">
      <c r="A25" s="187" t="s">
        <v>10</v>
      </c>
      <c r="B25" s="270"/>
      <c r="C25" s="542"/>
      <c r="D25" s="543"/>
      <c r="E25" s="543"/>
      <c r="F25" s="543"/>
      <c r="G25" s="543"/>
      <c r="H25" s="271"/>
    </row>
    <row r="26" spans="1:8" s="11" customFormat="1">
      <c r="A26" s="192" t="s">
        <v>63</v>
      </c>
      <c r="B26" s="192" t="s">
        <v>144</v>
      </c>
      <c r="C26" s="280"/>
      <c r="D26" s="281"/>
      <c r="E26" s="281"/>
      <c r="F26" s="281"/>
      <c r="G26" s="181"/>
      <c r="H26" s="554">
        <f>IF($G$74=0,0,G26/$G$74)</f>
        <v>0</v>
      </c>
    </row>
    <row r="27" spans="1:8">
      <c r="A27" s="192" t="s">
        <v>33</v>
      </c>
      <c r="B27" s="192" t="s">
        <v>144</v>
      </c>
      <c r="C27" s="280"/>
      <c r="D27" s="281"/>
      <c r="E27" s="281"/>
      <c r="F27" s="281"/>
      <c r="G27" s="181"/>
      <c r="H27" s="554">
        <f>IF($G$74=0,0,G27/$G$74)</f>
        <v>0</v>
      </c>
    </row>
    <row r="28" spans="1:8">
      <c r="A28" s="191" t="s">
        <v>34</v>
      </c>
      <c r="B28" s="191" t="s">
        <v>144</v>
      </c>
      <c r="C28" s="280"/>
      <c r="D28" s="281"/>
      <c r="E28" s="281"/>
      <c r="F28" s="281"/>
      <c r="G28" s="181"/>
      <c r="H28" s="554">
        <f>IF($G$74=0,0,G28/$G$74)</f>
        <v>0</v>
      </c>
    </row>
    <row r="29" spans="1:8">
      <c r="A29" s="191"/>
      <c r="B29" s="191"/>
      <c r="C29" s="280"/>
      <c r="D29" s="281"/>
      <c r="E29" s="281"/>
      <c r="F29" s="281"/>
      <c r="G29" s="181"/>
      <c r="H29" s="540"/>
    </row>
    <row r="30" spans="1:8">
      <c r="A30" s="187" t="s">
        <v>35</v>
      </c>
      <c r="B30" s="270"/>
      <c r="C30" s="542"/>
      <c r="D30" s="543"/>
      <c r="E30" s="543"/>
      <c r="F30" s="543"/>
      <c r="G30" s="543"/>
      <c r="H30" s="271"/>
    </row>
    <row r="31" spans="1:8">
      <c r="A31" s="192" t="s">
        <v>36</v>
      </c>
      <c r="B31" s="192" t="s">
        <v>143</v>
      </c>
      <c r="C31" s="280"/>
      <c r="D31" s="281"/>
      <c r="E31" s="281"/>
      <c r="F31" s="281"/>
      <c r="G31" s="181"/>
      <c r="H31" s="554">
        <f t="shared" ref="H31:H42" si="1">IF($G$74=0,0,G31/$G$74)</f>
        <v>0</v>
      </c>
    </row>
    <row r="32" spans="1:8">
      <c r="A32" s="192" t="s">
        <v>37</v>
      </c>
      <c r="B32" s="192" t="s">
        <v>143</v>
      </c>
      <c r="C32" s="280"/>
      <c r="D32" s="281"/>
      <c r="E32" s="281"/>
      <c r="F32" s="281"/>
      <c r="G32" s="181"/>
      <c r="H32" s="554">
        <f t="shared" si="1"/>
        <v>0</v>
      </c>
    </row>
    <row r="33" spans="1:8">
      <c r="A33" s="192" t="s">
        <v>38</v>
      </c>
      <c r="B33" s="192" t="s">
        <v>143</v>
      </c>
      <c r="C33" s="280"/>
      <c r="D33" s="281"/>
      <c r="E33" s="281"/>
      <c r="F33" s="281"/>
      <c r="G33" s="181"/>
      <c r="H33" s="554">
        <f t="shared" si="1"/>
        <v>0</v>
      </c>
    </row>
    <row r="34" spans="1:8">
      <c r="A34" s="192" t="s">
        <v>39</v>
      </c>
      <c r="B34" s="192" t="s">
        <v>143</v>
      </c>
      <c r="C34" s="280"/>
      <c r="D34" s="281"/>
      <c r="E34" s="281"/>
      <c r="F34" s="281"/>
      <c r="G34" s="181"/>
      <c r="H34" s="554">
        <f t="shared" si="1"/>
        <v>0</v>
      </c>
    </row>
    <row r="35" spans="1:8">
      <c r="A35" s="192" t="s">
        <v>40</v>
      </c>
      <c r="B35" s="192" t="s">
        <v>143</v>
      </c>
      <c r="C35" s="544"/>
      <c r="D35" s="545"/>
      <c r="E35" s="545"/>
      <c r="F35" s="545"/>
      <c r="G35" s="557"/>
      <c r="H35" s="554">
        <f t="shared" si="1"/>
        <v>0</v>
      </c>
    </row>
    <row r="36" spans="1:8">
      <c r="A36" s="192" t="s">
        <v>41</v>
      </c>
      <c r="B36" s="192" t="s">
        <v>143</v>
      </c>
      <c r="C36" s="282"/>
      <c r="D36" s="283"/>
      <c r="E36" s="283"/>
      <c r="F36" s="283"/>
      <c r="G36" s="181"/>
      <c r="H36" s="554">
        <f t="shared" si="1"/>
        <v>0</v>
      </c>
    </row>
    <row r="37" spans="1:8">
      <c r="A37" s="192" t="s">
        <v>42</v>
      </c>
      <c r="B37" s="192" t="s">
        <v>143</v>
      </c>
      <c r="C37" s="282"/>
      <c r="D37" s="283"/>
      <c r="E37" s="283"/>
      <c r="F37" s="283"/>
      <c r="G37" s="181"/>
      <c r="H37" s="554">
        <f t="shared" si="1"/>
        <v>0</v>
      </c>
    </row>
    <row r="38" spans="1:8">
      <c r="A38" s="192" t="s">
        <v>43</v>
      </c>
      <c r="B38" s="192" t="s">
        <v>144</v>
      </c>
      <c r="C38" s="544"/>
      <c r="D38" s="545"/>
      <c r="E38" s="545"/>
      <c r="F38" s="545"/>
      <c r="G38" s="545"/>
      <c r="H38" s="554">
        <f t="shared" si="1"/>
        <v>0</v>
      </c>
    </row>
    <row r="39" spans="1:8">
      <c r="A39" s="192" t="s">
        <v>224</v>
      </c>
      <c r="B39" s="192" t="s">
        <v>144</v>
      </c>
      <c r="C39" s="284"/>
      <c r="D39" s="285"/>
      <c r="E39" s="285"/>
      <c r="F39" s="285"/>
      <c r="G39" s="181"/>
      <c r="H39" s="554">
        <f t="shared" si="1"/>
        <v>0</v>
      </c>
    </row>
    <row r="40" spans="1:8">
      <c r="A40" s="192" t="s">
        <v>225</v>
      </c>
      <c r="B40" s="192" t="s">
        <v>144</v>
      </c>
      <c r="C40" s="284"/>
      <c r="D40" s="285"/>
      <c r="E40" s="285"/>
      <c r="F40" s="285"/>
      <c r="G40" s="181"/>
      <c r="H40" s="554">
        <f t="shared" si="1"/>
        <v>0</v>
      </c>
    </row>
    <row r="41" spans="1:8">
      <c r="A41" s="192" t="s">
        <v>226</v>
      </c>
      <c r="B41" s="192" t="s">
        <v>144</v>
      </c>
      <c r="C41" s="284"/>
      <c r="D41" s="285"/>
      <c r="E41" s="285"/>
      <c r="F41" s="285"/>
      <c r="G41" s="181"/>
      <c r="H41" s="554">
        <f t="shared" si="1"/>
        <v>0</v>
      </c>
    </row>
    <row r="42" spans="1:8">
      <c r="A42" s="192" t="s">
        <v>231</v>
      </c>
      <c r="B42" s="192" t="s">
        <v>144</v>
      </c>
      <c r="C42" s="284"/>
      <c r="D42" s="285"/>
      <c r="E42" s="285"/>
      <c r="F42" s="285"/>
      <c r="G42" s="181"/>
      <c r="H42" s="554">
        <f t="shared" si="1"/>
        <v>0</v>
      </c>
    </row>
    <row r="43" spans="1:8">
      <c r="A43" s="192"/>
      <c r="B43" s="192"/>
      <c r="C43" s="284"/>
      <c r="D43" s="285"/>
      <c r="E43" s="285"/>
      <c r="F43" s="285"/>
      <c r="G43" s="181"/>
      <c r="H43" s="540"/>
    </row>
    <row r="44" spans="1:8">
      <c r="A44" s="187" t="s">
        <v>44</v>
      </c>
      <c r="B44" s="270"/>
      <c r="C44" s="542"/>
      <c r="D44" s="543"/>
      <c r="E44" s="543"/>
      <c r="F44" s="543"/>
      <c r="G44" s="543"/>
      <c r="H44" s="271"/>
    </row>
    <row r="45" spans="1:8">
      <c r="A45" s="192" t="s">
        <v>45</v>
      </c>
      <c r="B45" s="192" t="s">
        <v>144</v>
      </c>
      <c r="C45" s="284"/>
      <c r="D45" s="285"/>
      <c r="E45" s="285"/>
      <c r="F45" s="285"/>
      <c r="G45" s="181"/>
      <c r="H45" s="554">
        <f>IF($G$74=0,0,G45/$G$74)</f>
        <v>0</v>
      </c>
    </row>
    <row r="46" spans="1:8">
      <c r="A46" s="192" t="s">
        <v>46</v>
      </c>
      <c r="B46" s="192" t="s">
        <v>144</v>
      </c>
      <c r="C46" s="544"/>
      <c r="D46" s="545"/>
      <c r="E46" s="545"/>
      <c r="F46" s="545"/>
      <c r="G46" s="545"/>
      <c r="H46" s="554">
        <f>IF($G$74=0,0,G46/$G$74)</f>
        <v>0</v>
      </c>
    </row>
    <row r="47" spans="1:8">
      <c r="A47" s="192"/>
      <c r="B47" s="192"/>
      <c r="C47" s="544"/>
      <c r="D47" s="545"/>
      <c r="E47" s="545"/>
      <c r="F47" s="545"/>
      <c r="G47" s="545"/>
      <c r="H47" s="339"/>
    </row>
    <row r="48" spans="1:8">
      <c r="A48" s="187" t="s">
        <v>47</v>
      </c>
      <c r="B48" s="270"/>
      <c r="C48" s="542"/>
      <c r="D48" s="543"/>
      <c r="E48" s="543"/>
      <c r="F48" s="543"/>
      <c r="G48" s="543"/>
      <c r="H48" s="271"/>
    </row>
    <row r="49" spans="1:8">
      <c r="A49" s="192" t="s">
        <v>322</v>
      </c>
      <c r="B49" s="192" t="s">
        <v>143</v>
      </c>
      <c r="C49" s="286"/>
      <c r="D49" s="287"/>
      <c r="E49" s="287"/>
      <c r="F49" s="287"/>
      <c r="G49" s="181"/>
      <c r="H49" s="554">
        <f t="shared" ref="H49:H57" si="2">IF($G$74=0,0,G49/$G$74)</f>
        <v>0</v>
      </c>
    </row>
    <row r="50" spans="1:8">
      <c r="A50" s="192" t="s">
        <v>323</v>
      </c>
      <c r="B50" s="192" t="s">
        <v>143</v>
      </c>
      <c r="C50" s="286"/>
      <c r="D50" s="287"/>
      <c r="E50" s="287"/>
      <c r="F50" s="287"/>
      <c r="G50" s="181"/>
      <c r="H50" s="554">
        <f t="shared" si="2"/>
        <v>0</v>
      </c>
    </row>
    <row r="51" spans="1:8">
      <c r="A51" s="192" t="s">
        <v>324</v>
      </c>
      <c r="B51" s="192" t="s">
        <v>143</v>
      </c>
      <c r="C51" s="286"/>
      <c r="D51" s="287"/>
      <c r="E51" s="287"/>
      <c r="F51" s="287"/>
      <c r="G51" s="181"/>
      <c r="H51" s="554">
        <f t="shared" si="2"/>
        <v>0</v>
      </c>
    </row>
    <row r="52" spans="1:8">
      <c r="A52" s="192" t="s">
        <v>48</v>
      </c>
      <c r="B52" s="192" t="s">
        <v>143</v>
      </c>
      <c r="C52" s="286"/>
      <c r="D52" s="287"/>
      <c r="E52" s="287"/>
      <c r="F52" s="287"/>
      <c r="G52" s="181"/>
      <c r="H52" s="554">
        <f t="shared" si="2"/>
        <v>0</v>
      </c>
    </row>
    <row r="53" spans="1:8">
      <c r="A53" s="192" t="s">
        <v>49</v>
      </c>
      <c r="B53" s="192" t="s">
        <v>143</v>
      </c>
      <c r="C53" s="286"/>
      <c r="D53" s="287"/>
      <c r="E53" s="287"/>
      <c r="F53" s="287"/>
      <c r="G53" s="181"/>
      <c r="H53" s="554">
        <f t="shared" si="2"/>
        <v>0</v>
      </c>
    </row>
    <row r="54" spans="1:8">
      <c r="A54" s="192" t="s">
        <v>227</v>
      </c>
      <c r="B54" s="192" t="s">
        <v>143</v>
      </c>
      <c r="C54" s="286"/>
      <c r="D54" s="287"/>
      <c r="E54" s="287"/>
      <c r="F54" s="287"/>
      <c r="G54" s="181"/>
      <c r="H54" s="554">
        <f t="shared" si="2"/>
        <v>0</v>
      </c>
    </row>
    <row r="55" spans="1:8">
      <c r="A55" s="192" t="s">
        <v>230</v>
      </c>
      <c r="B55" s="192" t="s">
        <v>143</v>
      </c>
      <c r="C55" s="286"/>
      <c r="D55" s="287"/>
      <c r="E55" s="287"/>
      <c r="F55" s="287"/>
      <c r="G55" s="181"/>
      <c r="H55" s="554">
        <f t="shared" si="2"/>
        <v>0</v>
      </c>
    </row>
    <row r="56" spans="1:8">
      <c r="A56" s="192" t="s">
        <v>232</v>
      </c>
      <c r="B56" s="192" t="s">
        <v>143</v>
      </c>
      <c r="C56" s="286"/>
      <c r="D56" s="287"/>
      <c r="E56" s="287"/>
      <c r="F56" s="287"/>
      <c r="G56" s="181"/>
      <c r="H56" s="554">
        <f t="shared" si="2"/>
        <v>0</v>
      </c>
    </row>
    <row r="57" spans="1:8">
      <c r="A57" s="192" t="s">
        <v>233</v>
      </c>
      <c r="B57" s="192" t="s">
        <v>143</v>
      </c>
      <c r="C57" s="286"/>
      <c r="D57" s="287"/>
      <c r="E57" s="287"/>
      <c r="F57" s="287"/>
      <c r="G57" s="181"/>
      <c r="H57" s="554">
        <f t="shared" si="2"/>
        <v>0</v>
      </c>
    </row>
    <row r="58" spans="1:8">
      <c r="A58" s="192"/>
      <c r="B58" s="192"/>
      <c r="C58" s="286"/>
      <c r="D58" s="287"/>
      <c r="E58" s="287"/>
      <c r="F58" s="287"/>
      <c r="G58" s="181"/>
      <c r="H58" s="540"/>
    </row>
    <row r="59" spans="1:8">
      <c r="A59" s="187" t="s">
        <v>11</v>
      </c>
      <c r="B59" s="270"/>
      <c r="C59" s="542"/>
      <c r="D59" s="543"/>
      <c r="E59" s="543"/>
      <c r="F59" s="543"/>
      <c r="G59" s="543"/>
      <c r="H59" s="271"/>
    </row>
    <row r="60" spans="1:8">
      <c r="A60" s="192" t="s">
        <v>50</v>
      </c>
      <c r="B60" s="192" t="s">
        <v>143</v>
      </c>
      <c r="C60" s="547"/>
      <c r="D60" s="548"/>
      <c r="E60" s="548"/>
      <c r="F60" s="548"/>
      <c r="G60" s="548"/>
      <c r="H60" s="554">
        <f>IF($G$74=0,0,G60/$G$74)</f>
        <v>0</v>
      </c>
    </row>
    <row r="61" spans="1:8">
      <c r="A61" s="192" t="s">
        <v>218</v>
      </c>
      <c r="B61" s="192" t="s">
        <v>143</v>
      </c>
      <c r="C61" s="547"/>
      <c r="D61" s="548"/>
      <c r="E61" s="548"/>
      <c r="F61" s="548"/>
      <c r="G61" s="548"/>
      <c r="H61" s="554">
        <f>IF($G$74=0,0,G61/$G$74)</f>
        <v>0</v>
      </c>
    </row>
    <row r="62" spans="1:8">
      <c r="A62" s="192" t="s">
        <v>228</v>
      </c>
      <c r="B62" s="192" t="s">
        <v>143</v>
      </c>
      <c r="C62" s="547"/>
      <c r="D62" s="548"/>
      <c r="E62" s="548"/>
      <c r="F62" s="548"/>
      <c r="G62" s="548"/>
      <c r="H62" s="554">
        <f>IF($G$74=0,0,G62/$G$74)</f>
        <v>0</v>
      </c>
    </row>
    <row r="63" spans="1:8">
      <c r="A63" s="192"/>
      <c r="B63" s="192"/>
      <c r="C63" s="547"/>
      <c r="D63" s="548"/>
      <c r="E63" s="548"/>
      <c r="F63" s="548"/>
      <c r="G63" s="548"/>
      <c r="H63" s="540"/>
    </row>
    <row r="64" spans="1:8">
      <c r="A64" s="187" t="s">
        <v>220</v>
      </c>
      <c r="B64" s="270"/>
      <c r="C64" s="542"/>
      <c r="D64" s="543"/>
      <c r="E64" s="543"/>
      <c r="F64" s="543"/>
      <c r="G64" s="543"/>
      <c r="H64" s="271"/>
    </row>
    <row r="65" spans="1:8">
      <c r="A65" s="226" t="s">
        <v>353</v>
      </c>
      <c r="B65" s="332" t="s">
        <v>144</v>
      </c>
      <c r="C65" s="544"/>
      <c r="D65" s="545"/>
      <c r="E65" s="545"/>
      <c r="F65" s="545"/>
      <c r="G65" s="545"/>
      <c r="H65" s="554">
        <f t="shared" ref="H65:H67" si="3">IF($G$74=0,0,G65/$G$74)</f>
        <v>0</v>
      </c>
    </row>
    <row r="66" spans="1:8">
      <c r="A66" s="227" t="s">
        <v>221</v>
      </c>
      <c r="B66" s="332" t="s">
        <v>144</v>
      </c>
      <c r="C66" s="547"/>
      <c r="D66" s="548"/>
      <c r="E66" s="548"/>
      <c r="F66" s="548"/>
      <c r="G66" s="548"/>
      <c r="H66" s="554">
        <f t="shared" si="3"/>
        <v>0</v>
      </c>
    </row>
    <row r="67" spans="1:8">
      <c r="A67" s="227" t="s">
        <v>354</v>
      </c>
      <c r="B67" s="332" t="s">
        <v>144</v>
      </c>
      <c r="C67" s="547"/>
      <c r="D67" s="548"/>
      <c r="E67" s="548"/>
      <c r="F67" s="548"/>
      <c r="G67" s="548"/>
      <c r="H67" s="554">
        <f t="shared" si="3"/>
        <v>0</v>
      </c>
    </row>
    <row r="68" spans="1:8">
      <c r="A68" s="187" t="s">
        <v>51</v>
      </c>
      <c r="B68" s="270"/>
      <c r="C68" s="542"/>
      <c r="D68" s="543"/>
      <c r="E68" s="543"/>
      <c r="F68" s="543"/>
      <c r="G68" s="543"/>
      <c r="H68" s="271"/>
    </row>
    <row r="69" spans="1:8">
      <c r="A69" s="192"/>
      <c r="B69" s="192"/>
      <c r="C69" s="544"/>
      <c r="D69" s="545"/>
      <c r="E69" s="545"/>
      <c r="F69" s="545"/>
      <c r="G69" s="545"/>
      <c r="H69" s="339"/>
    </row>
    <row r="70" spans="1:8">
      <c r="A70" s="187" t="s">
        <v>12</v>
      </c>
      <c r="B70" s="270"/>
      <c r="C70" s="542"/>
      <c r="D70" s="543"/>
      <c r="E70" s="543"/>
      <c r="F70" s="543"/>
      <c r="G70" s="543"/>
      <c r="H70" s="271"/>
    </row>
    <row r="71" spans="1:8">
      <c r="A71" s="192" t="s">
        <v>52</v>
      </c>
      <c r="B71" s="192" t="s">
        <v>144</v>
      </c>
      <c r="C71" s="289"/>
      <c r="D71" s="543"/>
      <c r="E71" s="543"/>
      <c r="F71" s="543"/>
      <c r="G71" s="181">
        <v>0</v>
      </c>
      <c r="H71" s="554">
        <f t="shared" ref="H71:H72" si="4">IF($G$74=0,0,G71/$G$74)</f>
        <v>0</v>
      </c>
    </row>
    <row r="72" spans="1:8">
      <c r="A72" s="192" t="s">
        <v>53</v>
      </c>
      <c r="B72" s="192" t="s">
        <v>144</v>
      </c>
      <c r="C72" s="344"/>
      <c r="D72" s="244"/>
      <c r="E72" s="543"/>
      <c r="F72" s="244"/>
      <c r="G72" s="181">
        <v>0</v>
      </c>
      <c r="H72" s="554">
        <f t="shared" si="4"/>
        <v>0</v>
      </c>
    </row>
    <row r="73" spans="1:8">
      <c r="A73" s="270"/>
      <c r="B73" s="270"/>
      <c r="C73" s="2"/>
      <c r="D73" s="548"/>
      <c r="E73" s="548"/>
      <c r="F73" s="548"/>
      <c r="G73" s="548"/>
      <c r="H73" s="244"/>
    </row>
    <row r="74" spans="1:8">
      <c r="A74" s="186" t="s">
        <v>54</v>
      </c>
      <c r="B74" s="192"/>
      <c r="C74" s="2"/>
      <c r="D74" s="548">
        <f>SUM(D9:D73)</f>
        <v>0</v>
      </c>
      <c r="E74" s="548">
        <f>SUM(E9:E73)</f>
        <v>0</v>
      </c>
      <c r="F74" s="548">
        <f>SUM(F9:F73)</f>
        <v>0</v>
      </c>
      <c r="G74" s="636">
        <f>SUM(G9:G73)</f>
        <v>0</v>
      </c>
      <c r="H74" s="540">
        <f>IF($G$74=0,0,G74/$G$74)</f>
        <v>0</v>
      </c>
    </row>
    <row r="75" spans="1:8">
      <c r="A75" s="291"/>
      <c r="B75" s="270"/>
      <c r="C75" s="244"/>
      <c r="D75" s="244"/>
      <c r="E75" s="244"/>
      <c r="F75" s="244"/>
      <c r="G75" s="543"/>
      <c r="H75" s="338"/>
    </row>
    <row r="76" spans="1:8" ht="13.5" thickBot="1">
      <c r="A76" s="185" t="s">
        <v>274</v>
      </c>
      <c r="B76" s="192"/>
      <c r="C76" s="333"/>
      <c r="D76" s="2"/>
      <c r="E76" s="2"/>
      <c r="F76" s="2"/>
      <c r="G76" s="2"/>
      <c r="H76" s="84"/>
    </row>
    <row r="77" spans="1:8" s="243" customFormat="1" ht="13.35" customHeight="1" thickBot="1">
      <c r="A77" s="248"/>
      <c r="B77" s="340"/>
      <c r="C77" s="340"/>
      <c r="D77" s="340"/>
      <c r="E77" s="340"/>
      <c r="F77" s="340"/>
      <c r="G77" s="340"/>
      <c r="H77" s="340"/>
    </row>
    <row r="78" spans="1:8" s="243" customFormat="1">
      <c r="A78" s="341" t="s">
        <v>252</v>
      </c>
      <c r="B78" s="343" t="s">
        <v>3</v>
      </c>
      <c r="C78" s="318"/>
      <c r="D78" s="309"/>
      <c r="E78" s="204"/>
      <c r="F78" s="204"/>
    </row>
    <row r="79" spans="1:8" s="243" customFormat="1">
      <c r="A79" s="336"/>
      <c r="B79" s="192"/>
      <c r="C79" s="309"/>
      <c r="D79" s="309"/>
      <c r="E79" s="323"/>
      <c r="F79" s="255"/>
    </row>
    <row r="80" spans="1:8" s="243" customFormat="1">
      <c r="A80" s="337" t="s">
        <v>275</v>
      </c>
      <c r="B80" s="192">
        <v>0</v>
      </c>
      <c r="C80" s="334"/>
      <c r="D80" s="335"/>
      <c r="E80" s="335"/>
      <c r="F80" s="255"/>
    </row>
    <row r="81" spans="1:8" s="243" customFormat="1" ht="13.5" thickBot="1">
      <c r="A81" s="342"/>
      <c r="B81" s="185"/>
      <c r="C81" s="558"/>
      <c r="D81" s="246"/>
      <c r="E81" s="246"/>
      <c r="F81" s="246"/>
    </row>
    <row r="82" spans="1:8">
      <c r="A82" s="654"/>
      <c r="B82" s="654"/>
      <c r="C82" s="654"/>
      <c r="D82" s="654"/>
      <c r="E82" s="654"/>
      <c r="F82" s="654"/>
      <c r="G82" s="654"/>
      <c r="H82" s="654"/>
    </row>
    <row r="83" spans="1:8" ht="38.25" customHeight="1">
      <c r="A83" s="823" t="s">
        <v>382</v>
      </c>
      <c r="B83" s="823"/>
      <c r="C83" s="823"/>
      <c r="D83" s="823"/>
      <c r="E83" s="823"/>
      <c r="F83" s="823"/>
      <c r="G83" s="823"/>
      <c r="H83" s="823"/>
    </row>
    <row r="84" spans="1:8" ht="25.5" customHeight="1">
      <c r="A84" s="819" t="s">
        <v>266</v>
      </c>
      <c r="B84" s="819"/>
      <c r="C84" s="819"/>
      <c r="D84" s="819"/>
      <c r="E84" s="819"/>
      <c r="F84" s="819"/>
      <c r="G84" s="819"/>
      <c r="H84" s="819"/>
    </row>
    <row r="85" spans="1:8">
      <c r="A85" s="207" t="s">
        <v>334</v>
      </c>
      <c r="B85" s="208"/>
      <c r="C85" s="208"/>
      <c r="D85" s="208"/>
      <c r="E85" s="208"/>
      <c r="F85" s="208"/>
      <c r="G85" s="208"/>
      <c r="H85" s="654"/>
    </row>
    <row r="86" spans="1:8" ht="25.5" customHeight="1">
      <c r="A86" s="792" t="s">
        <v>492</v>
      </c>
      <c r="B86" s="811"/>
      <c r="C86" s="811"/>
      <c r="D86" s="811"/>
      <c r="E86" s="811"/>
      <c r="F86" s="811"/>
      <c r="G86" s="811"/>
      <c r="H86" s="811"/>
    </row>
    <row r="87" spans="1:8" ht="25.5" customHeight="1">
      <c r="A87" s="767" t="s">
        <v>355</v>
      </c>
      <c r="B87" s="767"/>
      <c r="C87" s="767"/>
      <c r="D87" s="767"/>
      <c r="E87" s="767"/>
      <c r="F87" s="767"/>
      <c r="G87" s="767"/>
      <c r="H87" s="767"/>
    </row>
    <row r="88" spans="1:8">
      <c r="A88" s="767" t="s">
        <v>356</v>
      </c>
      <c r="B88" s="824"/>
      <c r="C88" s="824"/>
      <c r="D88" s="824"/>
      <c r="E88" s="824"/>
      <c r="F88" s="824"/>
      <c r="G88" s="824"/>
      <c r="H88" s="654"/>
    </row>
    <row r="89" spans="1:8" ht="39.75" customHeight="1">
      <c r="A89" s="814" t="s">
        <v>327</v>
      </c>
      <c r="B89" s="814"/>
      <c r="C89" s="814"/>
      <c r="D89" s="814"/>
      <c r="E89" s="814"/>
      <c r="F89" s="814"/>
      <c r="G89" s="814"/>
      <c r="H89" s="811"/>
    </row>
    <row r="90" spans="1:8" ht="33.6" customHeight="1">
      <c r="A90" s="763" t="s">
        <v>215</v>
      </c>
      <c r="B90" s="763"/>
      <c r="C90" s="763"/>
      <c r="D90" s="763"/>
      <c r="E90" s="763"/>
      <c r="F90" s="763"/>
      <c r="G90" s="763"/>
      <c r="H90" s="763"/>
    </row>
    <row r="91" spans="1:8" ht="17.100000000000001" customHeight="1">
      <c r="A91" s="814" t="s">
        <v>389</v>
      </c>
      <c r="B91" s="814"/>
      <c r="C91" s="814"/>
      <c r="D91" s="814"/>
      <c r="E91" s="814"/>
      <c r="F91" s="814"/>
      <c r="G91" s="814"/>
      <c r="H91" s="811"/>
    </row>
    <row r="92" spans="1:8">
      <c r="A92" s="654"/>
      <c r="B92" s="654"/>
      <c r="C92" s="654"/>
      <c r="D92" s="654"/>
      <c r="E92" s="654"/>
      <c r="F92" s="654"/>
      <c r="G92" s="654"/>
      <c r="H92" s="654"/>
    </row>
  </sheetData>
  <mergeCells count="13">
    <mergeCell ref="A91:H91"/>
    <mergeCell ref="A1:H1"/>
    <mergeCell ref="A2:H2"/>
    <mergeCell ref="A3:H3"/>
    <mergeCell ref="B5:H5"/>
    <mergeCell ref="C6:H6"/>
    <mergeCell ref="A83:H83"/>
    <mergeCell ref="A84:H84"/>
    <mergeCell ref="A88:G88"/>
    <mergeCell ref="A86:H86"/>
    <mergeCell ref="A89:H89"/>
    <mergeCell ref="A87:H87"/>
    <mergeCell ref="A90:H90"/>
  </mergeCells>
  <printOptions horizontalCentered="1" verticalCentered="1"/>
  <pageMargins left="0.25" right="0.25" top="0.5" bottom="0.5" header="0.5" footer="0.5"/>
  <pageSetup paperSize="5" scale="73"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49"/>
  <sheetViews>
    <sheetView workbookViewId="0">
      <selection activeCell="A4" sqref="A4"/>
    </sheetView>
  </sheetViews>
  <sheetFormatPr defaultRowHeight="12.75"/>
  <cols>
    <col min="1" max="1" width="61.42578125" customWidth="1"/>
    <col min="2" max="2" width="21" customWidth="1"/>
  </cols>
  <sheetData>
    <row r="1" spans="1:13" ht="33.75" customHeight="1">
      <c r="A1" s="825" t="s">
        <v>390</v>
      </c>
      <c r="B1" s="825"/>
    </row>
    <row r="2" spans="1:13" s="18" customFormat="1" ht="15.75">
      <c r="A2" s="828" t="s">
        <v>283</v>
      </c>
      <c r="B2" s="827"/>
      <c r="C2" s="16"/>
      <c r="D2" s="16"/>
      <c r="E2" s="16"/>
      <c r="F2" s="16"/>
      <c r="G2" s="16"/>
      <c r="H2" s="16"/>
      <c r="I2" s="16"/>
      <c r="J2" s="16"/>
      <c r="K2" s="16"/>
      <c r="L2" s="16"/>
      <c r="M2" s="16"/>
    </row>
    <row r="3" spans="1:13" s="18" customFormat="1" ht="15.75">
      <c r="A3" s="826" t="s">
        <v>451</v>
      </c>
      <c r="B3" s="827"/>
      <c r="C3" s="17"/>
      <c r="D3" s="17"/>
      <c r="E3" s="17"/>
      <c r="F3" s="17"/>
      <c r="G3" s="17"/>
      <c r="H3" s="17"/>
      <c r="I3" s="17"/>
      <c r="J3" s="17"/>
      <c r="K3" s="17"/>
      <c r="L3" s="17"/>
      <c r="M3" s="17"/>
    </row>
    <row r="4" spans="1:13" s="169" customFormat="1" ht="16.5" thickBot="1">
      <c r="A4" s="262"/>
      <c r="B4" s="346"/>
      <c r="C4" s="17"/>
      <c r="D4" s="17"/>
      <c r="E4" s="17"/>
      <c r="F4" s="17"/>
      <c r="G4" s="17"/>
      <c r="H4" s="17"/>
      <c r="I4" s="17"/>
      <c r="J4" s="17"/>
      <c r="K4" s="17"/>
      <c r="L4" s="17"/>
      <c r="M4" s="17"/>
    </row>
    <row r="5" spans="1:13" s="169" customFormat="1" ht="16.5" thickBot="1">
      <c r="A5" s="787" t="s">
        <v>205</v>
      </c>
      <c r="B5" s="804"/>
      <c r="C5" s="17"/>
      <c r="D5" s="17"/>
      <c r="E5" s="17"/>
      <c r="F5" s="17"/>
      <c r="G5" s="17"/>
      <c r="H5" s="17"/>
      <c r="I5" s="17"/>
      <c r="J5" s="17"/>
      <c r="K5" s="17"/>
      <c r="L5" s="17"/>
      <c r="M5" s="17"/>
    </row>
    <row r="6" spans="1:13">
      <c r="A6" s="347" t="s">
        <v>65</v>
      </c>
      <c r="B6" s="348">
        <v>3056596.9239999973</v>
      </c>
    </row>
    <row r="7" spans="1:13">
      <c r="A7" s="2" t="s">
        <v>165</v>
      </c>
      <c r="B7" s="349">
        <v>115476.79999999964</v>
      </c>
    </row>
    <row r="8" spans="1:13">
      <c r="A8" s="2" t="s">
        <v>66</v>
      </c>
      <c r="B8" s="349">
        <v>34798606.066397473</v>
      </c>
    </row>
    <row r="9" spans="1:13">
      <c r="A9" s="2" t="s">
        <v>67</v>
      </c>
      <c r="B9" s="349">
        <v>1256436.633711888</v>
      </c>
    </row>
    <row r="10" spans="1:13" s="47" customFormat="1">
      <c r="A10" s="206" t="s">
        <v>160</v>
      </c>
      <c r="B10" s="106">
        <v>0.16903000000000001</v>
      </c>
    </row>
    <row r="11" spans="1:13" s="47" customFormat="1">
      <c r="A11" s="206" t="s">
        <v>161</v>
      </c>
      <c r="B11" s="106">
        <v>0.626</v>
      </c>
    </row>
    <row r="12" spans="1:13">
      <c r="A12" s="2" t="s">
        <v>68</v>
      </c>
      <c r="B12" s="179">
        <v>55.793375666851347</v>
      </c>
    </row>
    <row r="13" spans="1:13">
      <c r="A13" s="2" t="s">
        <v>69</v>
      </c>
      <c r="B13" s="179">
        <v>586.05633572607815</v>
      </c>
      <c r="C13" s="12" t="s">
        <v>244</v>
      </c>
    </row>
    <row r="14" spans="1:13">
      <c r="A14" s="12"/>
    </row>
    <row r="15" spans="1:13" s="47" customFormat="1" ht="13.5" thickBot="1">
      <c r="A15" s="12"/>
      <c r="B15" s="12"/>
    </row>
    <row r="16" spans="1:13" ht="14.85" customHeight="1" thickBot="1">
      <c r="A16" s="787" t="s">
        <v>206</v>
      </c>
      <c r="B16" s="804"/>
    </row>
    <row r="17" spans="1:5">
      <c r="A17" s="347" t="s">
        <v>65</v>
      </c>
      <c r="B17" s="348">
        <v>0</v>
      </c>
    </row>
    <row r="18" spans="1:5">
      <c r="A18" s="2" t="s">
        <v>165</v>
      </c>
      <c r="B18" s="348">
        <v>0</v>
      </c>
    </row>
    <row r="19" spans="1:5">
      <c r="A19" s="2" t="s">
        <v>66</v>
      </c>
      <c r="B19" s="348">
        <v>0</v>
      </c>
    </row>
    <row r="20" spans="1:5">
      <c r="A20" s="2" t="s">
        <v>67</v>
      </c>
      <c r="B20" s="348">
        <v>0</v>
      </c>
    </row>
    <row r="21" spans="1:5">
      <c r="A21" s="206" t="s">
        <v>160</v>
      </c>
      <c r="B21" s="456">
        <v>0</v>
      </c>
    </row>
    <row r="22" spans="1:5">
      <c r="A22" s="206" t="s">
        <v>161</v>
      </c>
      <c r="B22" s="456">
        <v>0</v>
      </c>
    </row>
    <row r="23" spans="1:5">
      <c r="A23" s="2" t="s">
        <v>237</v>
      </c>
      <c r="B23" s="456">
        <v>0</v>
      </c>
    </row>
    <row r="24" spans="1:5">
      <c r="A24" s="2" t="s">
        <v>69</v>
      </c>
      <c r="B24" s="456">
        <v>0</v>
      </c>
    </row>
    <row r="25" spans="1:5">
      <c r="A25" s="12"/>
      <c r="B25" s="12"/>
    </row>
    <row r="26" spans="1:5" s="47" customFormat="1" ht="13.5" thickBot="1">
      <c r="A26" s="12"/>
      <c r="B26" s="12"/>
    </row>
    <row r="27" spans="1:5" ht="16.5" thickBot="1">
      <c r="A27" s="787" t="s">
        <v>276</v>
      </c>
      <c r="B27" s="804"/>
      <c r="E27" s="180"/>
    </row>
    <row r="28" spans="1:5">
      <c r="A28" s="347" t="s">
        <v>65</v>
      </c>
      <c r="B28" s="348">
        <v>0</v>
      </c>
    </row>
    <row r="29" spans="1:5">
      <c r="A29" s="2" t="s">
        <v>165</v>
      </c>
      <c r="B29" s="348">
        <v>0</v>
      </c>
    </row>
    <row r="30" spans="1:5">
      <c r="A30" s="2" t="s">
        <v>66</v>
      </c>
      <c r="B30" s="348">
        <v>0</v>
      </c>
    </row>
    <row r="31" spans="1:5">
      <c r="A31" s="2" t="s">
        <v>67</v>
      </c>
      <c r="B31" s="348">
        <v>0</v>
      </c>
    </row>
    <row r="32" spans="1:5">
      <c r="A32" s="206" t="s">
        <v>160</v>
      </c>
      <c r="B32" s="456">
        <v>0</v>
      </c>
    </row>
    <row r="33" spans="1:7">
      <c r="A33" s="206" t="s">
        <v>161</v>
      </c>
      <c r="B33" s="456">
        <v>0</v>
      </c>
    </row>
    <row r="34" spans="1:7">
      <c r="A34" s="2" t="s">
        <v>209</v>
      </c>
      <c r="B34" s="456">
        <v>0</v>
      </c>
    </row>
    <row r="35" spans="1:7">
      <c r="A35" s="2" t="s">
        <v>210</v>
      </c>
      <c r="B35" s="456">
        <v>0</v>
      </c>
    </row>
    <row r="36" spans="1:7" s="47" customFormat="1">
      <c r="A36" s="135"/>
      <c r="B36" s="350"/>
    </row>
    <row r="37" spans="1:7" s="47" customFormat="1" ht="13.5" thickBot="1">
      <c r="A37" s="135"/>
      <c r="B37" s="350"/>
    </row>
    <row r="38" spans="1:7" s="47" customFormat="1" ht="16.5" thickBot="1">
      <c r="A38" s="787" t="s">
        <v>311</v>
      </c>
      <c r="B38" s="804"/>
    </row>
    <row r="39" spans="1:7" s="47" customFormat="1">
      <c r="A39" s="347" t="s">
        <v>65</v>
      </c>
      <c r="B39" s="348">
        <f>B28+B17+B6</f>
        <v>3056596.9239999973</v>
      </c>
    </row>
    <row r="40" spans="1:7" ht="16.350000000000001" customHeight="1">
      <c r="A40" s="2" t="s">
        <v>165</v>
      </c>
      <c r="B40" s="348">
        <f t="shared" ref="B40:B42" si="0">B29+B18+B7</f>
        <v>115476.79999999964</v>
      </c>
    </row>
    <row r="41" spans="1:7" s="47" customFormat="1" ht="15" customHeight="1">
      <c r="A41" s="2" t="s">
        <v>66</v>
      </c>
      <c r="B41" s="348">
        <f t="shared" si="0"/>
        <v>34798606.066397473</v>
      </c>
    </row>
    <row r="42" spans="1:7">
      <c r="A42" s="2" t="s">
        <v>67</v>
      </c>
      <c r="B42" s="348">
        <f t="shared" si="0"/>
        <v>1256436.633711888</v>
      </c>
    </row>
    <row r="43" spans="1:7">
      <c r="A43" s="206" t="s">
        <v>160</v>
      </c>
      <c r="B43" s="106">
        <f>B10</f>
        <v>0.16903000000000001</v>
      </c>
    </row>
    <row r="44" spans="1:7">
      <c r="A44" s="206" t="s">
        <v>161</v>
      </c>
      <c r="B44" s="106">
        <f>B11</f>
        <v>0.626</v>
      </c>
    </row>
    <row r="45" spans="1:7">
      <c r="A45" s="2" t="s">
        <v>253</v>
      </c>
      <c r="B45" s="179">
        <f t="shared" ref="B45:B46" si="1">B34+B23+B12</f>
        <v>55.793375666851347</v>
      </c>
    </row>
    <row r="46" spans="1:7">
      <c r="A46" s="2" t="s">
        <v>254</v>
      </c>
      <c r="B46" s="179">
        <f t="shared" si="1"/>
        <v>586.05633572607815</v>
      </c>
    </row>
    <row r="48" spans="1:7" ht="12.6" customHeight="1">
      <c r="A48" s="791" t="s">
        <v>312</v>
      </c>
      <c r="B48" s="791"/>
      <c r="C48" s="457"/>
      <c r="D48" s="457"/>
      <c r="E48" s="457"/>
      <c r="F48" s="457"/>
      <c r="G48" s="457"/>
    </row>
    <row r="49" spans="1:1">
      <c r="A49" s="714"/>
    </row>
  </sheetData>
  <mergeCells count="8">
    <mergeCell ref="A48:B48"/>
    <mergeCell ref="A38:B38"/>
    <mergeCell ref="A1:B1"/>
    <mergeCell ref="A3:B3"/>
    <mergeCell ref="A2:B2"/>
    <mergeCell ref="A16:B16"/>
    <mergeCell ref="A27:B27"/>
    <mergeCell ref="A5:B5"/>
  </mergeCells>
  <printOptions horizontalCentered="1" verticalCentered="1" headings="1"/>
  <pageMargins left="0.25" right="0.25" top="0.5" bottom="0.5"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H31"/>
  <sheetViews>
    <sheetView zoomScale="110" zoomScaleNormal="110" workbookViewId="0">
      <selection activeCell="A3" sqref="A3:G3"/>
    </sheetView>
  </sheetViews>
  <sheetFormatPr defaultRowHeight="12.75"/>
  <cols>
    <col min="1" max="1" width="17.42578125" customWidth="1"/>
    <col min="2" max="2" width="8.5703125" customWidth="1"/>
    <col min="3" max="3" width="10.5703125" customWidth="1"/>
    <col min="4" max="4" width="13.42578125" customWidth="1"/>
    <col min="5" max="5" width="12.42578125" customWidth="1"/>
    <col min="6" max="6" width="13.42578125" customWidth="1"/>
    <col min="7" max="7" width="17.140625" customWidth="1"/>
  </cols>
  <sheetData>
    <row r="1" spans="1:8" ht="24" customHeight="1">
      <c r="A1" s="835" t="s">
        <v>277</v>
      </c>
      <c r="B1" s="836"/>
      <c r="C1" s="836"/>
      <c r="D1" s="836"/>
      <c r="E1" s="836"/>
      <c r="F1" s="836"/>
      <c r="G1" s="837"/>
    </row>
    <row r="2" spans="1:8" ht="15.75">
      <c r="A2" s="838" t="s">
        <v>283</v>
      </c>
      <c r="B2" s="839"/>
      <c r="C2" s="839"/>
      <c r="D2" s="839"/>
      <c r="E2" s="839"/>
      <c r="F2" s="839"/>
      <c r="G2" s="840"/>
    </row>
    <row r="3" spans="1:8" ht="15.75">
      <c r="A3" s="841" t="s">
        <v>451</v>
      </c>
      <c r="B3" s="839"/>
      <c r="C3" s="839"/>
      <c r="D3" s="839"/>
      <c r="E3" s="839"/>
      <c r="F3" s="839"/>
      <c r="G3" s="840"/>
    </row>
    <row r="4" spans="1:8" s="47" customFormat="1" ht="16.5" thickBot="1">
      <c r="A4" s="262"/>
      <c r="B4" s="346"/>
      <c r="C4" s="346"/>
      <c r="D4" s="346"/>
      <c r="E4" s="346"/>
      <c r="F4" s="346"/>
      <c r="G4" s="346"/>
    </row>
    <row r="5" spans="1:8" s="47" customFormat="1" ht="16.5" thickBot="1">
      <c r="A5" s="353" t="s">
        <v>205</v>
      </c>
      <c r="B5" s="346"/>
      <c r="C5" s="346"/>
      <c r="D5" s="346"/>
      <c r="E5" s="346"/>
      <c r="F5" s="346"/>
      <c r="G5" s="346"/>
    </row>
    <row r="6" spans="1:8" ht="13.5" thickBot="1">
      <c r="A6" s="177"/>
      <c r="B6" s="830" t="s">
        <v>73</v>
      </c>
      <c r="C6" s="830"/>
      <c r="D6" s="830"/>
      <c r="E6" s="830" t="s">
        <v>74</v>
      </c>
      <c r="F6" s="830"/>
      <c r="G6" s="831"/>
    </row>
    <row r="7" spans="1:8">
      <c r="A7" s="178" t="s">
        <v>70</v>
      </c>
      <c r="B7" s="607" t="s">
        <v>278</v>
      </c>
      <c r="C7" s="607" t="s">
        <v>72</v>
      </c>
      <c r="D7" s="607" t="s">
        <v>3</v>
      </c>
      <c r="E7" s="607" t="s">
        <v>71</v>
      </c>
      <c r="F7" s="607" t="s">
        <v>72</v>
      </c>
      <c r="G7" s="607" t="s">
        <v>3</v>
      </c>
    </row>
    <row r="8" spans="1:8">
      <c r="A8" s="144" t="s">
        <v>287</v>
      </c>
      <c r="B8" s="113">
        <v>0</v>
      </c>
      <c r="C8" s="113">
        <v>19358</v>
      </c>
      <c r="D8" s="115">
        <f>SUM(B8:C8)</f>
        <v>19358</v>
      </c>
      <c r="E8" s="114">
        <v>0</v>
      </c>
      <c r="F8" s="114">
        <v>768</v>
      </c>
      <c r="G8" s="115">
        <f t="shared" ref="G8" si="0">SUM(E8:F8)</f>
        <v>768</v>
      </c>
    </row>
    <row r="9" spans="1:8" ht="13.5" thickBot="1">
      <c r="A9" s="145" t="s">
        <v>286</v>
      </c>
      <c r="B9" s="139">
        <v>7533</v>
      </c>
      <c r="C9" s="139">
        <v>305205</v>
      </c>
      <c r="D9" s="140">
        <f>SUM(B9:C9)</f>
        <v>312738</v>
      </c>
      <c r="E9" s="141">
        <v>361</v>
      </c>
      <c r="F9" s="141">
        <v>9447</v>
      </c>
      <c r="G9" s="140">
        <f t="shared" ref="G9:G10" si="1">SUM(E9:F9)</f>
        <v>9808</v>
      </c>
    </row>
    <row r="10" spans="1:8">
      <c r="A10" s="138" t="s">
        <v>3</v>
      </c>
      <c r="B10" s="137">
        <f>SUM(B8:B9)</f>
        <v>7533</v>
      </c>
      <c r="C10" s="137">
        <f>SUM(C8:C9)</f>
        <v>324563</v>
      </c>
      <c r="D10" s="137">
        <f>SUM(D8:D9)</f>
        <v>332096</v>
      </c>
      <c r="E10" s="137">
        <f>SUM(E8:E9)</f>
        <v>361</v>
      </c>
      <c r="F10" s="137">
        <f>SUM(F8:F9)</f>
        <v>10215</v>
      </c>
      <c r="G10" s="137">
        <f t="shared" si="1"/>
        <v>10576</v>
      </c>
      <c r="H10" s="233" t="s">
        <v>244</v>
      </c>
    </row>
    <row r="11" spans="1:8">
      <c r="A11" s="12"/>
      <c r="B11" s="12"/>
      <c r="C11" s="12"/>
      <c r="D11" s="12"/>
      <c r="E11" s="12"/>
      <c r="F11" s="12"/>
      <c r="G11" s="12"/>
    </row>
    <row r="12" spans="1:8" ht="17.100000000000001" customHeight="1" thickBot="1">
      <c r="A12" s="763"/>
      <c r="B12" s="763"/>
      <c r="C12" s="763"/>
      <c r="D12" s="763"/>
      <c r="E12" s="763"/>
      <c r="F12" s="763"/>
      <c r="G12" s="763"/>
    </row>
    <row r="13" spans="1:8" ht="16.5" thickBot="1">
      <c r="A13" s="832" t="s">
        <v>206</v>
      </c>
      <c r="B13" s="833"/>
      <c r="C13" s="834"/>
      <c r="D13" s="351"/>
      <c r="E13" s="346"/>
      <c r="F13" s="346"/>
      <c r="G13" s="346"/>
    </row>
    <row r="14" spans="1:8" ht="13.5" thickBot="1">
      <c r="A14" s="352"/>
      <c r="B14" s="830"/>
      <c r="C14" s="830"/>
      <c r="D14" s="830"/>
      <c r="E14" s="830" t="s">
        <v>74</v>
      </c>
      <c r="F14" s="830"/>
      <c r="G14" s="831"/>
    </row>
    <row r="15" spans="1:8">
      <c r="A15" s="178" t="s">
        <v>70</v>
      </c>
      <c r="B15" s="168"/>
      <c r="C15" s="168"/>
      <c r="D15" s="168"/>
      <c r="E15" s="168" t="s">
        <v>71</v>
      </c>
      <c r="F15" s="168" t="s">
        <v>72</v>
      </c>
      <c r="G15" s="168" t="s">
        <v>3</v>
      </c>
    </row>
    <row r="16" spans="1:8">
      <c r="A16" s="144" t="s">
        <v>244</v>
      </c>
      <c r="B16" s="113"/>
      <c r="C16" s="113"/>
      <c r="D16" s="115"/>
      <c r="E16" s="114"/>
      <c r="F16" s="114"/>
      <c r="G16" s="115">
        <f>SUM(E16:F16)</f>
        <v>0</v>
      </c>
    </row>
    <row r="17" spans="1:7" ht="13.5" thickBot="1">
      <c r="A17" s="145" t="s">
        <v>244</v>
      </c>
      <c r="B17" s="139"/>
      <c r="C17" s="139"/>
      <c r="D17" s="140"/>
      <c r="E17" s="141"/>
      <c r="F17" s="141"/>
      <c r="G17" s="140">
        <f t="shared" ref="G17:G18" si="2">SUM(E17:F17)</f>
        <v>0</v>
      </c>
    </row>
    <row r="18" spans="1:7">
      <c r="A18" s="138" t="s">
        <v>3</v>
      </c>
      <c r="B18" s="137"/>
      <c r="C18" s="137"/>
      <c r="D18" s="137"/>
      <c r="E18" s="137">
        <f>SUM(E16:E17)</f>
        <v>0</v>
      </c>
      <c r="F18" s="137">
        <f>SUM(F16:F17)</f>
        <v>0</v>
      </c>
      <c r="G18" s="137">
        <f t="shared" si="2"/>
        <v>0</v>
      </c>
    </row>
    <row r="19" spans="1:7">
      <c r="A19" s="12"/>
      <c r="B19" s="12"/>
      <c r="C19" s="12"/>
      <c r="D19" s="12"/>
      <c r="E19" s="12"/>
      <c r="F19" s="12"/>
      <c r="G19" s="12"/>
    </row>
    <row r="20" spans="1:7" ht="13.5" thickBot="1">
      <c r="A20" s="12"/>
      <c r="B20" s="12"/>
      <c r="C20" s="12"/>
      <c r="D20" s="12"/>
      <c r="E20" s="12"/>
      <c r="F20" s="12"/>
      <c r="G20" s="12"/>
    </row>
    <row r="21" spans="1:7" ht="16.5" thickBot="1">
      <c r="A21" s="832" t="s">
        <v>276</v>
      </c>
      <c r="B21" s="833"/>
      <c r="C21" s="833"/>
      <c r="D21" s="834"/>
      <c r="E21" s="351"/>
      <c r="F21" s="346"/>
      <c r="G21" s="346"/>
    </row>
    <row r="22" spans="1:7" ht="13.5" thickBot="1">
      <c r="A22" s="177"/>
      <c r="B22" s="830"/>
      <c r="C22" s="830"/>
      <c r="D22" s="830"/>
      <c r="E22" s="830" t="s">
        <v>211</v>
      </c>
      <c r="F22" s="830"/>
      <c r="G22" s="831"/>
    </row>
    <row r="23" spans="1:7">
      <c r="A23" s="178" t="s">
        <v>70</v>
      </c>
      <c r="B23" s="168"/>
      <c r="C23" s="168"/>
      <c r="D23" s="168"/>
      <c r="E23" s="168" t="s">
        <v>71</v>
      </c>
      <c r="F23" s="168" t="s">
        <v>72</v>
      </c>
      <c r="G23" s="168" t="s">
        <v>3</v>
      </c>
    </row>
    <row r="24" spans="1:7">
      <c r="A24" s="144" t="s">
        <v>244</v>
      </c>
      <c r="B24" s="113"/>
      <c r="C24" s="113"/>
      <c r="D24" s="115"/>
      <c r="E24" s="114"/>
      <c r="F24" s="114"/>
      <c r="G24" s="115">
        <f>SUM(E24:F24)</f>
        <v>0</v>
      </c>
    </row>
    <row r="25" spans="1:7" ht="13.5" thickBot="1">
      <c r="A25" s="145" t="s">
        <v>244</v>
      </c>
      <c r="B25" s="139"/>
      <c r="C25" s="139"/>
      <c r="D25" s="140"/>
      <c r="E25" s="141"/>
      <c r="F25" s="141"/>
      <c r="G25" s="140">
        <f t="shared" ref="G25:G26" si="3">SUM(E25:F25)</f>
        <v>0</v>
      </c>
    </row>
    <row r="26" spans="1:7">
      <c r="A26" s="138" t="s">
        <v>3</v>
      </c>
      <c r="B26" s="137"/>
      <c r="C26" s="137"/>
      <c r="D26" s="137"/>
      <c r="E26" s="137">
        <f>SUM(E24:E25)</f>
        <v>0</v>
      </c>
      <c r="F26" s="137">
        <f>SUM(F24:F25)</f>
        <v>0</v>
      </c>
      <c r="G26" s="137">
        <f t="shared" si="3"/>
        <v>0</v>
      </c>
    </row>
    <row r="27" spans="1:7">
      <c r="A27" s="12"/>
      <c r="B27" s="12"/>
      <c r="C27" s="12"/>
      <c r="D27" s="12"/>
      <c r="E27" s="12"/>
      <c r="F27" s="12"/>
      <c r="G27" s="12"/>
    </row>
    <row r="28" spans="1:7" s="47" customFormat="1">
      <c r="A28" s="829" t="s">
        <v>255</v>
      </c>
      <c r="B28" s="829"/>
      <c r="C28" s="829"/>
      <c r="D28" s="829"/>
      <c r="E28" s="829"/>
      <c r="F28" s="829"/>
      <c r="G28" s="829"/>
    </row>
    <row r="29" spans="1:7" ht="30" customHeight="1">
      <c r="A29" s="829" t="s">
        <v>191</v>
      </c>
      <c r="B29" s="829"/>
      <c r="C29" s="829"/>
      <c r="D29" s="829"/>
      <c r="E29" s="829"/>
      <c r="F29" s="829"/>
      <c r="G29" s="829"/>
    </row>
    <row r="30" spans="1:7">
      <c r="A30" s="12"/>
      <c r="B30" s="12"/>
      <c r="C30" s="12"/>
      <c r="D30" s="12"/>
      <c r="E30" s="12"/>
      <c r="F30" s="12"/>
      <c r="G30" s="12"/>
    </row>
    <row r="31" spans="1:7">
      <c r="A31" s="153"/>
      <c r="B31" s="153"/>
    </row>
  </sheetData>
  <mergeCells count="14">
    <mergeCell ref="A13:C13"/>
    <mergeCell ref="A12:G12"/>
    <mergeCell ref="A1:G1"/>
    <mergeCell ref="A2:G2"/>
    <mergeCell ref="A3:G3"/>
    <mergeCell ref="B6:D6"/>
    <mergeCell ref="E6:G6"/>
    <mergeCell ref="A28:G28"/>
    <mergeCell ref="A29:G29"/>
    <mergeCell ref="B14:D14"/>
    <mergeCell ref="E14:G14"/>
    <mergeCell ref="B22:D22"/>
    <mergeCell ref="E22:G22"/>
    <mergeCell ref="A21:D21"/>
  </mergeCells>
  <printOptions horizontalCentered="1" verticalCentered="1" headings="1"/>
  <pageMargins left="0.25" right="0.25" top="0.5" bottom="0.5" header="0.5" footer="0.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H13"/>
  <sheetViews>
    <sheetView zoomScale="130" zoomScaleNormal="130" workbookViewId="0">
      <selection activeCell="K13" sqref="K13"/>
    </sheetView>
  </sheetViews>
  <sheetFormatPr defaultRowHeight="12.75"/>
  <cols>
    <col min="1" max="1" width="12.42578125" customWidth="1"/>
    <col min="2" max="2" width="16.42578125" customWidth="1"/>
    <col min="3" max="3" width="12.42578125" customWidth="1"/>
    <col min="4" max="4" width="15.5703125" customWidth="1"/>
    <col min="5" max="5" width="12.140625" customWidth="1"/>
    <col min="6" max="6" width="10.5703125" bestFit="1" customWidth="1"/>
    <col min="7" max="7" width="14.5703125" bestFit="1" customWidth="1"/>
    <col min="8" max="8" width="14.5703125" customWidth="1"/>
  </cols>
  <sheetData>
    <row r="1" spans="1:8" ht="15.75">
      <c r="A1" s="842" t="s">
        <v>271</v>
      </c>
      <c r="B1" s="843"/>
      <c r="C1" s="843"/>
      <c r="D1" s="843"/>
      <c r="E1" s="843"/>
      <c r="F1" s="843"/>
      <c r="G1" s="843"/>
      <c r="H1" s="843"/>
    </row>
    <row r="2" spans="1:8" ht="13.5">
      <c r="A2" s="837" t="s">
        <v>283</v>
      </c>
      <c r="B2" s="844"/>
      <c r="C2" s="844"/>
      <c r="D2" s="844"/>
      <c r="E2" s="844"/>
      <c r="F2" s="844"/>
      <c r="G2" s="844"/>
      <c r="H2" s="844"/>
    </row>
    <row r="3" spans="1:8" ht="15.75">
      <c r="A3" s="845" t="s">
        <v>451</v>
      </c>
      <c r="B3" s="846"/>
      <c r="C3" s="846"/>
      <c r="D3" s="846"/>
      <c r="E3" s="846"/>
      <c r="F3" s="846"/>
      <c r="G3" s="846"/>
      <c r="H3" s="846"/>
    </row>
    <row r="4" spans="1:8" s="47" customFormat="1" ht="16.5" thickBot="1">
      <c r="A4" s="176"/>
      <c r="B4" s="175"/>
      <c r="C4" s="175"/>
      <c r="D4" s="234" t="s">
        <v>247</v>
      </c>
      <c r="E4" s="175"/>
      <c r="F4" s="175"/>
      <c r="G4" s="175"/>
      <c r="H4" s="175"/>
    </row>
    <row r="5" spans="1:8" s="47" customFormat="1" ht="16.5" thickBot="1">
      <c r="A5" s="847" t="s">
        <v>205</v>
      </c>
      <c r="B5" s="848"/>
      <c r="C5" s="354"/>
      <c r="D5" s="355" t="s">
        <v>244</v>
      </c>
      <c r="E5" s="355"/>
      <c r="F5" s="354"/>
      <c r="G5" s="354"/>
      <c r="H5" s="354"/>
    </row>
    <row r="6" spans="1:8" ht="16.5" thickBot="1">
      <c r="A6" s="174"/>
      <c r="B6" s="787" t="s">
        <v>75</v>
      </c>
      <c r="C6" s="788"/>
      <c r="D6" s="788"/>
      <c r="E6" s="788"/>
      <c r="F6" s="788"/>
      <c r="G6" s="788"/>
      <c r="H6" s="804"/>
    </row>
    <row r="7" spans="1:8" ht="63.75">
      <c r="A7" s="173" t="s">
        <v>70</v>
      </c>
      <c r="B7" s="689" t="s">
        <v>280</v>
      </c>
      <c r="C7" s="689" t="s">
        <v>150</v>
      </c>
      <c r="D7" s="689" t="s">
        <v>142</v>
      </c>
      <c r="E7" s="689" t="s">
        <v>279</v>
      </c>
      <c r="F7" s="689" t="s">
        <v>245</v>
      </c>
      <c r="G7" s="689" t="s">
        <v>147</v>
      </c>
      <c r="H7" s="690" t="s">
        <v>246</v>
      </c>
    </row>
    <row r="8" spans="1:8">
      <c r="A8" s="206" t="s">
        <v>286</v>
      </c>
      <c r="B8" s="136">
        <v>19667</v>
      </c>
      <c r="C8" s="136">
        <v>223</v>
      </c>
      <c r="D8" s="136">
        <v>0</v>
      </c>
      <c r="E8" s="136">
        <v>0</v>
      </c>
      <c r="F8" s="136">
        <v>7492</v>
      </c>
      <c r="G8" s="136">
        <v>662</v>
      </c>
      <c r="H8" s="172">
        <v>265</v>
      </c>
    </row>
    <row r="9" spans="1:8">
      <c r="A9" s="206" t="s">
        <v>287</v>
      </c>
      <c r="B9" s="136">
        <v>273</v>
      </c>
      <c r="C9" s="136">
        <v>4</v>
      </c>
      <c r="D9" s="136">
        <v>0</v>
      </c>
      <c r="E9" s="136">
        <v>0</v>
      </c>
      <c r="F9" s="114">
        <v>361</v>
      </c>
      <c r="G9" s="136">
        <v>1</v>
      </c>
      <c r="H9" s="172">
        <v>4</v>
      </c>
    </row>
    <row r="10" spans="1:8" ht="13.5" thickBot="1">
      <c r="A10" s="171" t="s">
        <v>3</v>
      </c>
      <c r="B10" s="140">
        <f>SUM(B8:B9)</f>
        <v>19940</v>
      </c>
      <c r="C10" s="140">
        <f t="shared" ref="C10:H10" si="0">SUM(C8:C9)</f>
        <v>227</v>
      </c>
      <c r="D10" s="140">
        <f t="shared" si="0"/>
        <v>0</v>
      </c>
      <c r="E10" s="140">
        <f t="shared" si="0"/>
        <v>0</v>
      </c>
      <c r="F10" s="140">
        <f t="shared" si="0"/>
        <v>7853</v>
      </c>
      <c r="G10" s="140">
        <f t="shared" si="0"/>
        <v>663</v>
      </c>
      <c r="H10" s="170">
        <f t="shared" si="0"/>
        <v>269</v>
      </c>
    </row>
    <row r="11" spans="1:8">
      <c r="A11" s="134"/>
      <c r="B11" s="134"/>
      <c r="C11" s="47"/>
      <c r="D11" s="47"/>
      <c r="E11" s="47"/>
      <c r="F11" s="47"/>
      <c r="G11" s="47"/>
      <c r="H11" s="47"/>
    </row>
    <row r="12" spans="1:8" ht="30" customHeight="1">
      <c r="A12" s="829" t="s">
        <v>191</v>
      </c>
      <c r="B12" s="829"/>
      <c r="C12" s="829"/>
      <c r="D12" s="829"/>
      <c r="E12" s="829"/>
      <c r="F12" s="829"/>
      <c r="G12" s="829"/>
      <c r="H12" s="829"/>
    </row>
    <row r="13" spans="1:8">
      <c r="A13" s="309"/>
    </row>
  </sheetData>
  <mergeCells count="6">
    <mergeCell ref="A12:H12"/>
    <mergeCell ref="B6:H6"/>
    <mergeCell ref="A1:H1"/>
    <mergeCell ref="A2:H2"/>
    <mergeCell ref="A3:H3"/>
    <mergeCell ref="A5:B5"/>
  </mergeCells>
  <printOptions horizontalCentered="1" verticalCentered="1"/>
  <pageMargins left="0.25" right="0.25" top="0.5" bottom="0.5" header="0.5" footer="0.5"/>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213"/>
  <sheetViews>
    <sheetView zoomScale="110" zoomScaleNormal="110" workbookViewId="0">
      <selection activeCell="A3" sqref="A3:Q3"/>
    </sheetView>
  </sheetViews>
  <sheetFormatPr defaultRowHeight="12.75"/>
  <cols>
    <col min="1" max="1" width="10.5703125" customWidth="1"/>
    <col min="2" max="2" width="11.5703125" customWidth="1"/>
    <col min="3" max="3" width="9.5703125" customWidth="1"/>
    <col min="4" max="4" width="10.5703125" customWidth="1"/>
    <col min="5" max="5" width="6.5703125" customWidth="1"/>
    <col min="6" max="6" width="11.42578125" customWidth="1"/>
    <col min="7" max="9" width="6.5703125" customWidth="1"/>
    <col min="10" max="10" width="11.5703125" customWidth="1"/>
    <col min="11" max="11" width="6.5703125" customWidth="1"/>
    <col min="12" max="12" width="10.140625" customWidth="1"/>
    <col min="13" max="13" width="6.5703125" customWidth="1"/>
    <col min="14" max="14" width="11.5703125" customWidth="1"/>
    <col min="15" max="15" width="9.85546875" customWidth="1"/>
    <col min="16" max="16" width="10.5703125" customWidth="1"/>
    <col min="17" max="17" width="6.5703125" customWidth="1"/>
    <col min="19" max="19" width="10.140625" bestFit="1" customWidth="1"/>
  </cols>
  <sheetData>
    <row r="1" spans="1:17" ht="15.75">
      <c r="A1" s="828" t="s">
        <v>137</v>
      </c>
      <c r="B1" s="828"/>
      <c r="C1" s="828"/>
      <c r="D1" s="828"/>
      <c r="E1" s="828"/>
      <c r="F1" s="828"/>
      <c r="G1" s="828"/>
      <c r="H1" s="828"/>
      <c r="I1" s="828"/>
      <c r="J1" s="828"/>
      <c r="K1" s="828"/>
      <c r="L1" s="828"/>
      <c r="M1" s="828"/>
      <c r="N1" s="828"/>
      <c r="O1" s="828"/>
      <c r="P1" s="828"/>
      <c r="Q1" s="828"/>
    </row>
    <row r="2" spans="1:17" ht="15.75">
      <c r="A2" s="828" t="s">
        <v>283</v>
      </c>
      <c r="B2" s="867"/>
      <c r="C2" s="867"/>
      <c r="D2" s="867"/>
      <c r="E2" s="867"/>
      <c r="F2" s="867"/>
      <c r="G2" s="867"/>
      <c r="H2" s="867"/>
      <c r="I2" s="867"/>
      <c r="J2" s="867"/>
      <c r="K2" s="867"/>
      <c r="L2" s="867"/>
      <c r="M2" s="867"/>
      <c r="N2" s="867"/>
      <c r="O2" s="867"/>
      <c r="P2" s="867"/>
      <c r="Q2" s="867"/>
    </row>
    <row r="3" spans="1:17" ht="16.5" thickBot="1">
      <c r="A3" s="826" t="s">
        <v>451</v>
      </c>
      <c r="B3" s="868"/>
      <c r="C3" s="868"/>
      <c r="D3" s="868"/>
      <c r="E3" s="868"/>
      <c r="F3" s="868"/>
      <c r="G3" s="868"/>
      <c r="H3" s="868"/>
      <c r="I3" s="868"/>
      <c r="J3" s="868"/>
      <c r="K3" s="868"/>
      <c r="L3" s="868"/>
      <c r="M3" s="868"/>
      <c r="N3" s="868"/>
      <c r="O3" s="868"/>
      <c r="P3" s="868"/>
      <c r="Q3" s="868"/>
    </row>
    <row r="4" spans="1:17" s="47" customFormat="1" ht="16.5" thickBot="1">
      <c r="A4" s="832" t="s">
        <v>205</v>
      </c>
      <c r="B4" s="864"/>
      <c r="C4" s="356"/>
      <c r="D4" s="356"/>
      <c r="E4" s="356"/>
      <c r="F4" s="356"/>
      <c r="G4" s="356"/>
      <c r="H4" s="356"/>
      <c r="I4" s="356"/>
      <c r="J4" s="356"/>
      <c r="K4" s="356"/>
      <c r="L4" s="356"/>
      <c r="M4" s="356"/>
      <c r="N4" s="356"/>
      <c r="O4" s="356"/>
      <c r="P4" s="356"/>
      <c r="Q4" s="356"/>
    </row>
    <row r="5" spans="1:17">
      <c r="A5" s="858" t="s">
        <v>189</v>
      </c>
      <c r="B5" s="862" t="s">
        <v>76</v>
      </c>
      <c r="C5" s="862"/>
      <c r="D5" s="862"/>
      <c r="E5" s="865"/>
      <c r="F5" s="862" t="s">
        <v>77</v>
      </c>
      <c r="G5" s="862"/>
      <c r="H5" s="862"/>
      <c r="I5" s="862"/>
      <c r="J5" s="862" t="s">
        <v>78</v>
      </c>
      <c r="K5" s="862"/>
      <c r="L5" s="862"/>
      <c r="M5" s="862"/>
      <c r="N5" s="862" t="s">
        <v>3</v>
      </c>
      <c r="O5" s="862"/>
      <c r="P5" s="862"/>
      <c r="Q5" s="862"/>
    </row>
    <row r="6" spans="1:17" ht="36" customHeight="1">
      <c r="A6" s="859"/>
      <c r="B6" s="863" t="s">
        <v>79</v>
      </c>
      <c r="C6" s="862" t="s">
        <v>80</v>
      </c>
      <c r="D6" s="862"/>
      <c r="E6" s="862"/>
      <c r="F6" s="863" t="s">
        <v>79</v>
      </c>
      <c r="G6" s="862" t="s">
        <v>80</v>
      </c>
      <c r="H6" s="862"/>
      <c r="I6" s="862"/>
      <c r="J6" s="863" t="s">
        <v>79</v>
      </c>
      <c r="K6" s="862" t="s">
        <v>80</v>
      </c>
      <c r="L6" s="862"/>
      <c r="M6" s="862"/>
      <c r="N6" s="863" t="s">
        <v>79</v>
      </c>
      <c r="O6" s="862" t="s">
        <v>80</v>
      </c>
      <c r="P6" s="862"/>
      <c r="Q6" s="862"/>
    </row>
    <row r="7" spans="1:17" ht="16.5" customHeight="1">
      <c r="A7" s="860"/>
      <c r="B7" s="863"/>
      <c r="C7" s="264" t="s">
        <v>81</v>
      </c>
      <c r="D7" s="264" t="s">
        <v>82</v>
      </c>
      <c r="E7" s="264" t="s">
        <v>83</v>
      </c>
      <c r="F7" s="863"/>
      <c r="G7" s="264" t="s">
        <v>81</v>
      </c>
      <c r="H7" s="264" t="s">
        <v>82</v>
      </c>
      <c r="I7" s="264" t="s">
        <v>83</v>
      </c>
      <c r="J7" s="863"/>
      <c r="K7" s="264" t="s">
        <v>81</v>
      </c>
      <c r="L7" s="264" t="s">
        <v>82</v>
      </c>
      <c r="M7" s="264" t="s">
        <v>83</v>
      </c>
      <c r="N7" s="863"/>
      <c r="O7" s="264" t="s">
        <v>81</v>
      </c>
      <c r="P7" s="264" t="s">
        <v>82</v>
      </c>
      <c r="Q7" s="264" t="s">
        <v>83</v>
      </c>
    </row>
    <row r="8" spans="1:17">
      <c r="A8" s="2" t="s">
        <v>85</v>
      </c>
      <c r="B8" s="288">
        <v>60</v>
      </c>
      <c r="C8" s="288">
        <v>4506.8460000000096</v>
      </c>
      <c r="D8" s="288">
        <v>118495.51899999953</v>
      </c>
      <c r="E8" s="288">
        <v>98.234463000001426</v>
      </c>
      <c r="F8" s="288">
        <v>0</v>
      </c>
      <c r="G8" s="288">
        <v>0</v>
      </c>
      <c r="H8" s="288">
        <v>0</v>
      </c>
      <c r="I8" s="288">
        <v>0</v>
      </c>
      <c r="J8" s="288">
        <v>21</v>
      </c>
      <c r="K8" s="288">
        <v>0</v>
      </c>
      <c r="L8" s="288">
        <v>12111.060000000005</v>
      </c>
      <c r="M8" s="288">
        <v>1.53634</v>
      </c>
      <c r="N8" s="288">
        <f>B8+J8</f>
        <v>81</v>
      </c>
      <c r="O8" s="277">
        <f t="shared" ref="O8:O19" si="0">C8+K8</f>
        <v>4506.8460000000096</v>
      </c>
      <c r="P8" s="277">
        <f t="shared" ref="P8:P19" si="1">D8+L8</f>
        <v>130606.57899999953</v>
      </c>
      <c r="Q8" s="288">
        <f t="shared" ref="Q8:Q19" si="2">E8+M8</f>
        <v>99.770803000001422</v>
      </c>
    </row>
    <row r="9" spans="1:17">
      <c r="A9" s="2" t="s">
        <v>86</v>
      </c>
      <c r="B9" s="277">
        <v>1874</v>
      </c>
      <c r="C9" s="277">
        <v>21875.827999999743</v>
      </c>
      <c r="D9" s="277">
        <v>383673.5719999756</v>
      </c>
      <c r="E9" s="277">
        <v>205.67357400001779</v>
      </c>
      <c r="F9" s="288">
        <v>0</v>
      </c>
      <c r="G9" s="288">
        <v>0</v>
      </c>
      <c r="H9" s="288">
        <v>0</v>
      </c>
      <c r="I9" s="288">
        <v>0</v>
      </c>
      <c r="J9" s="288">
        <v>202</v>
      </c>
      <c r="K9" s="288">
        <v>0</v>
      </c>
      <c r="L9" s="277">
        <v>52920.677999999942</v>
      </c>
      <c r="M9" s="277">
        <v>12.221585999999952</v>
      </c>
      <c r="N9" s="288">
        <f t="shared" ref="N9:N19" si="3">B9+J9</f>
        <v>2076</v>
      </c>
      <c r="O9" s="288">
        <f t="shared" si="0"/>
        <v>21875.827999999743</v>
      </c>
      <c r="P9" s="288">
        <f t="shared" si="1"/>
        <v>436594.24999997555</v>
      </c>
      <c r="Q9" s="288">
        <f t="shared" si="2"/>
        <v>217.89516000001774</v>
      </c>
    </row>
    <row r="10" spans="1:17">
      <c r="A10" s="2" t="s">
        <v>87</v>
      </c>
      <c r="B10" s="288">
        <v>2135</v>
      </c>
      <c r="C10" s="288">
        <v>26552.597999999773</v>
      </c>
      <c r="D10" s="288">
        <v>471716.23599998938</v>
      </c>
      <c r="E10" s="288">
        <v>288.9104319999982</v>
      </c>
      <c r="F10" s="288">
        <v>0</v>
      </c>
      <c r="G10" s="288">
        <v>0</v>
      </c>
      <c r="H10" s="288">
        <v>0</v>
      </c>
      <c r="I10" s="288">
        <v>0</v>
      </c>
      <c r="J10" s="288">
        <v>237</v>
      </c>
      <c r="K10" s="288">
        <v>0</v>
      </c>
      <c r="L10" s="288">
        <v>56700.401999999995</v>
      </c>
      <c r="M10" s="288">
        <v>15.875383999999993</v>
      </c>
      <c r="N10" s="288">
        <f t="shared" si="3"/>
        <v>2372</v>
      </c>
      <c r="O10" s="288">
        <f t="shared" si="0"/>
        <v>26552.597999999773</v>
      </c>
      <c r="P10" s="288">
        <f t="shared" si="1"/>
        <v>528416.63799998933</v>
      </c>
      <c r="Q10" s="288">
        <f t="shared" si="2"/>
        <v>304.78581599999819</v>
      </c>
    </row>
    <row r="11" spans="1:17" s="47" customFormat="1">
      <c r="A11" s="2" t="s">
        <v>88</v>
      </c>
      <c r="B11" s="288">
        <v>1871</v>
      </c>
      <c r="C11" s="288">
        <v>22577.797999999861</v>
      </c>
      <c r="D11" s="288">
        <v>438120.86199998821</v>
      </c>
      <c r="E11" s="288">
        <v>287.93153400001046</v>
      </c>
      <c r="F11" s="288">
        <v>0</v>
      </c>
      <c r="G11" s="288">
        <v>0</v>
      </c>
      <c r="H11" s="288">
        <v>0</v>
      </c>
      <c r="I11" s="288">
        <v>0</v>
      </c>
      <c r="J11" s="288">
        <v>240</v>
      </c>
      <c r="K11" s="288">
        <v>0</v>
      </c>
      <c r="L11" s="288">
        <v>51970.743000000046</v>
      </c>
      <c r="M11" s="288">
        <v>14.788770999999986</v>
      </c>
      <c r="N11" s="288">
        <f t="shared" si="3"/>
        <v>2111</v>
      </c>
      <c r="O11" s="288">
        <f t="shared" si="0"/>
        <v>22577.797999999861</v>
      </c>
      <c r="P11" s="288">
        <f t="shared" si="1"/>
        <v>490091.60499998822</v>
      </c>
      <c r="Q11" s="288">
        <f t="shared" si="2"/>
        <v>302.72030500001046</v>
      </c>
    </row>
    <row r="12" spans="1:17" s="47" customFormat="1">
      <c r="A12" s="2" t="s">
        <v>89</v>
      </c>
      <c r="B12" s="288">
        <v>2089</v>
      </c>
      <c r="C12" s="288">
        <v>23075.455999999791</v>
      </c>
      <c r="D12" s="288">
        <v>522932.02099999139</v>
      </c>
      <c r="E12" s="288">
        <v>356.43538699996049</v>
      </c>
      <c r="F12" s="288">
        <v>0</v>
      </c>
      <c r="G12" s="288">
        <v>0</v>
      </c>
      <c r="H12" s="288">
        <v>0</v>
      </c>
      <c r="I12" s="288">
        <v>0</v>
      </c>
      <c r="J12" s="288">
        <v>125</v>
      </c>
      <c r="K12" s="288">
        <v>0</v>
      </c>
      <c r="L12" s="288">
        <v>30413.772000000034</v>
      </c>
      <c r="M12" s="288">
        <v>6.3898340000000182</v>
      </c>
      <c r="N12" s="288">
        <f t="shared" ref="N12:N15" si="4">B12+J12</f>
        <v>2214</v>
      </c>
      <c r="O12" s="288">
        <f t="shared" ref="O12:O15" si="5">C12+K12</f>
        <v>23075.455999999791</v>
      </c>
      <c r="P12" s="288">
        <f t="shared" ref="P12:P15" si="6">D12+L12</f>
        <v>553345.79299999145</v>
      </c>
      <c r="Q12" s="288">
        <f t="shared" ref="Q12:Q15" si="7">E12+M12</f>
        <v>362.82522099996049</v>
      </c>
    </row>
    <row r="13" spans="1:17" s="47" customFormat="1">
      <c r="A13" s="2" t="s">
        <v>90</v>
      </c>
      <c r="B13" s="288">
        <v>47</v>
      </c>
      <c r="C13" s="288">
        <v>2727.7579999999984</v>
      </c>
      <c r="D13" s="288">
        <v>132630.93000000017</v>
      </c>
      <c r="E13" s="288">
        <v>16.060489999999795</v>
      </c>
      <c r="F13" s="288">
        <v>0</v>
      </c>
      <c r="G13" s="288">
        <v>0</v>
      </c>
      <c r="H13" s="288">
        <v>0</v>
      </c>
      <c r="I13" s="288">
        <v>0</v>
      </c>
      <c r="J13" s="288">
        <v>9</v>
      </c>
      <c r="K13" s="288">
        <v>0</v>
      </c>
      <c r="L13" s="288">
        <v>7009.09</v>
      </c>
      <c r="M13" s="288">
        <v>0.8861999999999991</v>
      </c>
      <c r="N13" s="288">
        <f t="shared" si="4"/>
        <v>56</v>
      </c>
      <c r="O13" s="288">
        <f t="shared" si="5"/>
        <v>2727.7579999999984</v>
      </c>
      <c r="P13" s="288">
        <f t="shared" si="6"/>
        <v>139640.02000000016</v>
      </c>
      <c r="Q13" s="288">
        <f t="shared" si="7"/>
        <v>16.946689999999794</v>
      </c>
    </row>
    <row r="14" spans="1:17" s="47" customFormat="1">
      <c r="A14" s="2" t="s">
        <v>91</v>
      </c>
      <c r="B14" s="288">
        <v>532</v>
      </c>
      <c r="C14" s="288">
        <v>6271.0340000000097</v>
      </c>
      <c r="D14" s="288">
        <v>227159.66900000034</v>
      </c>
      <c r="E14" s="288">
        <v>26.426412999999723</v>
      </c>
      <c r="F14" s="288">
        <v>0</v>
      </c>
      <c r="G14" s="288">
        <v>0</v>
      </c>
      <c r="H14" s="288">
        <v>0</v>
      </c>
      <c r="I14" s="288">
        <v>0</v>
      </c>
      <c r="J14" s="288">
        <v>35</v>
      </c>
      <c r="K14" s="288">
        <v>0</v>
      </c>
      <c r="L14" s="288">
        <v>12704.720000000001</v>
      </c>
      <c r="M14" s="288">
        <v>1.5579599999999987</v>
      </c>
      <c r="N14" s="288">
        <f t="shared" si="4"/>
        <v>567</v>
      </c>
      <c r="O14" s="288">
        <f t="shared" si="5"/>
        <v>6271.0340000000097</v>
      </c>
      <c r="P14" s="288">
        <f t="shared" si="6"/>
        <v>239864.38900000034</v>
      </c>
      <c r="Q14" s="288">
        <f t="shared" si="7"/>
        <v>27.984372999999721</v>
      </c>
    </row>
    <row r="15" spans="1:17" s="47" customFormat="1">
      <c r="A15" s="2" t="s">
        <v>92</v>
      </c>
      <c r="B15" s="288">
        <v>501</v>
      </c>
      <c r="C15" s="288">
        <v>5226.1740000000318</v>
      </c>
      <c r="D15" s="288">
        <v>242100.15399999873</v>
      </c>
      <c r="E15" s="288">
        <v>26.778997999999788</v>
      </c>
      <c r="F15" s="288">
        <v>0</v>
      </c>
      <c r="G15" s="288">
        <v>0</v>
      </c>
      <c r="H15" s="288">
        <v>0</v>
      </c>
      <c r="I15" s="288">
        <v>0</v>
      </c>
      <c r="J15" s="288">
        <v>124</v>
      </c>
      <c r="K15" s="288">
        <v>0</v>
      </c>
      <c r="L15" s="288">
        <v>16882.030000000006</v>
      </c>
      <c r="M15" s="288">
        <v>1.3766999999999989</v>
      </c>
      <c r="N15" s="288">
        <f t="shared" si="4"/>
        <v>625</v>
      </c>
      <c r="O15" s="288">
        <f t="shared" si="5"/>
        <v>5226.1740000000318</v>
      </c>
      <c r="P15" s="288">
        <f t="shared" si="6"/>
        <v>258982.18399999873</v>
      </c>
      <c r="Q15" s="288">
        <f t="shared" si="7"/>
        <v>28.155697999999788</v>
      </c>
    </row>
    <row r="16" spans="1:17" s="47" customFormat="1">
      <c r="A16" s="2" t="s">
        <v>93</v>
      </c>
      <c r="B16" s="288">
        <v>441</v>
      </c>
      <c r="C16" s="288">
        <v>2663.3080000000136</v>
      </c>
      <c r="D16" s="288">
        <v>270452.78099999961</v>
      </c>
      <c r="E16" s="288">
        <v>28.423676999999937</v>
      </c>
      <c r="F16" s="288">
        <v>0</v>
      </c>
      <c r="G16" s="288">
        <v>0</v>
      </c>
      <c r="H16" s="288">
        <v>0</v>
      </c>
      <c r="I16" s="288">
        <v>0</v>
      </c>
      <c r="J16" s="288">
        <v>33</v>
      </c>
      <c r="K16" s="288">
        <v>0</v>
      </c>
      <c r="L16" s="288">
        <v>8602.6849999999959</v>
      </c>
      <c r="M16" s="288">
        <v>0.90457499999999902</v>
      </c>
      <c r="N16" s="288">
        <f t="shared" si="3"/>
        <v>474</v>
      </c>
      <c r="O16" s="288">
        <f t="shared" si="0"/>
        <v>2663.3080000000136</v>
      </c>
      <c r="P16" s="288">
        <f t="shared" si="1"/>
        <v>279055.46599999961</v>
      </c>
      <c r="Q16" s="288">
        <f t="shared" si="2"/>
        <v>29.328251999999935</v>
      </c>
    </row>
    <row r="17" spans="1:19" s="47" customFormat="1">
      <c r="A17" s="2" t="s">
        <v>94</v>
      </c>
      <c r="B17" s="288">
        <v>0</v>
      </c>
      <c r="C17" s="288">
        <v>0</v>
      </c>
      <c r="D17" s="288">
        <v>0</v>
      </c>
      <c r="E17" s="288">
        <v>0</v>
      </c>
      <c r="F17" s="288">
        <v>0</v>
      </c>
      <c r="G17" s="288">
        <v>0</v>
      </c>
      <c r="H17" s="288">
        <v>0</v>
      </c>
      <c r="I17" s="288">
        <v>0</v>
      </c>
      <c r="J17" s="288">
        <v>0</v>
      </c>
      <c r="K17" s="288">
        <v>0</v>
      </c>
      <c r="L17" s="288">
        <v>0</v>
      </c>
      <c r="M17" s="288">
        <v>0</v>
      </c>
      <c r="N17" s="288">
        <f t="shared" si="3"/>
        <v>0</v>
      </c>
      <c r="O17" s="288">
        <f t="shared" si="0"/>
        <v>0</v>
      </c>
      <c r="P17" s="288">
        <f t="shared" si="1"/>
        <v>0</v>
      </c>
      <c r="Q17" s="288">
        <f t="shared" si="2"/>
        <v>0</v>
      </c>
    </row>
    <row r="18" spans="1:19" s="47" customFormat="1">
      <c r="A18" s="2" t="s">
        <v>95</v>
      </c>
      <c r="B18" s="288">
        <v>0</v>
      </c>
      <c r="C18" s="288">
        <v>0</v>
      </c>
      <c r="D18" s="288">
        <v>0</v>
      </c>
      <c r="E18" s="288">
        <v>0</v>
      </c>
      <c r="F18" s="288">
        <v>0</v>
      </c>
      <c r="G18" s="288">
        <v>0</v>
      </c>
      <c r="H18" s="288">
        <v>0</v>
      </c>
      <c r="I18" s="288">
        <v>0</v>
      </c>
      <c r="J18" s="288">
        <v>0</v>
      </c>
      <c r="K18" s="288">
        <v>0</v>
      </c>
      <c r="L18" s="288">
        <v>0</v>
      </c>
      <c r="M18" s="288">
        <v>0</v>
      </c>
      <c r="N18" s="288">
        <f t="shared" si="3"/>
        <v>0</v>
      </c>
      <c r="O18" s="288">
        <f t="shared" si="0"/>
        <v>0</v>
      </c>
      <c r="P18" s="288">
        <f t="shared" si="1"/>
        <v>0</v>
      </c>
      <c r="Q18" s="288">
        <f t="shared" si="2"/>
        <v>0</v>
      </c>
    </row>
    <row r="19" spans="1:19" s="47" customFormat="1" ht="13.5" thickBot="1">
      <c r="A19" s="143" t="s">
        <v>96</v>
      </c>
      <c r="B19" s="357">
        <v>0</v>
      </c>
      <c r="C19" s="357">
        <v>0</v>
      </c>
      <c r="D19" s="357">
        <v>0</v>
      </c>
      <c r="E19" s="357">
        <v>0</v>
      </c>
      <c r="F19" s="357">
        <v>0</v>
      </c>
      <c r="G19" s="357">
        <v>0</v>
      </c>
      <c r="H19" s="357">
        <v>0</v>
      </c>
      <c r="I19" s="357">
        <v>0</v>
      </c>
      <c r="J19" s="357">
        <v>0</v>
      </c>
      <c r="K19" s="357">
        <v>0</v>
      </c>
      <c r="L19" s="357">
        <v>0</v>
      </c>
      <c r="M19" s="357">
        <v>0</v>
      </c>
      <c r="N19" s="357">
        <f t="shared" si="3"/>
        <v>0</v>
      </c>
      <c r="O19" s="357">
        <f t="shared" si="0"/>
        <v>0</v>
      </c>
      <c r="P19" s="357">
        <f t="shared" si="1"/>
        <v>0</v>
      </c>
      <c r="Q19" s="357">
        <f t="shared" si="2"/>
        <v>0</v>
      </c>
    </row>
    <row r="20" spans="1:19">
      <c r="A20" s="138" t="s">
        <v>84</v>
      </c>
      <c r="B20" s="142">
        <f>SUM(B8:B19)</f>
        <v>9550</v>
      </c>
      <c r="C20" s="142">
        <f t="shared" ref="C20:Q20" si="8">SUM(C8:C19)</f>
        <v>115476.79999999923</v>
      </c>
      <c r="D20" s="142">
        <f t="shared" si="8"/>
        <v>2807281.7439999427</v>
      </c>
      <c r="E20" s="142">
        <f t="shared" si="8"/>
        <v>1334.8749679999876</v>
      </c>
      <c r="F20" s="142">
        <f t="shared" si="8"/>
        <v>0</v>
      </c>
      <c r="G20" s="142">
        <f t="shared" si="8"/>
        <v>0</v>
      </c>
      <c r="H20" s="142">
        <f t="shared" si="8"/>
        <v>0</v>
      </c>
      <c r="I20" s="142">
        <f t="shared" si="8"/>
        <v>0</v>
      </c>
      <c r="J20" s="142">
        <f t="shared" si="8"/>
        <v>1026</v>
      </c>
      <c r="K20" s="142">
        <f t="shared" si="8"/>
        <v>0</v>
      </c>
      <c r="L20" s="142">
        <f>SUM(L8:L19)</f>
        <v>249315.18</v>
      </c>
      <c r="M20" s="142">
        <f t="shared" si="8"/>
        <v>55.537349999999961</v>
      </c>
      <c r="N20" s="142">
        <f t="shared" si="8"/>
        <v>10576</v>
      </c>
      <c r="O20" s="142">
        <f t="shared" si="8"/>
        <v>115476.79999999923</v>
      </c>
      <c r="P20" s="142">
        <f t="shared" si="8"/>
        <v>3056596.9239999433</v>
      </c>
      <c r="Q20" s="146">
        <f t="shared" si="8"/>
        <v>1390.4123179999876</v>
      </c>
    </row>
    <row r="21" spans="1:19">
      <c r="A21" s="12"/>
      <c r="B21" s="12"/>
      <c r="C21" s="12"/>
      <c r="D21" s="12"/>
      <c r="E21" s="12"/>
      <c r="F21" s="12"/>
      <c r="G21" s="12"/>
      <c r="H21" s="12"/>
      <c r="I21" s="12"/>
      <c r="J21" s="12"/>
      <c r="K21" s="12"/>
      <c r="L21" s="12"/>
      <c r="M21" s="12"/>
      <c r="N21" s="12"/>
      <c r="O21" s="12"/>
      <c r="P21" s="12"/>
      <c r="Q21" s="12"/>
    </row>
    <row r="22" spans="1:19" s="152" customFormat="1" ht="12.75" customHeight="1">
      <c r="A22" s="852" t="s">
        <v>194</v>
      </c>
      <c r="B22" s="853"/>
      <c r="C22" s="853"/>
      <c r="D22" s="853"/>
      <c r="E22" s="853"/>
      <c r="F22" s="853"/>
      <c r="G22" s="853"/>
      <c r="H22" s="853"/>
      <c r="I22" s="853"/>
      <c r="J22" s="853"/>
      <c r="K22" s="853"/>
      <c r="L22" s="853"/>
      <c r="M22" s="853"/>
      <c r="N22" s="853"/>
      <c r="O22" s="853"/>
      <c r="P22" s="853"/>
      <c r="Q22" s="854"/>
    </row>
    <row r="23" spans="1:19" s="12" customFormat="1" ht="12.75" customHeight="1">
      <c r="A23" s="829" t="s">
        <v>191</v>
      </c>
      <c r="B23" s="829"/>
      <c r="C23" s="829"/>
      <c r="D23" s="829"/>
      <c r="E23" s="829"/>
      <c r="F23" s="829"/>
      <c r="G23" s="829"/>
      <c r="H23" s="829"/>
      <c r="I23" s="829"/>
      <c r="J23" s="829"/>
      <c r="K23" s="829"/>
      <c r="L23" s="829"/>
      <c r="M23" s="829"/>
      <c r="N23" s="829"/>
      <c r="O23" s="829"/>
      <c r="P23" s="239"/>
      <c r="Q23" s="239"/>
      <c r="S23" s="761"/>
    </row>
    <row r="24" spans="1:19" s="706" customFormat="1" ht="12.75" customHeight="1">
      <c r="A24" s="829"/>
      <c r="B24" s="866"/>
      <c r="C24" s="866"/>
      <c r="D24" s="866"/>
      <c r="E24" s="866"/>
      <c r="F24" s="866"/>
      <c r="G24" s="866"/>
      <c r="H24" s="866"/>
      <c r="I24" s="866"/>
      <c r="J24" s="866"/>
      <c r="K24" s="866"/>
      <c r="L24" s="866"/>
      <c r="M24" s="866"/>
      <c r="N24" s="866"/>
      <c r="O24" s="866"/>
      <c r="P24" s="239"/>
      <c r="Q24" s="239"/>
      <c r="S24" s="761"/>
    </row>
    <row r="25" spans="1:19" ht="16.350000000000001" customHeight="1" thickBot="1">
      <c r="A25" s="12"/>
      <c r="B25" s="12"/>
      <c r="C25" s="12"/>
      <c r="D25" s="12"/>
      <c r="E25" s="12"/>
      <c r="F25" s="12"/>
      <c r="G25" s="12"/>
      <c r="H25" s="12"/>
      <c r="I25" s="12"/>
      <c r="J25" s="12"/>
      <c r="K25" s="12"/>
      <c r="L25" s="12"/>
      <c r="M25" s="12"/>
      <c r="N25" s="12"/>
      <c r="O25" s="12"/>
      <c r="P25" s="12"/>
      <c r="Q25" s="12"/>
    </row>
    <row r="26" spans="1:19" ht="15" customHeight="1" thickBot="1">
      <c r="A26" s="358" t="s">
        <v>206</v>
      </c>
      <c r="B26" s="359"/>
      <c r="C26" s="360"/>
      <c r="D26" s="361"/>
      <c r="E26" s="356"/>
      <c r="F26" s="356"/>
      <c r="G26" s="356"/>
      <c r="H26" s="356"/>
      <c r="I26" s="356"/>
      <c r="J26" s="356"/>
      <c r="K26" s="356"/>
      <c r="L26" s="356"/>
      <c r="M26" s="356"/>
      <c r="N26" s="356"/>
      <c r="O26" s="356"/>
      <c r="P26" s="356"/>
      <c r="Q26" s="356"/>
    </row>
    <row r="27" spans="1:19">
      <c r="A27" s="680"/>
      <c r="B27" s="862" t="s">
        <v>76</v>
      </c>
      <c r="C27" s="862"/>
      <c r="D27" s="862"/>
      <c r="E27" s="865"/>
      <c r="F27" s="862" t="s">
        <v>77</v>
      </c>
      <c r="G27" s="862"/>
      <c r="H27" s="862"/>
      <c r="I27" s="862"/>
      <c r="J27" s="862" t="s">
        <v>78</v>
      </c>
      <c r="K27" s="862"/>
      <c r="L27" s="862"/>
      <c r="M27" s="862"/>
      <c r="N27" s="862" t="s">
        <v>3</v>
      </c>
      <c r="O27" s="862"/>
      <c r="P27" s="862"/>
      <c r="Q27" s="862"/>
    </row>
    <row r="28" spans="1:19">
      <c r="A28" s="855" t="s">
        <v>189</v>
      </c>
      <c r="B28" s="849" t="s">
        <v>213</v>
      </c>
      <c r="C28" s="362"/>
      <c r="D28" s="363"/>
      <c r="E28" s="364"/>
      <c r="F28" s="849" t="s">
        <v>79</v>
      </c>
      <c r="G28" s="362"/>
      <c r="H28" s="363"/>
      <c r="I28" s="364"/>
      <c r="J28" s="849" t="s">
        <v>79</v>
      </c>
      <c r="K28" s="362"/>
      <c r="L28" s="363"/>
      <c r="M28" s="364"/>
      <c r="N28" s="849" t="s">
        <v>79</v>
      </c>
      <c r="O28" s="362"/>
      <c r="P28" s="363"/>
      <c r="Q28" s="364"/>
    </row>
    <row r="29" spans="1:19" ht="13.35" customHeight="1">
      <c r="A29" s="856"/>
      <c r="B29" s="850"/>
      <c r="C29" s="809" t="s">
        <v>80</v>
      </c>
      <c r="D29" s="809"/>
      <c r="E29" s="809"/>
      <c r="F29" s="850"/>
      <c r="G29" s="809" t="s">
        <v>80</v>
      </c>
      <c r="H29" s="809"/>
      <c r="I29" s="809"/>
      <c r="J29" s="850"/>
      <c r="K29" s="809" t="s">
        <v>80</v>
      </c>
      <c r="L29" s="809"/>
      <c r="M29" s="809"/>
      <c r="N29" s="850"/>
      <c r="O29" s="809" t="s">
        <v>80</v>
      </c>
      <c r="P29" s="809"/>
      <c r="Q29" s="809"/>
    </row>
    <row r="30" spans="1:19" ht="25.5" customHeight="1">
      <c r="A30" s="857"/>
      <c r="B30" s="851"/>
      <c r="C30" s="365" t="s">
        <v>81</v>
      </c>
      <c r="D30" s="264" t="s">
        <v>82</v>
      </c>
      <c r="E30" s="264" t="s">
        <v>83</v>
      </c>
      <c r="F30" s="851"/>
      <c r="G30" s="365" t="s">
        <v>81</v>
      </c>
      <c r="H30" s="264" t="s">
        <v>82</v>
      </c>
      <c r="I30" s="264" t="s">
        <v>83</v>
      </c>
      <c r="J30" s="851"/>
      <c r="K30" s="365" t="s">
        <v>81</v>
      </c>
      <c r="L30" s="264" t="s">
        <v>82</v>
      </c>
      <c r="M30" s="264" t="s">
        <v>83</v>
      </c>
      <c r="N30" s="851"/>
      <c r="O30" s="365" t="s">
        <v>81</v>
      </c>
      <c r="P30" s="264" t="s">
        <v>82</v>
      </c>
      <c r="Q30" s="264" t="s">
        <v>83</v>
      </c>
    </row>
    <row r="31" spans="1:19">
      <c r="A31" s="2" t="s">
        <v>85</v>
      </c>
      <c r="B31" s="578" t="s">
        <v>331</v>
      </c>
      <c r="C31" s="288"/>
      <c r="D31" s="288"/>
      <c r="E31" s="288"/>
      <c r="F31" s="288"/>
      <c r="G31" s="288"/>
      <c r="H31" s="288"/>
      <c r="I31" s="288"/>
      <c r="J31" s="288"/>
      <c r="K31" s="288"/>
      <c r="L31" s="288"/>
      <c r="M31" s="288"/>
      <c r="N31" s="288"/>
      <c r="O31" s="288"/>
      <c r="P31" s="288"/>
      <c r="Q31" s="288"/>
    </row>
    <row r="32" spans="1:19">
      <c r="A32" s="2" t="s">
        <v>86</v>
      </c>
      <c r="B32" s="578" t="s">
        <v>331</v>
      </c>
      <c r="C32" s="277"/>
      <c r="D32" s="277"/>
      <c r="E32" s="277"/>
      <c r="F32" s="288"/>
      <c r="G32" s="288"/>
      <c r="H32" s="288"/>
      <c r="I32" s="288"/>
      <c r="J32" s="288"/>
      <c r="K32" s="288"/>
      <c r="L32" s="277"/>
      <c r="M32" s="277"/>
      <c r="N32" s="288"/>
      <c r="O32" s="288"/>
      <c r="P32" s="288"/>
      <c r="Q32" s="288"/>
    </row>
    <row r="33" spans="1:17">
      <c r="A33" s="2" t="s">
        <v>87</v>
      </c>
      <c r="B33" s="578" t="s">
        <v>331</v>
      </c>
      <c r="C33" s="288"/>
      <c r="D33" s="288"/>
      <c r="E33" s="288"/>
      <c r="F33" s="288"/>
      <c r="G33" s="288"/>
      <c r="H33" s="288"/>
      <c r="I33" s="288"/>
      <c r="J33" s="288"/>
      <c r="K33" s="288"/>
      <c r="L33" s="288"/>
      <c r="M33" s="288"/>
      <c r="N33" s="288"/>
      <c r="O33" s="288"/>
      <c r="P33" s="288"/>
      <c r="Q33" s="288"/>
    </row>
    <row r="34" spans="1:17">
      <c r="A34" s="2" t="s">
        <v>88</v>
      </c>
      <c r="B34" s="578" t="s">
        <v>331</v>
      </c>
      <c r="C34" s="288"/>
      <c r="D34" s="288"/>
      <c r="E34" s="288"/>
      <c r="F34" s="288"/>
      <c r="G34" s="288"/>
      <c r="H34" s="288"/>
      <c r="I34" s="288"/>
      <c r="J34" s="288"/>
      <c r="K34" s="288"/>
      <c r="L34" s="288"/>
      <c r="M34" s="288"/>
      <c r="N34" s="288"/>
      <c r="O34" s="288"/>
      <c r="P34" s="288"/>
      <c r="Q34" s="288"/>
    </row>
    <row r="35" spans="1:17">
      <c r="A35" s="2" t="s">
        <v>89</v>
      </c>
      <c r="B35" s="578" t="s">
        <v>331</v>
      </c>
      <c r="C35" s="288"/>
      <c r="D35" s="288"/>
      <c r="E35" s="288"/>
      <c r="F35" s="288"/>
      <c r="G35" s="288"/>
      <c r="H35" s="288"/>
      <c r="I35" s="288"/>
      <c r="J35" s="288"/>
      <c r="K35" s="288"/>
      <c r="L35" s="288"/>
      <c r="M35" s="288"/>
      <c r="N35" s="288"/>
      <c r="O35" s="288"/>
      <c r="P35" s="288"/>
      <c r="Q35" s="288"/>
    </row>
    <row r="36" spans="1:17">
      <c r="A36" s="2" t="s">
        <v>90</v>
      </c>
      <c r="B36" s="578" t="s">
        <v>331</v>
      </c>
      <c r="C36" s="288"/>
      <c r="D36" s="288"/>
      <c r="E36" s="288"/>
      <c r="F36" s="288"/>
      <c r="G36" s="288"/>
      <c r="H36" s="288"/>
      <c r="I36" s="288"/>
      <c r="J36" s="288"/>
      <c r="K36" s="288"/>
      <c r="L36" s="288"/>
      <c r="M36" s="288"/>
      <c r="N36" s="288"/>
      <c r="O36" s="288"/>
      <c r="P36" s="288"/>
      <c r="Q36" s="288"/>
    </row>
    <row r="37" spans="1:17">
      <c r="A37" s="2" t="s">
        <v>91</v>
      </c>
      <c r="B37" s="578" t="s">
        <v>331</v>
      </c>
      <c r="C37" s="288"/>
      <c r="D37" s="288"/>
      <c r="E37" s="288"/>
      <c r="F37" s="288"/>
      <c r="G37" s="288"/>
      <c r="H37" s="288"/>
      <c r="I37" s="288"/>
      <c r="J37" s="288"/>
      <c r="K37" s="288"/>
      <c r="L37" s="288"/>
      <c r="M37" s="288"/>
      <c r="N37" s="288"/>
      <c r="O37" s="288"/>
      <c r="P37" s="288"/>
      <c r="Q37" s="288"/>
    </row>
    <row r="38" spans="1:17">
      <c r="A38" s="2" t="s">
        <v>92</v>
      </c>
      <c r="B38" s="578" t="s">
        <v>331</v>
      </c>
      <c r="C38" s="288"/>
      <c r="D38" s="288"/>
      <c r="E38" s="288"/>
      <c r="F38" s="288"/>
      <c r="G38" s="288"/>
      <c r="H38" s="288"/>
      <c r="I38" s="288"/>
      <c r="J38" s="288"/>
      <c r="K38" s="288"/>
      <c r="L38" s="288"/>
      <c r="M38" s="288"/>
      <c r="N38" s="288"/>
      <c r="O38" s="288"/>
      <c r="P38" s="288"/>
      <c r="Q38" s="288"/>
    </row>
    <row r="39" spans="1:17">
      <c r="A39" s="2" t="s">
        <v>93</v>
      </c>
      <c r="B39" s="578" t="s">
        <v>331</v>
      </c>
      <c r="C39" s="288"/>
      <c r="D39" s="288"/>
      <c r="E39" s="288"/>
      <c r="F39" s="288"/>
      <c r="G39" s="288"/>
      <c r="H39" s="288"/>
      <c r="I39" s="288"/>
      <c r="J39" s="288"/>
      <c r="K39" s="288"/>
      <c r="L39" s="288"/>
      <c r="M39" s="288"/>
      <c r="N39" s="288"/>
      <c r="O39" s="288"/>
      <c r="P39" s="288"/>
      <c r="Q39" s="288"/>
    </row>
    <row r="40" spans="1:17">
      <c r="A40" s="2" t="s">
        <v>94</v>
      </c>
      <c r="B40" s="288"/>
      <c r="C40" s="288"/>
      <c r="D40" s="288"/>
      <c r="E40" s="288"/>
      <c r="F40" s="288"/>
      <c r="G40" s="288"/>
      <c r="H40" s="288"/>
      <c r="I40" s="288"/>
      <c r="J40" s="288"/>
      <c r="K40" s="288"/>
      <c r="L40" s="288"/>
      <c r="M40" s="288"/>
      <c r="N40" s="288"/>
      <c r="O40" s="288"/>
      <c r="P40" s="288"/>
      <c r="Q40" s="288"/>
    </row>
    <row r="41" spans="1:17" s="47" customFormat="1">
      <c r="A41" s="2" t="s">
        <v>95</v>
      </c>
      <c r="B41" s="288"/>
      <c r="C41" s="288"/>
      <c r="D41" s="288"/>
      <c r="E41" s="288"/>
      <c r="F41" s="288"/>
      <c r="G41" s="288"/>
      <c r="H41" s="288"/>
      <c r="I41" s="288"/>
      <c r="J41" s="288"/>
      <c r="K41" s="288"/>
      <c r="L41" s="288"/>
      <c r="M41" s="288"/>
      <c r="N41" s="288"/>
      <c r="O41" s="288"/>
      <c r="P41" s="288"/>
      <c r="Q41" s="288"/>
    </row>
    <row r="42" spans="1:17" s="47" customFormat="1" ht="13.5" thickBot="1">
      <c r="A42" s="143" t="s">
        <v>96</v>
      </c>
      <c r="B42" s="357"/>
      <c r="C42" s="357"/>
      <c r="D42" s="357"/>
      <c r="E42" s="357"/>
      <c r="F42" s="357"/>
      <c r="G42" s="357"/>
      <c r="H42" s="357"/>
      <c r="I42" s="357"/>
      <c r="J42" s="357"/>
      <c r="K42" s="357"/>
      <c r="L42" s="357"/>
      <c r="M42" s="357"/>
      <c r="N42" s="357"/>
      <c r="O42" s="357"/>
      <c r="P42" s="357"/>
      <c r="Q42" s="357"/>
    </row>
    <row r="43" spans="1:17" s="47" customFormat="1">
      <c r="A43" s="138" t="s">
        <v>84</v>
      </c>
      <c r="B43" s="142">
        <f>SUM(B31:B42)</f>
        <v>0</v>
      </c>
      <c r="C43" s="142">
        <f t="shared" ref="C43:Q43" si="9">SUM(C31:C42)</f>
        <v>0</v>
      </c>
      <c r="D43" s="142">
        <f t="shared" si="9"/>
        <v>0</v>
      </c>
      <c r="E43" s="142">
        <f t="shared" si="9"/>
        <v>0</v>
      </c>
      <c r="F43" s="142">
        <f t="shared" si="9"/>
        <v>0</v>
      </c>
      <c r="G43" s="142">
        <f t="shared" si="9"/>
        <v>0</v>
      </c>
      <c r="H43" s="142">
        <f t="shared" si="9"/>
        <v>0</v>
      </c>
      <c r="I43" s="142">
        <f t="shared" si="9"/>
        <v>0</v>
      </c>
      <c r="J43" s="142">
        <f t="shared" si="9"/>
        <v>0</v>
      </c>
      <c r="K43" s="142">
        <f t="shared" si="9"/>
        <v>0</v>
      </c>
      <c r="L43" s="142">
        <f t="shared" si="9"/>
        <v>0</v>
      </c>
      <c r="M43" s="142">
        <f t="shared" si="9"/>
        <v>0</v>
      </c>
      <c r="N43" s="142">
        <f t="shared" si="9"/>
        <v>0</v>
      </c>
      <c r="O43" s="142">
        <f t="shared" si="9"/>
        <v>0</v>
      </c>
      <c r="P43" s="142">
        <f t="shared" si="9"/>
        <v>0</v>
      </c>
      <c r="Q43" s="146">
        <f t="shared" si="9"/>
        <v>0</v>
      </c>
    </row>
    <row r="44" spans="1:17" s="47" customFormat="1">
      <c r="A44" s="205"/>
      <c r="B44" s="366"/>
      <c r="C44" s="366"/>
      <c r="D44" s="366"/>
      <c r="E44" s="366"/>
      <c r="F44" s="366"/>
      <c r="G44" s="366"/>
      <c r="H44" s="366"/>
      <c r="I44" s="366"/>
      <c r="J44" s="366"/>
      <c r="K44" s="366"/>
      <c r="L44" s="366"/>
      <c r="M44" s="366"/>
      <c r="N44" s="366"/>
      <c r="O44" s="366"/>
      <c r="P44" s="366"/>
      <c r="Q44" s="367"/>
    </row>
    <row r="45" spans="1:17">
      <c r="A45" s="852" t="s">
        <v>212</v>
      </c>
      <c r="B45" s="853"/>
      <c r="C45" s="853"/>
      <c r="D45" s="853"/>
      <c r="E45" s="853"/>
      <c r="F45" s="853"/>
      <c r="G45" s="853"/>
      <c r="H45" s="853"/>
      <c r="I45" s="853"/>
      <c r="J45" s="853"/>
      <c r="K45" s="853"/>
      <c r="L45" s="853"/>
      <c r="M45" s="853"/>
      <c r="N45" s="853"/>
      <c r="O45" s="853"/>
      <c r="P45" s="853"/>
      <c r="Q45" s="854"/>
    </row>
    <row r="46" spans="1:17">
      <c r="A46" s="829" t="s">
        <v>191</v>
      </c>
      <c r="B46" s="829"/>
      <c r="C46" s="829"/>
      <c r="D46" s="829"/>
      <c r="E46" s="829"/>
      <c r="F46" s="829"/>
      <c r="G46" s="829"/>
      <c r="H46" s="829"/>
      <c r="I46" s="829"/>
      <c r="J46" s="829"/>
      <c r="K46" s="829"/>
      <c r="L46" s="829"/>
      <c r="M46" s="829"/>
      <c r="N46" s="829"/>
      <c r="O46" s="829"/>
      <c r="P46" s="12"/>
      <c r="Q46" s="12"/>
    </row>
    <row r="47" spans="1:17" s="47" customFormat="1" ht="13.5" thickBot="1">
      <c r="A47" s="263"/>
      <c r="B47" s="263"/>
      <c r="C47" s="263"/>
      <c r="D47" s="263"/>
      <c r="E47" s="263"/>
      <c r="F47" s="263"/>
      <c r="G47" s="263"/>
      <c r="H47" s="263"/>
      <c r="I47" s="263"/>
      <c r="J47" s="263"/>
      <c r="K47" s="263"/>
      <c r="L47" s="263"/>
      <c r="M47" s="263"/>
      <c r="N47" s="263"/>
      <c r="O47" s="263"/>
      <c r="P47" s="12"/>
      <c r="Q47" s="12"/>
    </row>
    <row r="48" spans="1:17" ht="16.5" thickBot="1">
      <c r="A48" s="358" t="s">
        <v>276</v>
      </c>
      <c r="B48" s="368"/>
      <c r="C48" s="369"/>
      <c r="D48" s="369"/>
      <c r="E48" s="370"/>
      <c r="F48" s="356"/>
      <c r="G48" s="356"/>
      <c r="H48" s="356"/>
      <c r="I48" s="356"/>
      <c r="J48" s="356"/>
      <c r="K48" s="356"/>
      <c r="L48" s="356"/>
      <c r="M48" s="356"/>
      <c r="N48" s="356"/>
      <c r="O48" s="356"/>
      <c r="P48" s="356"/>
      <c r="Q48" s="356"/>
    </row>
    <row r="49" spans="1:17">
      <c r="A49" s="858" t="s">
        <v>189</v>
      </c>
      <c r="B49" s="809" t="s">
        <v>76</v>
      </c>
      <c r="C49" s="809"/>
      <c r="D49" s="809"/>
      <c r="E49" s="861"/>
      <c r="F49" s="862" t="s">
        <v>77</v>
      </c>
      <c r="G49" s="862"/>
      <c r="H49" s="862"/>
      <c r="I49" s="862"/>
      <c r="J49" s="862" t="s">
        <v>78</v>
      </c>
      <c r="K49" s="862"/>
      <c r="L49" s="862"/>
      <c r="M49" s="862"/>
      <c r="N49" s="862" t="s">
        <v>3</v>
      </c>
      <c r="O49" s="862"/>
      <c r="P49" s="862"/>
      <c r="Q49" s="862"/>
    </row>
    <row r="50" spans="1:17" ht="13.35" customHeight="1">
      <c r="A50" s="859"/>
      <c r="B50" s="863" t="s">
        <v>213</v>
      </c>
      <c r="C50" s="862" t="s">
        <v>80</v>
      </c>
      <c r="D50" s="862"/>
      <c r="E50" s="862"/>
      <c r="F50" s="863" t="s">
        <v>213</v>
      </c>
      <c r="G50" s="862" t="s">
        <v>80</v>
      </c>
      <c r="H50" s="862"/>
      <c r="I50" s="862"/>
      <c r="J50" s="863" t="s">
        <v>213</v>
      </c>
      <c r="K50" s="862" t="s">
        <v>80</v>
      </c>
      <c r="L50" s="862"/>
      <c r="M50" s="862"/>
      <c r="N50" s="863" t="s">
        <v>213</v>
      </c>
      <c r="O50" s="862" t="s">
        <v>80</v>
      </c>
      <c r="P50" s="862"/>
      <c r="Q50" s="862"/>
    </row>
    <row r="51" spans="1:17" ht="39.6" customHeight="1">
      <c r="A51" s="860"/>
      <c r="B51" s="863"/>
      <c r="C51" s="264" t="s">
        <v>81</v>
      </c>
      <c r="D51" s="264" t="s">
        <v>82</v>
      </c>
      <c r="E51" s="264" t="s">
        <v>83</v>
      </c>
      <c r="F51" s="863"/>
      <c r="G51" s="264" t="s">
        <v>81</v>
      </c>
      <c r="H51" s="264" t="s">
        <v>82</v>
      </c>
      <c r="I51" s="264" t="s">
        <v>83</v>
      </c>
      <c r="J51" s="863"/>
      <c r="K51" s="264" t="s">
        <v>81</v>
      </c>
      <c r="L51" s="264" t="s">
        <v>82</v>
      </c>
      <c r="M51" s="264" t="s">
        <v>83</v>
      </c>
      <c r="N51" s="863"/>
      <c r="O51" s="264" t="s">
        <v>81</v>
      </c>
      <c r="P51" s="264" t="s">
        <v>82</v>
      </c>
      <c r="Q51" s="264" t="s">
        <v>83</v>
      </c>
    </row>
    <row r="52" spans="1:17">
      <c r="A52" s="2" t="s">
        <v>85</v>
      </c>
      <c r="B52" s="578" t="s">
        <v>331</v>
      </c>
      <c r="C52" s="288"/>
      <c r="D52" s="288"/>
      <c r="E52" s="288"/>
      <c r="F52" s="288"/>
      <c r="G52" s="288"/>
      <c r="H52" s="288"/>
      <c r="I52" s="288"/>
      <c r="J52" s="288"/>
      <c r="K52" s="288"/>
      <c r="L52" s="288"/>
      <c r="M52" s="288"/>
      <c r="N52" s="288"/>
      <c r="O52" s="288"/>
      <c r="P52" s="288"/>
      <c r="Q52" s="288"/>
    </row>
    <row r="53" spans="1:17">
      <c r="A53" s="2" t="s">
        <v>86</v>
      </c>
      <c r="B53" s="578" t="s">
        <v>331</v>
      </c>
      <c r="C53" s="277"/>
      <c r="D53" s="277"/>
      <c r="E53" s="277"/>
      <c r="F53" s="288"/>
      <c r="G53" s="288"/>
      <c r="H53" s="288"/>
      <c r="I53" s="288"/>
      <c r="J53" s="288"/>
      <c r="K53" s="288"/>
      <c r="L53" s="277"/>
      <c r="M53" s="277"/>
      <c r="N53" s="288"/>
      <c r="O53" s="288"/>
      <c r="P53" s="288"/>
      <c r="Q53" s="288"/>
    </row>
    <row r="54" spans="1:17">
      <c r="A54" s="2" t="s">
        <v>87</v>
      </c>
      <c r="B54" s="578" t="s">
        <v>331</v>
      </c>
      <c r="C54" s="288"/>
      <c r="D54" s="288"/>
      <c r="E54" s="288"/>
      <c r="F54" s="288"/>
      <c r="G54" s="288"/>
      <c r="H54" s="288"/>
      <c r="I54" s="288"/>
      <c r="J54" s="288"/>
      <c r="K54" s="288"/>
      <c r="L54" s="288"/>
      <c r="M54" s="288"/>
      <c r="N54" s="288"/>
      <c r="O54" s="288"/>
      <c r="P54" s="288"/>
      <c r="Q54" s="288"/>
    </row>
    <row r="55" spans="1:17">
      <c r="A55" s="2" t="s">
        <v>88</v>
      </c>
      <c r="B55" s="578" t="s">
        <v>331</v>
      </c>
      <c r="C55" s="288"/>
      <c r="D55" s="288"/>
      <c r="E55" s="288"/>
      <c r="F55" s="288"/>
      <c r="G55" s="288"/>
      <c r="H55" s="288"/>
      <c r="I55" s="288"/>
      <c r="J55" s="288"/>
      <c r="K55" s="288"/>
      <c r="L55" s="288"/>
      <c r="M55" s="288"/>
      <c r="N55" s="288"/>
      <c r="O55" s="288"/>
      <c r="P55" s="288"/>
      <c r="Q55" s="288"/>
    </row>
    <row r="56" spans="1:17">
      <c r="A56" s="2" t="s">
        <v>89</v>
      </c>
      <c r="B56" s="578" t="s">
        <v>331</v>
      </c>
      <c r="C56" s="288"/>
      <c r="D56" s="288"/>
      <c r="E56" s="288"/>
      <c r="F56" s="288"/>
      <c r="G56" s="288"/>
      <c r="H56" s="288"/>
      <c r="I56" s="288"/>
      <c r="J56" s="288"/>
      <c r="K56" s="288"/>
      <c r="L56" s="288"/>
      <c r="M56" s="288"/>
      <c r="N56" s="288"/>
      <c r="O56" s="288"/>
      <c r="P56" s="288"/>
      <c r="Q56" s="288"/>
    </row>
    <row r="57" spans="1:17">
      <c r="A57" s="2" t="s">
        <v>90</v>
      </c>
      <c r="B57" s="578" t="s">
        <v>331</v>
      </c>
      <c r="C57" s="288"/>
      <c r="D57" s="288"/>
      <c r="E57" s="288"/>
      <c r="F57" s="288"/>
      <c r="G57" s="288"/>
      <c r="H57" s="288"/>
      <c r="I57" s="288"/>
      <c r="J57" s="288"/>
      <c r="K57" s="288"/>
      <c r="L57" s="288"/>
      <c r="M57" s="288"/>
      <c r="N57" s="288"/>
      <c r="O57" s="288"/>
      <c r="P57" s="288"/>
      <c r="Q57" s="288"/>
    </row>
    <row r="58" spans="1:17">
      <c r="A58" s="2" t="s">
        <v>91</v>
      </c>
      <c r="B58" s="578" t="s">
        <v>331</v>
      </c>
      <c r="C58" s="288"/>
      <c r="D58" s="288"/>
      <c r="E58" s="288"/>
      <c r="F58" s="288"/>
      <c r="G58" s="288"/>
      <c r="H58" s="288"/>
      <c r="I58" s="288"/>
      <c r="J58" s="288"/>
      <c r="K58" s="288"/>
      <c r="L58" s="288"/>
      <c r="M58" s="288"/>
      <c r="N58" s="288"/>
      <c r="O58" s="288"/>
      <c r="P58" s="288"/>
      <c r="Q58" s="288"/>
    </row>
    <row r="59" spans="1:17">
      <c r="A59" s="2" t="s">
        <v>92</v>
      </c>
      <c r="B59" s="578" t="s">
        <v>331</v>
      </c>
      <c r="C59" s="288"/>
      <c r="D59" s="288"/>
      <c r="E59" s="288"/>
      <c r="F59" s="288"/>
      <c r="G59" s="288"/>
      <c r="H59" s="288"/>
      <c r="I59" s="288"/>
      <c r="J59" s="288"/>
      <c r="K59" s="288"/>
      <c r="L59" s="288"/>
      <c r="M59" s="288"/>
      <c r="N59" s="288"/>
      <c r="O59" s="288"/>
      <c r="P59" s="288"/>
      <c r="Q59" s="288"/>
    </row>
    <row r="60" spans="1:17">
      <c r="A60" s="2" t="s">
        <v>93</v>
      </c>
      <c r="B60" s="578" t="s">
        <v>331</v>
      </c>
      <c r="C60" s="288"/>
      <c r="D60" s="288"/>
      <c r="E60" s="288"/>
      <c r="F60" s="288"/>
      <c r="G60" s="288"/>
      <c r="H60" s="288"/>
      <c r="I60" s="288"/>
      <c r="J60" s="288"/>
      <c r="K60" s="288"/>
      <c r="L60" s="288"/>
      <c r="M60" s="288"/>
      <c r="N60" s="288"/>
      <c r="O60" s="288"/>
      <c r="P60" s="288"/>
      <c r="Q60" s="288"/>
    </row>
    <row r="61" spans="1:17">
      <c r="A61" s="2" t="s">
        <v>94</v>
      </c>
      <c r="B61" s="288"/>
      <c r="C61" s="288"/>
      <c r="D61" s="288"/>
      <c r="E61" s="288"/>
      <c r="F61" s="288"/>
      <c r="G61" s="288"/>
      <c r="H61" s="288"/>
      <c r="I61" s="288"/>
      <c r="J61" s="288"/>
      <c r="K61" s="288"/>
      <c r="L61" s="288"/>
      <c r="M61" s="288"/>
      <c r="N61" s="288"/>
      <c r="O61" s="288"/>
      <c r="P61" s="288"/>
      <c r="Q61" s="288"/>
    </row>
    <row r="62" spans="1:17">
      <c r="A62" s="2" t="s">
        <v>95</v>
      </c>
      <c r="B62" s="288"/>
      <c r="C62" s="288"/>
      <c r="D62" s="288"/>
      <c r="E62" s="288"/>
      <c r="F62" s="288"/>
      <c r="G62" s="288"/>
      <c r="H62" s="288"/>
      <c r="I62" s="288"/>
      <c r="J62" s="288"/>
      <c r="K62" s="288"/>
      <c r="L62" s="288"/>
      <c r="M62" s="288"/>
      <c r="N62" s="288"/>
      <c r="O62" s="288"/>
      <c r="P62" s="288"/>
      <c r="Q62" s="288"/>
    </row>
    <row r="63" spans="1:17" ht="13.5" thickBot="1">
      <c r="A63" s="143" t="s">
        <v>96</v>
      </c>
      <c r="B63" s="357"/>
      <c r="C63" s="357"/>
      <c r="D63" s="357"/>
      <c r="E63" s="357"/>
      <c r="F63" s="357"/>
      <c r="G63" s="357"/>
      <c r="H63" s="357"/>
      <c r="I63" s="357"/>
      <c r="J63" s="357"/>
      <c r="K63" s="357"/>
      <c r="L63" s="357"/>
      <c r="M63" s="357"/>
      <c r="N63" s="357"/>
      <c r="O63" s="357"/>
      <c r="P63" s="357"/>
      <c r="Q63" s="357"/>
    </row>
    <row r="64" spans="1:17">
      <c r="A64" s="138" t="s">
        <v>84</v>
      </c>
      <c r="B64" s="142">
        <f>SUM(B52:B63)</f>
        <v>0</v>
      </c>
      <c r="C64" s="142">
        <f t="shared" ref="C64:Q64" si="10">SUM(C52:C63)</f>
        <v>0</v>
      </c>
      <c r="D64" s="142">
        <f t="shared" si="10"/>
        <v>0</v>
      </c>
      <c r="E64" s="142">
        <f t="shared" si="10"/>
        <v>0</v>
      </c>
      <c r="F64" s="142">
        <f t="shared" si="10"/>
        <v>0</v>
      </c>
      <c r="G64" s="142">
        <f t="shared" si="10"/>
        <v>0</v>
      </c>
      <c r="H64" s="142">
        <f t="shared" si="10"/>
        <v>0</v>
      </c>
      <c r="I64" s="142">
        <f t="shared" si="10"/>
        <v>0</v>
      </c>
      <c r="J64" s="142">
        <f t="shared" si="10"/>
        <v>0</v>
      </c>
      <c r="K64" s="142">
        <f t="shared" si="10"/>
        <v>0</v>
      </c>
      <c r="L64" s="142">
        <f t="shared" si="10"/>
        <v>0</v>
      </c>
      <c r="M64" s="142">
        <f t="shared" si="10"/>
        <v>0</v>
      </c>
      <c r="N64" s="142">
        <f t="shared" si="10"/>
        <v>0</v>
      </c>
      <c r="O64" s="142">
        <f t="shared" si="10"/>
        <v>0</v>
      </c>
      <c r="P64" s="142">
        <f t="shared" si="10"/>
        <v>0</v>
      </c>
      <c r="Q64" s="146">
        <f t="shared" si="10"/>
        <v>0</v>
      </c>
    </row>
    <row r="65" spans="1:17">
      <c r="A65" s="12"/>
      <c r="B65" s="12"/>
      <c r="C65" s="12"/>
      <c r="D65" s="12"/>
      <c r="E65" s="12"/>
      <c r="F65" s="12"/>
      <c r="G65" s="12"/>
      <c r="H65" s="12"/>
      <c r="I65" s="12"/>
      <c r="J65" s="12"/>
      <c r="K65" s="12"/>
      <c r="L65" s="12"/>
      <c r="M65" s="12"/>
      <c r="N65" s="12"/>
      <c r="O65" s="12"/>
      <c r="P65" s="12"/>
      <c r="Q65" s="12"/>
    </row>
    <row r="66" spans="1:17">
      <c r="A66" s="852" t="s">
        <v>281</v>
      </c>
      <c r="B66" s="853"/>
      <c r="C66" s="853"/>
      <c r="D66" s="853"/>
      <c r="E66" s="853"/>
      <c r="F66" s="853"/>
      <c r="G66" s="853"/>
      <c r="H66" s="853"/>
      <c r="I66" s="853"/>
      <c r="J66" s="853"/>
      <c r="K66" s="853"/>
      <c r="L66" s="853"/>
      <c r="M66" s="853"/>
      <c r="N66" s="853"/>
      <c r="O66" s="853"/>
      <c r="P66" s="853"/>
      <c r="Q66" s="854"/>
    </row>
    <row r="67" spans="1:17">
      <c r="A67" s="829" t="s">
        <v>191</v>
      </c>
      <c r="B67" s="829"/>
      <c r="C67" s="829"/>
      <c r="D67" s="829"/>
      <c r="E67" s="829"/>
      <c r="F67" s="829"/>
      <c r="G67" s="829"/>
      <c r="H67" s="829"/>
      <c r="I67" s="829"/>
      <c r="J67" s="829"/>
      <c r="K67" s="829"/>
      <c r="L67" s="829"/>
      <c r="M67" s="829"/>
      <c r="N67" s="829"/>
      <c r="O67" s="829"/>
      <c r="P67" s="12"/>
      <c r="Q67" s="12"/>
    </row>
    <row r="68" spans="1:17">
      <c r="A68" s="47"/>
      <c r="B68" s="12"/>
      <c r="C68" s="12"/>
      <c r="D68" s="12"/>
      <c r="E68" s="12"/>
      <c r="F68" s="12"/>
      <c r="G68" s="12"/>
      <c r="H68" s="12"/>
      <c r="I68" s="12"/>
      <c r="J68" s="12"/>
      <c r="K68" s="12"/>
      <c r="L68" s="12"/>
      <c r="M68" s="12"/>
      <c r="N68" s="12"/>
      <c r="O68" s="12"/>
      <c r="P68" s="12"/>
      <c r="Q68" s="12"/>
    </row>
    <row r="69" spans="1:17">
      <c r="A69" s="12"/>
      <c r="B69" s="12"/>
      <c r="C69" s="12"/>
      <c r="D69" s="12"/>
      <c r="E69" s="12"/>
      <c r="F69" s="12"/>
      <c r="G69" s="12"/>
      <c r="H69" s="12"/>
      <c r="I69" s="12"/>
      <c r="J69" s="12"/>
      <c r="K69" s="12"/>
      <c r="L69" s="12"/>
      <c r="M69" s="12"/>
      <c r="N69" s="12"/>
      <c r="O69" s="12"/>
      <c r="P69" s="12"/>
      <c r="Q69" s="12"/>
    </row>
    <row r="70" spans="1:17">
      <c r="A70" s="12"/>
      <c r="B70" s="12"/>
      <c r="C70" s="12"/>
      <c r="D70" s="12"/>
      <c r="E70" s="12"/>
      <c r="F70" s="12"/>
      <c r="G70" s="12"/>
      <c r="H70" s="12"/>
      <c r="I70" s="12"/>
      <c r="J70" s="12"/>
      <c r="K70" s="12"/>
      <c r="L70" s="12"/>
      <c r="M70" s="12"/>
      <c r="N70" s="12"/>
      <c r="O70" s="12"/>
      <c r="P70" s="12"/>
      <c r="Q70" s="12"/>
    </row>
    <row r="71" spans="1:17">
      <c r="A71" s="12"/>
      <c r="B71" s="12"/>
      <c r="C71" s="12"/>
      <c r="D71" s="12"/>
      <c r="E71" s="12"/>
      <c r="F71" s="12"/>
      <c r="G71" s="12"/>
      <c r="H71" s="12"/>
      <c r="I71" s="12"/>
      <c r="J71" s="12"/>
      <c r="K71" s="12"/>
      <c r="L71" s="12"/>
      <c r="M71" s="12"/>
      <c r="N71" s="12"/>
      <c r="O71" s="12"/>
      <c r="P71" s="12"/>
      <c r="Q71" s="12"/>
    </row>
    <row r="72" spans="1:17">
      <c r="A72" s="12"/>
      <c r="B72" s="12"/>
      <c r="C72" s="12"/>
      <c r="D72" s="12"/>
      <c r="E72" s="12"/>
      <c r="F72" s="12"/>
      <c r="G72" s="12"/>
      <c r="H72" s="12"/>
      <c r="I72" s="12"/>
      <c r="J72" s="12"/>
      <c r="K72" s="12"/>
      <c r="L72" s="12"/>
      <c r="M72" s="12"/>
      <c r="N72" s="12"/>
      <c r="O72" s="12"/>
      <c r="P72" s="12"/>
      <c r="Q72" s="12"/>
    </row>
    <row r="73" spans="1:17">
      <c r="A73" s="12"/>
      <c r="B73" s="12"/>
      <c r="C73" s="12"/>
      <c r="D73" s="12"/>
      <c r="E73" s="12"/>
      <c r="F73" s="12"/>
      <c r="G73" s="12"/>
      <c r="H73" s="12"/>
      <c r="I73" s="12"/>
      <c r="J73" s="12"/>
      <c r="K73" s="12"/>
      <c r="L73" s="12"/>
      <c r="M73" s="12"/>
      <c r="N73" s="12"/>
      <c r="O73" s="12"/>
      <c r="P73" s="12"/>
      <c r="Q73" s="12"/>
    </row>
    <row r="74" spans="1:17">
      <c r="A74" s="12"/>
      <c r="B74" s="12"/>
      <c r="C74" s="12"/>
      <c r="D74" s="12"/>
      <c r="E74" s="12"/>
      <c r="F74" s="12"/>
      <c r="G74" s="12"/>
      <c r="H74" s="12"/>
      <c r="I74" s="12"/>
      <c r="J74" s="12"/>
      <c r="K74" s="12"/>
      <c r="L74" s="12"/>
      <c r="M74" s="12"/>
      <c r="N74" s="12"/>
      <c r="O74" s="12"/>
      <c r="P74" s="12"/>
      <c r="Q74" s="12"/>
    </row>
    <row r="75" spans="1:17">
      <c r="A75" s="12"/>
      <c r="B75" s="12"/>
      <c r="C75" s="12"/>
      <c r="D75" s="12"/>
      <c r="E75" s="12"/>
      <c r="F75" s="12"/>
      <c r="G75" s="12"/>
      <c r="H75" s="12"/>
      <c r="I75" s="12"/>
      <c r="J75" s="12"/>
      <c r="K75" s="12"/>
      <c r="L75" s="12"/>
      <c r="M75" s="12"/>
      <c r="N75" s="12"/>
      <c r="O75" s="12"/>
      <c r="P75" s="12"/>
      <c r="Q75" s="12"/>
    </row>
    <row r="76" spans="1:17">
      <c r="A76" s="12"/>
      <c r="B76" s="12"/>
      <c r="C76" s="12"/>
      <c r="D76" s="12"/>
      <c r="E76" s="12"/>
      <c r="F76" s="12"/>
      <c r="G76" s="12"/>
      <c r="H76" s="12"/>
      <c r="I76" s="12"/>
      <c r="J76" s="12"/>
      <c r="K76" s="12"/>
      <c r="L76" s="12"/>
      <c r="M76" s="12"/>
      <c r="N76" s="12"/>
      <c r="O76" s="12"/>
      <c r="P76" s="12"/>
      <c r="Q76" s="12"/>
    </row>
    <row r="77" spans="1:17">
      <c r="A77" s="12"/>
      <c r="B77" s="12"/>
      <c r="C77" s="12"/>
      <c r="D77" s="12"/>
      <c r="E77" s="12"/>
      <c r="F77" s="12"/>
      <c r="G77" s="12"/>
      <c r="H77" s="12"/>
      <c r="I77" s="12"/>
      <c r="J77" s="12"/>
      <c r="K77" s="12"/>
      <c r="L77" s="12"/>
      <c r="M77" s="12"/>
      <c r="N77" s="12"/>
      <c r="O77" s="12"/>
      <c r="P77" s="12"/>
      <c r="Q77" s="12"/>
    </row>
    <row r="78" spans="1:17">
      <c r="A78" s="12"/>
      <c r="B78" s="12"/>
      <c r="C78" s="12"/>
      <c r="D78" s="12"/>
      <c r="E78" s="12"/>
      <c r="F78" s="12"/>
      <c r="G78" s="12"/>
      <c r="H78" s="12"/>
      <c r="I78" s="12"/>
      <c r="J78" s="12"/>
      <c r="K78" s="12"/>
      <c r="L78" s="12"/>
      <c r="M78" s="12"/>
      <c r="N78" s="12"/>
      <c r="O78" s="12"/>
      <c r="P78" s="12"/>
      <c r="Q78" s="12"/>
    </row>
    <row r="79" spans="1:17">
      <c r="A79" s="12"/>
      <c r="B79" s="12"/>
      <c r="C79" s="12"/>
      <c r="D79" s="12"/>
      <c r="E79" s="12"/>
      <c r="F79" s="12"/>
      <c r="G79" s="12"/>
      <c r="H79" s="12"/>
      <c r="I79" s="12"/>
      <c r="J79" s="12"/>
      <c r="K79" s="12"/>
      <c r="L79" s="12"/>
      <c r="M79" s="12"/>
      <c r="N79" s="12"/>
      <c r="O79" s="12"/>
      <c r="P79" s="12"/>
      <c r="Q79" s="12"/>
    </row>
    <row r="80" spans="1:17">
      <c r="A80" s="12"/>
      <c r="B80" s="12"/>
      <c r="C80" s="12"/>
      <c r="D80" s="12"/>
      <c r="E80" s="12"/>
      <c r="F80" s="12"/>
      <c r="G80" s="12"/>
      <c r="H80" s="12"/>
      <c r="I80" s="12"/>
      <c r="J80" s="12"/>
      <c r="K80" s="12"/>
      <c r="L80" s="12"/>
      <c r="M80" s="12"/>
      <c r="N80" s="12"/>
      <c r="O80" s="12"/>
      <c r="P80" s="12"/>
      <c r="Q80" s="12"/>
    </row>
    <row r="81" spans="1:17">
      <c r="A81" s="12"/>
      <c r="B81" s="12"/>
      <c r="C81" s="12"/>
      <c r="D81" s="12"/>
      <c r="E81" s="12"/>
      <c r="F81" s="12"/>
      <c r="G81" s="12"/>
      <c r="H81" s="12"/>
      <c r="I81" s="12"/>
      <c r="J81" s="12"/>
      <c r="K81" s="12"/>
      <c r="L81" s="12"/>
      <c r="M81" s="12"/>
      <c r="N81" s="12"/>
      <c r="O81" s="12"/>
      <c r="P81" s="12"/>
      <c r="Q81" s="12"/>
    </row>
    <row r="82" spans="1:17">
      <c r="A82" s="12"/>
      <c r="B82" s="12"/>
      <c r="C82" s="12"/>
      <c r="D82" s="12"/>
      <c r="E82" s="12"/>
      <c r="F82" s="12"/>
      <c r="G82" s="12"/>
      <c r="H82" s="12"/>
      <c r="I82" s="12"/>
      <c r="J82" s="12"/>
      <c r="K82" s="12"/>
      <c r="L82" s="12"/>
      <c r="M82" s="12"/>
      <c r="N82" s="12"/>
      <c r="O82" s="12"/>
      <c r="P82" s="12"/>
      <c r="Q82" s="12"/>
    </row>
    <row r="83" spans="1:17">
      <c r="A83" s="12"/>
      <c r="B83" s="12"/>
      <c r="C83" s="12"/>
      <c r="D83" s="12"/>
      <c r="E83" s="12"/>
      <c r="F83" s="12"/>
      <c r="G83" s="12"/>
      <c r="H83" s="12"/>
      <c r="I83" s="12"/>
      <c r="J83" s="12"/>
      <c r="K83" s="12"/>
      <c r="L83" s="12"/>
      <c r="M83" s="12"/>
      <c r="N83" s="12"/>
      <c r="O83" s="12"/>
      <c r="P83" s="12"/>
      <c r="Q83" s="12"/>
    </row>
    <row r="84" spans="1:17">
      <c r="A84" s="12"/>
      <c r="B84" s="12"/>
      <c r="C84" s="12"/>
      <c r="D84" s="12"/>
      <c r="E84" s="12"/>
      <c r="F84" s="12"/>
      <c r="G84" s="12"/>
      <c r="H84" s="12"/>
      <c r="I84" s="12"/>
      <c r="J84" s="12"/>
      <c r="K84" s="12"/>
      <c r="L84" s="12"/>
      <c r="M84" s="12"/>
      <c r="N84" s="12"/>
      <c r="O84" s="12"/>
      <c r="P84" s="12"/>
      <c r="Q84" s="12"/>
    </row>
    <row r="85" spans="1:17">
      <c r="A85" s="12"/>
      <c r="B85" s="12"/>
      <c r="C85" s="12"/>
      <c r="D85" s="12"/>
      <c r="E85" s="12"/>
      <c r="F85" s="12"/>
      <c r="G85" s="12"/>
      <c r="H85" s="12"/>
      <c r="I85" s="12"/>
      <c r="J85" s="12"/>
      <c r="K85" s="12"/>
      <c r="L85" s="12"/>
      <c r="M85" s="12"/>
      <c r="N85" s="12"/>
      <c r="O85" s="12"/>
      <c r="P85" s="12"/>
      <c r="Q85" s="12"/>
    </row>
    <row r="86" spans="1:17">
      <c r="A86" s="12"/>
      <c r="B86" s="12"/>
      <c r="C86" s="12"/>
      <c r="D86" s="12"/>
      <c r="E86" s="12"/>
      <c r="F86" s="12"/>
      <c r="G86" s="12"/>
      <c r="H86" s="12"/>
      <c r="I86" s="12"/>
      <c r="J86" s="12"/>
      <c r="K86" s="12"/>
      <c r="L86" s="12"/>
      <c r="M86" s="12"/>
      <c r="N86" s="12"/>
      <c r="O86" s="12"/>
      <c r="P86" s="12"/>
      <c r="Q86" s="12"/>
    </row>
    <row r="87" spans="1:17">
      <c r="A87" s="12"/>
      <c r="B87" s="12"/>
      <c r="C87" s="12"/>
      <c r="D87" s="12"/>
      <c r="E87" s="12"/>
      <c r="F87" s="12"/>
      <c r="G87" s="12"/>
      <c r="H87" s="12"/>
      <c r="I87" s="12"/>
      <c r="J87" s="12"/>
      <c r="K87" s="12"/>
      <c r="L87" s="12"/>
      <c r="M87" s="12"/>
      <c r="N87" s="12"/>
      <c r="O87" s="12"/>
      <c r="P87" s="12"/>
      <c r="Q87" s="12"/>
    </row>
    <row r="88" spans="1:17">
      <c r="A88" s="12"/>
      <c r="B88" s="12"/>
      <c r="C88" s="12"/>
      <c r="D88" s="12"/>
      <c r="E88" s="12"/>
      <c r="F88" s="12"/>
      <c r="G88" s="12"/>
      <c r="H88" s="12"/>
      <c r="I88" s="12"/>
      <c r="J88" s="12"/>
      <c r="K88" s="12"/>
      <c r="L88" s="12"/>
      <c r="M88" s="12"/>
      <c r="N88" s="12"/>
      <c r="O88" s="12"/>
      <c r="P88" s="12"/>
      <c r="Q88" s="12"/>
    </row>
    <row r="89" spans="1:17">
      <c r="A89" s="12"/>
      <c r="B89" s="12"/>
      <c r="C89" s="12"/>
      <c r="D89" s="12"/>
      <c r="E89" s="12"/>
      <c r="F89" s="12"/>
      <c r="G89" s="12"/>
      <c r="H89" s="12"/>
      <c r="I89" s="12"/>
      <c r="J89" s="12"/>
      <c r="K89" s="12"/>
      <c r="L89" s="12"/>
      <c r="M89" s="12"/>
      <c r="N89" s="12"/>
      <c r="O89" s="12"/>
      <c r="P89" s="12"/>
      <c r="Q89" s="12"/>
    </row>
    <row r="90" spans="1:17">
      <c r="A90" s="12"/>
      <c r="B90" s="12"/>
      <c r="C90" s="12"/>
      <c r="D90" s="12"/>
      <c r="E90" s="12"/>
      <c r="F90" s="12"/>
      <c r="G90" s="12"/>
      <c r="H90" s="12"/>
      <c r="I90" s="12"/>
      <c r="J90" s="12"/>
      <c r="K90" s="12"/>
      <c r="L90" s="12"/>
      <c r="M90" s="12"/>
      <c r="N90" s="12"/>
      <c r="O90" s="12"/>
      <c r="P90" s="12"/>
      <c r="Q90" s="12"/>
    </row>
    <row r="91" spans="1:17">
      <c r="A91" s="12"/>
      <c r="B91" s="12"/>
      <c r="C91" s="12"/>
      <c r="D91" s="12"/>
      <c r="E91" s="12"/>
      <c r="F91" s="12"/>
      <c r="G91" s="12"/>
      <c r="H91" s="12"/>
      <c r="I91" s="12"/>
      <c r="J91" s="12"/>
      <c r="K91" s="12"/>
      <c r="L91" s="12"/>
      <c r="M91" s="12"/>
      <c r="N91" s="12"/>
      <c r="O91" s="12"/>
      <c r="P91" s="12"/>
      <c r="Q91" s="12"/>
    </row>
    <row r="92" spans="1:17">
      <c r="A92" s="12"/>
      <c r="B92" s="12"/>
      <c r="C92" s="12"/>
      <c r="D92" s="12"/>
      <c r="E92" s="12"/>
      <c r="F92" s="12"/>
      <c r="G92" s="12"/>
      <c r="H92" s="12"/>
      <c r="I92" s="12"/>
      <c r="J92" s="12"/>
      <c r="K92" s="12"/>
      <c r="L92" s="12"/>
      <c r="M92" s="12"/>
      <c r="N92" s="12"/>
      <c r="O92" s="12"/>
      <c r="P92" s="12"/>
      <c r="Q92" s="12"/>
    </row>
    <row r="93" spans="1:17">
      <c r="A93" s="12"/>
      <c r="B93" s="12"/>
      <c r="C93" s="12"/>
      <c r="D93" s="12"/>
      <c r="E93" s="12"/>
      <c r="F93" s="12"/>
      <c r="G93" s="12"/>
      <c r="H93" s="12"/>
      <c r="I93" s="12"/>
      <c r="J93" s="12"/>
      <c r="K93" s="12"/>
      <c r="L93" s="12"/>
      <c r="M93" s="12"/>
      <c r="N93" s="12"/>
      <c r="O93" s="12"/>
      <c r="P93" s="12"/>
      <c r="Q93" s="12"/>
    </row>
    <row r="94" spans="1:17">
      <c r="A94" s="12"/>
      <c r="B94" s="12"/>
      <c r="C94" s="12"/>
      <c r="D94" s="12"/>
      <c r="E94" s="12"/>
      <c r="F94" s="12"/>
      <c r="G94" s="12"/>
      <c r="H94" s="12"/>
      <c r="I94" s="12"/>
      <c r="J94" s="12"/>
      <c r="K94" s="12"/>
      <c r="L94" s="12"/>
      <c r="M94" s="12"/>
      <c r="N94" s="12"/>
      <c r="O94" s="12"/>
      <c r="P94" s="12"/>
      <c r="Q94" s="12"/>
    </row>
    <row r="95" spans="1:17">
      <c r="A95" s="12"/>
      <c r="B95" s="12"/>
      <c r="C95" s="12"/>
      <c r="D95" s="12"/>
      <c r="E95" s="12"/>
      <c r="F95" s="12"/>
      <c r="G95" s="12"/>
      <c r="H95" s="12"/>
      <c r="I95" s="12"/>
      <c r="J95" s="12"/>
      <c r="K95" s="12"/>
      <c r="L95" s="12"/>
      <c r="M95" s="12"/>
      <c r="N95" s="12"/>
      <c r="O95" s="12"/>
      <c r="P95" s="12"/>
      <c r="Q95" s="12"/>
    </row>
    <row r="96" spans="1:17">
      <c r="A96" s="12"/>
      <c r="B96" s="12"/>
      <c r="C96" s="12"/>
      <c r="D96" s="12"/>
      <c r="E96" s="12"/>
      <c r="F96" s="12"/>
      <c r="G96" s="12"/>
      <c r="H96" s="12"/>
      <c r="I96" s="12"/>
      <c r="J96" s="12"/>
      <c r="K96" s="12"/>
      <c r="L96" s="12"/>
      <c r="M96" s="12"/>
      <c r="N96" s="12"/>
      <c r="O96" s="12"/>
      <c r="P96" s="12"/>
      <c r="Q96" s="12"/>
    </row>
    <row r="97" spans="1:17">
      <c r="A97" s="12"/>
      <c r="B97" s="12"/>
      <c r="C97" s="12"/>
      <c r="D97" s="12"/>
      <c r="E97" s="12"/>
      <c r="F97" s="12"/>
      <c r="G97" s="12"/>
      <c r="H97" s="12"/>
      <c r="I97" s="12"/>
      <c r="J97" s="12"/>
      <c r="K97" s="12"/>
      <c r="L97" s="12"/>
      <c r="M97" s="12"/>
      <c r="N97" s="12"/>
      <c r="O97" s="12"/>
      <c r="P97" s="12"/>
      <c r="Q97" s="12"/>
    </row>
    <row r="98" spans="1:17">
      <c r="A98" s="12"/>
      <c r="B98" s="12"/>
      <c r="C98" s="12"/>
      <c r="D98" s="12"/>
      <c r="E98" s="12"/>
      <c r="F98" s="12"/>
      <c r="G98" s="12"/>
      <c r="H98" s="12"/>
      <c r="I98" s="12"/>
      <c r="J98" s="12"/>
      <c r="K98" s="12"/>
      <c r="L98" s="12"/>
      <c r="M98" s="12"/>
      <c r="N98" s="12"/>
      <c r="O98" s="12"/>
      <c r="P98" s="12"/>
      <c r="Q98" s="12"/>
    </row>
    <row r="99" spans="1:17">
      <c r="A99" s="12"/>
      <c r="B99" s="12"/>
      <c r="C99" s="12"/>
      <c r="D99" s="12"/>
      <c r="E99" s="12"/>
      <c r="F99" s="12"/>
      <c r="G99" s="12"/>
      <c r="H99" s="12"/>
      <c r="I99" s="12"/>
      <c r="J99" s="12"/>
      <c r="K99" s="12"/>
      <c r="L99" s="12"/>
      <c r="M99" s="12"/>
      <c r="N99" s="12"/>
      <c r="O99" s="12"/>
      <c r="P99" s="12"/>
      <c r="Q99" s="12"/>
    </row>
    <row r="100" spans="1:17">
      <c r="A100" s="12"/>
      <c r="B100" s="12"/>
      <c r="C100" s="12"/>
      <c r="D100" s="12"/>
      <c r="E100" s="12"/>
      <c r="F100" s="12"/>
      <c r="G100" s="12"/>
      <c r="H100" s="12"/>
      <c r="I100" s="12"/>
      <c r="J100" s="12"/>
      <c r="K100" s="12"/>
      <c r="L100" s="12"/>
      <c r="M100" s="12"/>
      <c r="N100" s="12"/>
      <c r="O100" s="12"/>
      <c r="P100" s="12"/>
      <c r="Q100" s="12"/>
    </row>
    <row r="101" spans="1:17">
      <c r="A101" s="12"/>
      <c r="B101" s="12"/>
      <c r="C101" s="12"/>
      <c r="D101" s="12"/>
      <c r="E101" s="12"/>
      <c r="F101" s="12"/>
      <c r="G101" s="12"/>
      <c r="H101" s="12"/>
      <c r="I101" s="12"/>
      <c r="J101" s="12"/>
      <c r="K101" s="12"/>
      <c r="L101" s="12"/>
      <c r="M101" s="12"/>
      <c r="N101" s="12"/>
      <c r="O101" s="12"/>
      <c r="P101" s="12"/>
      <c r="Q101" s="12"/>
    </row>
    <row r="102" spans="1:17">
      <c r="A102" s="12"/>
      <c r="B102" s="12"/>
      <c r="C102" s="12"/>
      <c r="D102" s="12"/>
      <c r="E102" s="12"/>
      <c r="F102" s="12"/>
      <c r="G102" s="12"/>
      <c r="H102" s="12"/>
      <c r="I102" s="12"/>
      <c r="J102" s="12"/>
      <c r="K102" s="12"/>
      <c r="L102" s="12"/>
      <c r="M102" s="12"/>
      <c r="N102" s="12"/>
      <c r="O102" s="12"/>
      <c r="P102" s="12"/>
      <c r="Q102" s="12"/>
    </row>
    <row r="103" spans="1:17">
      <c r="A103" s="12"/>
      <c r="B103" s="12"/>
      <c r="C103" s="12"/>
      <c r="D103" s="12"/>
      <c r="E103" s="12"/>
      <c r="F103" s="12"/>
      <c r="G103" s="12"/>
      <c r="H103" s="12"/>
      <c r="I103" s="12"/>
      <c r="J103" s="12"/>
      <c r="K103" s="12"/>
      <c r="L103" s="12"/>
      <c r="M103" s="12"/>
      <c r="N103" s="12"/>
      <c r="O103" s="12"/>
      <c r="P103" s="12"/>
      <c r="Q103" s="12"/>
    </row>
    <row r="104" spans="1:17">
      <c r="A104" s="12"/>
      <c r="B104" s="12"/>
      <c r="C104" s="12"/>
      <c r="D104" s="12"/>
      <c r="E104" s="12"/>
      <c r="F104" s="12"/>
      <c r="G104" s="12"/>
      <c r="H104" s="12"/>
      <c r="I104" s="12"/>
      <c r="J104" s="12"/>
      <c r="K104" s="12"/>
      <c r="L104" s="12"/>
      <c r="M104" s="12"/>
      <c r="N104" s="12"/>
      <c r="O104" s="12"/>
      <c r="P104" s="12"/>
      <c r="Q104" s="12"/>
    </row>
    <row r="105" spans="1:17">
      <c r="A105" s="12"/>
      <c r="B105" s="12"/>
      <c r="C105" s="12"/>
      <c r="D105" s="12"/>
      <c r="E105" s="12"/>
      <c r="F105" s="12"/>
      <c r="G105" s="12"/>
      <c r="H105" s="12"/>
      <c r="I105" s="12"/>
      <c r="J105" s="12"/>
      <c r="K105" s="12"/>
      <c r="L105" s="12"/>
      <c r="M105" s="12"/>
      <c r="N105" s="12"/>
      <c r="O105" s="12"/>
      <c r="P105" s="12"/>
      <c r="Q105" s="12"/>
    </row>
    <row r="106" spans="1:17">
      <c r="A106" s="12"/>
      <c r="B106" s="12"/>
      <c r="C106" s="12"/>
      <c r="D106" s="12"/>
      <c r="E106" s="12"/>
      <c r="F106" s="12"/>
      <c r="G106" s="12"/>
      <c r="H106" s="12"/>
      <c r="I106" s="12"/>
      <c r="J106" s="12"/>
      <c r="K106" s="12"/>
      <c r="L106" s="12"/>
      <c r="M106" s="12"/>
      <c r="N106" s="12"/>
      <c r="O106" s="12"/>
      <c r="P106" s="12"/>
      <c r="Q106" s="12"/>
    </row>
    <row r="107" spans="1:17">
      <c r="A107" s="12"/>
      <c r="B107" s="12"/>
      <c r="C107" s="12"/>
      <c r="D107" s="12"/>
      <c r="E107" s="12"/>
      <c r="F107" s="12"/>
      <c r="G107" s="12"/>
      <c r="H107" s="12"/>
      <c r="I107" s="12"/>
      <c r="J107" s="12"/>
      <c r="K107" s="12"/>
      <c r="L107" s="12"/>
      <c r="M107" s="12"/>
      <c r="N107" s="12"/>
      <c r="O107" s="12"/>
      <c r="P107" s="12"/>
      <c r="Q107" s="12"/>
    </row>
    <row r="108" spans="1:17">
      <c r="A108" s="12"/>
      <c r="B108" s="12"/>
      <c r="C108" s="12"/>
      <c r="D108" s="12"/>
      <c r="E108" s="12"/>
      <c r="F108" s="12"/>
      <c r="G108" s="12"/>
      <c r="H108" s="12"/>
      <c r="I108" s="12"/>
      <c r="J108" s="12"/>
      <c r="K108" s="12"/>
      <c r="L108" s="12"/>
      <c r="M108" s="12"/>
      <c r="N108" s="12"/>
      <c r="O108" s="12"/>
      <c r="P108" s="12"/>
      <c r="Q108" s="12"/>
    </row>
    <row r="109" spans="1:17">
      <c r="A109" s="12"/>
      <c r="B109" s="12"/>
      <c r="C109" s="12"/>
      <c r="D109" s="12"/>
      <c r="E109" s="12"/>
      <c r="F109" s="12"/>
      <c r="G109" s="12"/>
      <c r="H109" s="12"/>
      <c r="I109" s="12"/>
      <c r="J109" s="12"/>
      <c r="K109" s="12"/>
      <c r="L109" s="12"/>
      <c r="M109" s="12"/>
      <c r="N109" s="12"/>
      <c r="O109" s="12"/>
      <c r="P109" s="12"/>
      <c r="Q109" s="12"/>
    </row>
    <row r="110" spans="1:17">
      <c r="A110" s="12"/>
      <c r="B110" s="12"/>
      <c r="C110" s="12"/>
      <c r="D110" s="12"/>
      <c r="E110" s="12"/>
      <c r="F110" s="12"/>
      <c r="G110" s="12"/>
      <c r="H110" s="12"/>
      <c r="I110" s="12"/>
      <c r="J110" s="12"/>
      <c r="K110" s="12"/>
      <c r="L110" s="12"/>
      <c r="M110" s="12"/>
      <c r="N110" s="12"/>
      <c r="O110" s="12"/>
      <c r="P110" s="12"/>
      <c r="Q110" s="12"/>
    </row>
    <row r="111" spans="1:17">
      <c r="A111" s="12"/>
      <c r="B111" s="12"/>
      <c r="C111" s="12"/>
      <c r="D111" s="12"/>
      <c r="E111" s="12"/>
      <c r="F111" s="12"/>
      <c r="G111" s="12"/>
      <c r="H111" s="12"/>
      <c r="I111" s="12"/>
      <c r="J111" s="12"/>
      <c r="K111" s="12"/>
      <c r="L111" s="12"/>
      <c r="M111" s="12"/>
      <c r="N111" s="12"/>
      <c r="O111" s="12"/>
      <c r="P111" s="12"/>
      <c r="Q111" s="12"/>
    </row>
    <row r="112" spans="1:17">
      <c r="A112" s="12"/>
      <c r="B112" s="12"/>
      <c r="C112" s="12"/>
      <c r="D112" s="12"/>
      <c r="E112" s="12"/>
      <c r="F112" s="12"/>
      <c r="G112" s="12"/>
      <c r="H112" s="12"/>
      <c r="I112" s="12"/>
      <c r="J112" s="12"/>
      <c r="K112" s="12"/>
      <c r="L112" s="12"/>
      <c r="M112" s="12"/>
      <c r="N112" s="12"/>
      <c r="O112" s="12"/>
      <c r="P112" s="12"/>
      <c r="Q112" s="12"/>
    </row>
    <row r="113" spans="1:17">
      <c r="A113" s="12"/>
      <c r="B113" s="12"/>
      <c r="C113" s="12"/>
      <c r="D113" s="12"/>
      <c r="E113" s="12"/>
      <c r="F113" s="12"/>
      <c r="G113" s="12"/>
      <c r="H113" s="12"/>
      <c r="I113" s="12"/>
      <c r="J113" s="12"/>
      <c r="K113" s="12"/>
      <c r="L113" s="12"/>
      <c r="M113" s="12"/>
      <c r="N113" s="12"/>
      <c r="O113" s="12"/>
      <c r="P113" s="12"/>
      <c r="Q113" s="12"/>
    </row>
    <row r="114" spans="1:17">
      <c r="A114" s="12"/>
      <c r="B114" s="12"/>
      <c r="C114" s="12"/>
      <c r="D114" s="12"/>
      <c r="E114" s="12"/>
      <c r="F114" s="12"/>
      <c r="G114" s="12"/>
      <c r="H114" s="12"/>
      <c r="I114" s="12"/>
      <c r="J114" s="12"/>
      <c r="K114" s="12"/>
      <c r="L114" s="12"/>
      <c r="M114" s="12"/>
      <c r="N114" s="12"/>
      <c r="O114" s="12"/>
      <c r="P114" s="12"/>
      <c r="Q114" s="12"/>
    </row>
    <row r="115" spans="1:17">
      <c r="A115" s="12"/>
      <c r="B115" s="12"/>
      <c r="C115" s="12"/>
      <c r="D115" s="12"/>
      <c r="E115" s="12"/>
      <c r="F115" s="12"/>
      <c r="G115" s="12"/>
      <c r="H115" s="12"/>
      <c r="I115" s="12"/>
      <c r="J115" s="12"/>
      <c r="K115" s="12"/>
      <c r="L115" s="12"/>
      <c r="M115" s="12"/>
      <c r="N115" s="12"/>
      <c r="O115" s="12"/>
      <c r="P115" s="12"/>
      <c r="Q115" s="12"/>
    </row>
    <row r="116" spans="1:17">
      <c r="A116" s="12"/>
      <c r="B116" s="12"/>
      <c r="C116" s="12"/>
      <c r="D116" s="12"/>
      <c r="E116" s="12"/>
      <c r="F116" s="12"/>
      <c r="G116" s="12"/>
      <c r="H116" s="12"/>
      <c r="I116" s="12"/>
      <c r="J116" s="12"/>
      <c r="K116" s="12"/>
      <c r="L116" s="12"/>
      <c r="M116" s="12"/>
      <c r="N116" s="12"/>
      <c r="O116" s="12"/>
      <c r="P116" s="12"/>
      <c r="Q116" s="12"/>
    </row>
    <row r="117" spans="1:17">
      <c r="A117" s="12"/>
      <c r="B117" s="12"/>
      <c r="C117" s="12"/>
      <c r="D117" s="12"/>
      <c r="E117" s="12"/>
      <c r="F117" s="12"/>
      <c r="G117" s="12"/>
      <c r="H117" s="12"/>
      <c r="I117" s="12"/>
      <c r="J117" s="12"/>
      <c r="K117" s="12"/>
      <c r="L117" s="12"/>
      <c r="M117" s="12"/>
      <c r="N117" s="12"/>
      <c r="O117" s="12"/>
      <c r="P117" s="12"/>
      <c r="Q117" s="12"/>
    </row>
    <row r="118" spans="1:17">
      <c r="A118" s="12"/>
      <c r="B118" s="12"/>
      <c r="C118" s="12"/>
      <c r="D118" s="12"/>
      <c r="E118" s="12"/>
      <c r="F118" s="12"/>
      <c r="G118" s="12"/>
      <c r="H118" s="12"/>
      <c r="I118" s="12"/>
      <c r="J118" s="12"/>
      <c r="K118" s="12"/>
      <c r="L118" s="12"/>
      <c r="M118" s="12"/>
      <c r="N118" s="12"/>
      <c r="O118" s="12"/>
      <c r="P118" s="12"/>
      <c r="Q118" s="12"/>
    </row>
    <row r="119" spans="1:17">
      <c r="A119" s="12"/>
      <c r="B119" s="12"/>
      <c r="C119" s="12"/>
      <c r="D119" s="12"/>
      <c r="E119" s="12"/>
      <c r="F119" s="12"/>
      <c r="G119" s="12"/>
      <c r="H119" s="12"/>
      <c r="I119" s="12"/>
      <c r="J119" s="12"/>
      <c r="K119" s="12"/>
      <c r="L119" s="12"/>
      <c r="M119" s="12"/>
      <c r="N119" s="12"/>
      <c r="O119" s="12"/>
      <c r="P119" s="12"/>
      <c r="Q119" s="12"/>
    </row>
    <row r="120" spans="1:17">
      <c r="A120" s="12"/>
      <c r="B120" s="12"/>
      <c r="C120" s="12"/>
      <c r="D120" s="12"/>
      <c r="E120" s="12"/>
      <c r="F120" s="12"/>
      <c r="G120" s="12"/>
      <c r="H120" s="12"/>
      <c r="I120" s="12"/>
      <c r="J120" s="12"/>
      <c r="K120" s="12"/>
      <c r="L120" s="12"/>
      <c r="M120" s="12"/>
      <c r="N120" s="12"/>
      <c r="O120" s="12"/>
      <c r="P120" s="12"/>
      <c r="Q120" s="12"/>
    </row>
    <row r="121" spans="1:17">
      <c r="A121" s="12"/>
      <c r="B121" s="12"/>
      <c r="C121" s="12"/>
      <c r="D121" s="12"/>
      <c r="E121" s="12"/>
      <c r="F121" s="12"/>
      <c r="G121" s="12"/>
      <c r="H121" s="12"/>
      <c r="I121" s="12"/>
      <c r="J121" s="12"/>
      <c r="K121" s="12"/>
      <c r="L121" s="12"/>
      <c r="M121" s="12"/>
      <c r="N121" s="12"/>
      <c r="O121" s="12"/>
      <c r="P121" s="12"/>
      <c r="Q121" s="12"/>
    </row>
    <row r="122" spans="1:17">
      <c r="A122" s="12"/>
      <c r="B122" s="12"/>
      <c r="C122" s="12"/>
      <c r="D122" s="12"/>
      <c r="E122" s="12"/>
      <c r="F122" s="12"/>
      <c r="G122" s="12"/>
      <c r="H122" s="12"/>
      <c r="I122" s="12"/>
      <c r="J122" s="12"/>
      <c r="K122" s="12"/>
      <c r="L122" s="12"/>
      <c r="M122" s="12"/>
      <c r="N122" s="12"/>
      <c r="O122" s="12"/>
      <c r="P122" s="12"/>
      <c r="Q122" s="12"/>
    </row>
    <row r="123" spans="1:17">
      <c r="A123" s="12"/>
      <c r="B123" s="12"/>
      <c r="C123" s="12"/>
      <c r="D123" s="12"/>
      <c r="E123" s="12"/>
      <c r="F123" s="12"/>
      <c r="G123" s="12"/>
      <c r="H123" s="12"/>
      <c r="I123" s="12"/>
      <c r="J123" s="12"/>
      <c r="K123" s="12"/>
      <c r="L123" s="12"/>
      <c r="M123" s="12"/>
      <c r="N123" s="12"/>
      <c r="O123" s="12"/>
      <c r="P123" s="12"/>
      <c r="Q123" s="12"/>
    </row>
    <row r="124" spans="1:17">
      <c r="A124" s="12"/>
      <c r="B124" s="12"/>
      <c r="C124" s="12"/>
      <c r="D124" s="12"/>
      <c r="E124" s="12"/>
      <c r="F124" s="12"/>
      <c r="G124" s="12"/>
      <c r="H124" s="12"/>
      <c r="I124" s="12"/>
      <c r="J124" s="12"/>
      <c r="K124" s="12"/>
      <c r="L124" s="12"/>
      <c r="M124" s="12"/>
      <c r="N124" s="12"/>
      <c r="O124" s="12"/>
      <c r="P124" s="12"/>
      <c r="Q124" s="12"/>
    </row>
    <row r="125" spans="1:17">
      <c r="A125" s="12"/>
      <c r="B125" s="12"/>
      <c r="C125" s="12"/>
      <c r="D125" s="12"/>
      <c r="E125" s="12"/>
      <c r="F125" s="12"/>
      <c r="G125" s="12"/>
      <c r="H125" s="12"/>
      <c r="I125" s="12"/>
      <c r="J125" s="12"/>
      <c r="K125" s="12"/>
      <c r="L125" s="12"/>
      <c r="M125" s="12"/>
      <c r="N125" s="12"/>
      <c r="O125" s="12"/>
      <c r="P125" s="12"/>
      <c r="Q125" s="12"/>
    </row>
    <row r="126" spans="1:17">
      <c r="A126" s="12"/>
      <c r="B126" s="12"/>
      <c r="C126" s="12"/>
      <c r="D126" s="12"/>
      <c r="E126" s="12"/>
      <c r="F126" s="12"/>
      <c r="G126" s="12"/>
      <c r="H126" s="12"/>
      <c r="I126" s="12"/>
      <c r="J126" s="12"/>
      <c r="K126" s="12"/>
      <c r="L126" s="12"/>
      <c r="M126" s="12"/>
      <c r="N126" s="12"/>
      <c r="O126" s="12"/>
      <c r="P126" s="12"/>
      <c r="Q126" s="12"/>
    </row>
    <row r="127" spans="1:17">
      <c r="A127" s="12"/>
      <c r="B127" s="12"/>
      <c r="C127" s="12"/>
      <c r="D127" s="12"/>
      <c r="E127" s="12"/>
      <c r="F127" s="12"/>
      <c r="G127" s="12"/>
      <c r="H127" s="12"/>
      <c r="I127" s="12"/>
      <c r="J127" s="12"/>
      <c r="K127" s="12"/>
      <c r="L127" s="12"/>
      <c r="M127" s="12"/>
      <c r="N127" s="12"/>
      <c r="O127" s="12"/>
      <c r="P127" s="12"/>
      <c r="Q127" s="12"/>
    </row>
    <row r="128" spans="1:17">
      <c r="A128" s="12"/>
      <c r="B128" s="12"/>
      <c r="C128" s="12"/>
      <c r="D128" s="12"/>
      <c r="E128" s="12"/>
      <c r="F128" s="12"/>
      <c r="G128" s="12"/>
      <c r="H128" s="12"/>
      <c r="I128" s="12"/>
      <c r="J128" s="12"/>
      <c r="K128" s="12"/>
      <c r="L128" s="12"/>
      <c r="M128" s="12"/>
      <c r="N128" s="12"/>
      <c r="O128" s="12"/>
      <c r="P128" s="12"/>
      <c r="Q128" s="12"/>
    </row>
    <row r="129" spans="1:17">
      <c r="A129" s="12"/>
      <c r="B129" s="12"/>
      <c r="C129" s="12"/>
      <c r="D129" s="12"/>
      <c r="E129" s="12"/>
      <c r="F129" s="12"/>
      <c r="G129" s="12"/>
      <c r="H129" s="12"/>
      <c r="I129" s="12"/>
      <c r="J129" s="12"/>
      <c r="K129" s="12"/>
      <c r="L129" s="12"/>
      <c r="M129" s="12"/>
      <c r="N129" s="12"/>
      <c r="O129" s="12"/>
      <c r="P129" s="12"/>
      <c r="Q129" s="12"/>
    </row>
    <row r="130" spans="1:17">
      <c r="A130" s="12"/>
      <c r="B130" s="12"/>
      <c r="C130" s="12"/>
      <c r="D130" s="12"/>
      <c r="E130" s="12"/>
      <c r="F130" s="12"/>
      <c r="G130" s="12"/>
      <c r="H130" s="12"/>
      <c r="I130" s="12"/>
      <c r="J130" s="12"/>
      <c r="K130" s="12"/>
      <c r="L130" s="12"/>
      <c r="M130" s="12"/>
      <c r="N130" s="12"/>
      <c r="O130" s="12"/>
      <c r="P130" s="12"/>
      <c r="Q130" s="12"/>
    </row>
    <row r="131" spans="1:17">
      <c r="A131" s="12"/>
      <c r="B131" s="12"/>
      <c r="C131" s="12"/>
      <c r="D131" s="12"/>
      <c r="E131" s="12"/>
      <c r="F131" s="12"/>
      <c r="G131" s="12"/>
      <c r="H131" s="12"/>
      <c r="I131" s="12"/>
      <c r="J131" s="12"/>
      <c r="K131" s="12"/>
      <c r="L131" s="12"/>
      <c r="M131" s="12"/>
      <c r="N131" s="12"/>
      <c r="O131" s="12"/>
      <c r="P131" s="12"/>
      <c r="Q131" s="12"/>
    </row>
    <row r="132" spans="1:17">
      <c r="A132" s="12"/>
      <c r="B132" s="12"/>
      <c r="C132" s="12"/>
      <c r="D132" s="12"/>
      <c r="E132" s="12"/>
      <c r="F132" s="12"/>
      <c r="G132" s="12"/>
      <c r="H132" s="12"/>
      <c r="I132" s="12"/>
      <c r="J132" s="12"/>
      <c r="K132" s="12"/>
      <c r="L132" s="12"/>
      <c r="M132" s="12"/>
      <c r="N132" s="12"/>
      <c r="O132" s="12"/>
      <c r="P132" s="12"/>
      <c r="Q132" s="12"/>
    </row>
    <row r="133" spans="1:17">
      <c r="A133" s="12"/>
      <c r="B133" s="12"/>
      <c r="C133" s="12"/>
      <c r="D133" s="12"/>
      <c r="E133" s="12"/>
      <c r="F133" s="12"/>
      <c r="G133" s="12"/>
      <c r="H133" s="12"/>
      <c r="I133" s="12"/>
      <c r="J133" s="12"/>
      <c r="K133" s="12"/>
      <c r="L133" s="12"/>
      <c r="M133" s="12"/>
      <c r="N133" s="12"/>
      <c r="O133" s="12"/>
      <c r="P133" s="12"/>
      <c r="Q133" s="12"/>
    </row>
    <row r="134" spans="1:17">
      <c r="A134" s="12"/>
      <c r="B134" s="12"/>
      <c r="C134" s="12"/>
      <c r="D134" s="12"/>
      <c r="E134" s="12"/>
      <c r="F134" s="12"/>
      <c r="G134" s="12"/>
      <c r="H134" s="12"/>
      <c r="I134" s="12"/>
      <c r="J134" s="12"/>
      <c r="K134" s="12"/>
      <c r="L134" s="12"/>
      <c r="M134" s="12"/>
      <c r="N134" s="12"/>
      <c r="O134" s="12"/>
      <c r="P134" s="12"/>
      <c r="Q134" s="12"/>
    </row>
    <row r="135" spans="1:17">
      <c r="A135" s="12"/>
      <c r="B135" s="12"/>
      <c r="C135" s="12"/>
      <c r="D135" s="12"/>
      <c r="E135" s="12"/>
      <c r="F135" s="12"/>
      <c r="G135" s="12"/>
      <c r="H135" s="12"/>
      <c r="I135" s="12"/>
      <c r="J135" s="12"/>
      <c r="K135" s="12"/>
      <c r="L135" s="12"/>
      <c r="M135" s="12"/>
      <c r="N135" s="12"/>
      <c r="O135" s="12"/>
      <c r="P135" s="12"/>
      <c r="Q135" s="12"/>
    </row>
    <row r="136" spans="1:17">
      <c r="A136" s="12"/>
      <c r="B136" s="12"/>
      <c r="C136" s="12"/>
      <c r="D136" s="12"/>
      <c r="E136" s="12"/>
      <c r="F136" s="12"/>
      <c r="G136" s="12"/>
      <c r="H136" s="12"/>
      <c r="I136" s="12"/>
      <c r="J136" s="12"/>
      <c r="K136" s="12"/>
      <c r="L136" s="12"/>
      <c r="M136" s="12"/>
      <c r="N136" s="12"/>
      <c r="O136" s="12"/>
      <c r="P136" s="12"/>
      <c r="Q136" s="12"/>
    </row>
    <row r="137" spans="1:17">
      <c r="A137" s="12"/>
      <c r="B137" s="12"/>
      <c r="C137" s="12"/>
      <c r="D137" s="12"/>
      <c r="E137" s="12"/>
      <c r="F137" s="12"/>
      <c r="G137" s="12"/>
      <c r="H137" s="12"/>
      <c r="I137" s="12"/>
      <c r="J137" s="12"/>
      <c r="K137" s="12"/>
      <c r="L137" s="12"/>
      <c r="M137" s="12"/>
      <c r="N137" s="12"/>
      <c r="O137" s="12"/>
      <c r="P137" s="12"/>
      <c r="Q137" s="12"/>
    </row>
    <row r="138" spans="1:17">
      <c r="A138" s="12"/>
      <c r="B138" s="12"/>
      <c r="C138" s="12"/>
      <c r="D138" s="12"/>
      <c r="E138" s="12"/>
      <c r="F138" s="12"/>
      <c r="G138" s="12"/>
      <c r="H138" s="12"/>
      <c r="I138" s="12"/>
      <c r="J138" s="12"/>
      <c r="K138" s="12"/>
      <c r="L138" s="12"/>
      <c r="M138" s="12"/>
      <c r="N138" s="12"/>
      <c r="O138" s="12"/>
      <c r="P138" s="12"/>
      <c r="Q138" s="12"/>
    </row>
    <row r="139" spans="1:17">
      <c r="A139" s="12"/>
      <c r="B139" s="12"/>
      <c r="C139" s="12"/>
      <c r="D139" s="12"/>
      <c r="E139" s="12"/>
      <c r="F139" s="12"/>
      <c r="G139" s="12"/>
      <c r="H139" s="12"/>
      <c r="I139" s="12"/>
      <c r="J139" s="12"/>
      <c r="K139" s="12"/>
      <c r="L139" s="12"/>
      <c r="M139" s="12"/>
      <c r="N139" s="12"/>
      <c r="O139" s="12"/>
      <c r="P139" s="12"/>
      <c r="Q139" s="12"/>
    </row>
    <row r="140" spans="1:17">
      <c r="A140" s="12"/>
      <c r="B140" s="12"/>
      <c r="C140" s="12"/>
      <c r="D140" s="12"/>
      <c r="E140" s="12"/>
      <c r="F140" s="12"/>
      <c r="G140" s="12"/>
      <c r="H140" s="12"/>
      <c r="I140" s="12"/>
      <c r="J140" s="12"/>
      <c r="K140" s="12"/>
      <c r="L140" s="12"/>
      <c r="M140" s="12"/>
      <c r="N140" s="12"/>
      <c r="O140" s="12"/>
      <c r="P140" s="12"/>
      <c r="Q140" s="12"/>
    </row>
    <row r="141" spans="1:17">
      <c r="A141" s="12"/>
      <c r="B141" s="12"/>
      <c r="C141" s="12"/>
      <c r="D141" s="12"/>
      <c r="E141" s="12"/>
      <c r="F141" s="12"/>
      <c r="G141" s="12"/>
      <c r="H141" s="12"/>
      <c r="I141" s="12"/>
      <c r="J141" s="12"/>
      <c r="K141" s="12"/>
      <c r="L141" s="12"/>
      <c r="M141" s="12"/>
      <c r="N141" s="12"/>
      <c r="O141" s="12"/>
      <c r="P141" s="12"/>
      <c r="Q141" s="12"/>
    </row>
    <row r="142" spans="1:17">
      <c r="A142" s="12"/>
      <c r="B142" s="12"/>
      <c r="C142" s="12"/>
      <c r="D142" s="12"/>
      <c r="E142" s="12"/>
      <c r="F142" s="12"/>
      <c r="G142" s="12"/>
      <c r="H142" s="12"/>
      <c r="I142" s="12"/>
      <c r="J142" s="12"/>
      <c r="K142" s="12"/>
      <c r="L142" s="12"/>
      <c r="M142" s="12"/>
      <c r="N142" s="12"/>
      <c r="O142" s="12"/>
      <c r="P142" s="12"/>
      <c r="Q142" s="12"/>
    </row>
    <row r="143" spans="1:17">
      <c r="A143" s="12"/>
      <c r="B143" s="12"/>
      <c r="C143" s="12"/>
      <c r="D143" s="12"/>
      <c r="E143" s="12"/>
      <c r="F143" s="12"/>
      <c r="G143" s="12"/>
      <c r="H143" s="12"/>
      <c r="I143" s="12"/>
      <c r="J143" s="12"/>
      <c r="K143" s="12"/>
      <c r="L143" s="12"/>
      <c r="M143" s="12"/>
      <c r="N143" s="12"/>
      <c r="O143" s="12"/>
      <c r="P143" s="12"/>
      <c r="Q143" s="12"/>
    </row>
    <row r="144" spans="1:17">
      <c r="A144" s="12"/>
      <c r="B144" s="12"/>
      <c r="C144" s="12"/>
      <c r="D144" s="12"/>
      <c r="E144" s="12"/>
      <c r="F144" s="12"/>
      <c r="G144" s="12"/>
      <c r="H144" s="12"/>
      <c r="I144" s="12"/>
      <c r="J144" s="12"/>
      <c r="K144" s="12"/>
      <c r="L144" s="12"/>
      <c r="M144" s="12"/>
      <c r="N144" s="12"/>
      <c r="O144" s="12"/>
      <c r="P144" s="12"/>
      <c r="Q144" s="12"/>
    </row>
    <row r="145" spans="1:17">
      <c r="A145" s="12"/>
      <c r="B145" s="12"/>
      <c r="C145" s="12"/>
      <c r="D145" s="12"/>
      <c r="E145" s="12"/>
      <c r="F145" s="12"/>
      <c r="G145" s="12"/>
      <c r="H145" s="12"/>
      <c r="I145" s="12"/>
      <c r="J145" s="12"/>
      <c r="K145" s="12"/>
      <c r="L145" s="12"/>
      <c r="M145" s="12"/>
      <c r="N145" s="12"/>
      <c r="O145" s="12"/>
      <c r="P145" s="12"/>
      <c r="Q145" s="12"/>
    </row>
    <row r="146" spans="1:17">
      <c r="A146" s="12"/>
      <c r="B146" s="12"/>
      <c r="C146" s="12"/>
      <c r="D146" s="12"/>
      <c r="E146" s="12"/>
      <c r="F146" s="12"/>
      <c r="G146" s="12"/>
      <c r="H146" s="12"/>
      <c r="I146" s="12"/>
      <c r="J146" s="12"/>
      <c r="K146" s="12"/>
      <c r="L146" s="12"/>
      <c r="M146" s="12"/>
      <c r="N146" s="12"/>
      <c r="O146" s="12"/>
      <c r="P146" s="12"/>
      <c r="Q146" s="12"/>
    </row>
    <row r="147" spans="1:17">
      <c r="A147" s="12"/>
      <c r="B147" s="12"/>
      <c r="C147" s="12"/>
      <c r="D147" s="12"/>
      <c r="E147" s="12"/>
      <c r="F147" s="12"/>
      <c r="G147" s="12"/>
      <c r="H147" s="12"/>
      <c r="I147" s="12"/>
      <c r="J147" s="12"/>
      <c r="K147" s="12"/>
      <c r="L147" s="12"/>
      <c r="M147" s="12"/>
      <c r="N147" s="12"/>
      <c r="O147" s="12"/>
      <c r="P147" s="12"/>
      <c r="Q147" s="12"/>
    </row>
    <row r="148" spans="1:17">
      <c r="A148" s="12"/>
      <c r="B148" s="12"/>
      <c r="C148" s="12"/>
      <c r="D148" s="12"/>
      <c r="E148" s="12"/>
      <c r="F148" s="12"/>
      <c r="G148" s="12"/>
      <c r="H148" s="12"/>
      <c r="I148" s="12"/>
      <c r="J148" s="12"/>
      <c r="K148" s="12"/>
      <c r="L148" s="12"/>
      <c r="M148" s="12"/>
      <c r="N148" s="12"/>
      <c r="O148" s="12"/>
      <c r="P148" s="12"/>
      <c r="Q148" s="12"/>
    </row>
    <row r="149" spans="1:17">
      <c r="A149" s="12"/>
      <c r="B149" s="12"/>
      <c r="C149" s="12"/>
      <c r="D149" s="12"/>
      <c r="E149" s="12"/>
      <c r="F149" s="12"/>
      <c r="G149" s="12"/>
      <c r="H149" s="12"/>
      <c r="I149" s="12"/>
      <c r="J149" s="12"/>
      <c r="K149" s="12"/>
      <c r="L149" s="12"/>
      <c r="M149" s="12"/>
      <c r="N149" s="12"/>
      <c r="O149" s="12"/>
      <c r="P149" s="12"/>
      <c r="Q149" s="12"/>
    </row>
    <row r="150" spans="1:17">
      <c r="A150" s="12"/>
      <c r="B150" s="12"/>
      <c r="C150" s="12"/>
      <c r="D150" s="12"/>
      <c r="E150" s="12"/>
      <c r="F150" s="12"/>
      <c r="G150" s="12"/>
      <c r="H150" s="12"/>
      <c r="I150" s="12"/>
      <c r="J150" s="12"/>
      <c r="K150" s="12"/>
      <c r="L150" s="12"/>
      <c r="M150" s="12"/>
      <c r="N150" s="12"/>
      <c r="O150" s="12"/>
      <c r="P150" s="12"/>
      <c r="Q150" s="12"/>
    </row>
    <row r="151" spans="1:17">
      <c r="A151" s="12"/>
      <c r="B151" s="12"/>
      <c r="C151" s="12"/>
      <c r="D151" s="12"/>
      <c r="E151" s="12"/>
      <c r="F151" s="12"/>
      <c r="G151" s="12"/>
      <c r="H151" s="12"/>
      <c r="I151" s="12"/>
      <c r="J151" s="12"/>
      <c r="K151" s="12"/>
      <c r="L151" s="12"/>
      <c r="M151" s="12"/>
      <c r="N151" s="12"/>
      <c r="O151" s="12"/>
      <c r="P151" s="12"/>
      <c r="Q151" s="12"/>
    </row>
    <row r="152" spans="1:17">
      <c r="A152" s="12"/>
      <c r="B152" s="12"/>
      <c r="C152" s="12"/>
      <c r="D152" s="12"/>
      <c r="E152" s="12"/>
      <c r="F152" s="12"/>
      <c r="G152" s="12"/>
      <c r="H152" s="12"/>
      <c r="I152" s="12"/>
      <c r="J152" s="12"/>
      <c r="K152" s="12"/>
      <c r="L152" s="12"/>
      <c r="M152" s="12"/>
      <c r="N152" s="12"/>
      <c r="O152" s="12"/>
      <c r="P152" s="12"/>
      <c r="Q152" s="12"/>
    </row>
    <row r="153" spans="1:17">
      <c r="A153" s="12"/>
      <c r="B153" s="12"/>
      <c r="C153" s="12"/>
      <c r="D153" s="12"/>
      <c r="E153" s="12"/>
      <c r="F153" s="12"/>
      <c r="G153" s="12"/>
      <c r="H153" s="12"/>
      <c r="I153" s="12"/>
      <c r="J153" s="12"/>
      <c r="K153" s="12"/>
      <c r="L153" s="12"/>
      <c r="M153" s="12"/>
      <c r="N153" s="12"/>
      <c r="O153" s="12"/>
      <c r="P153" s="12"/>
      <c r="Q153" s="12"/>
    </row>
    <row r="154" spans="1:17">
      <c r="A154" s="12"/>
      <c r="B154" s="12"/>
      <c r="C154" s="12"/>
      <c r="D154" s="12"/>
      <c r="E154" s="12"/>
      <c r="F154" s="12"/>
      <c r="G154" s="12"/>
      <c r="H154" s="12"/>
      <c r="I154" s="12"/>
      <c r="J154" s="12"/>
      <c r="K154" s="12"/>
      <c r="L154" s="12"/>
      <c r="M154" s="12"/>
      <c r="N154" s="12"/>
      <c r="O154" s="12"/>
      <c r="P154" s="12"/>
      <c r="Q154" s="12"/>
    </row>
    <row r="155" spans="1:17">
      <c r="A155" s="12"/>
      <c r="B155" s="12"/>
      <c r="C155" s="12"/>
      <c r="D155" s="12"/>
      <c r="E155" s="12"/>
      <c r="F155" s="12"/>
      <c r="G155" s="12"/>
      <c r="H155" s="12"/>
      <c r="I155" s="12"/>
      <c r="J155" s="12"/>
      <c r="K155" s="12"/>
      <c r="L155" s="12"/>
      <c r="M155" s="12"/>
      <c r="N155" s="12"/>
      <c r="O155" s="12"/>
      <c r="P155" s="12"/>
      <c r="Q155" s="12"/>
    </row>
    <row r="156" spans="1:17">
      <c r="A156" s="12"/>
      <c r="B156" s="12"/>
      <c r="C156" s="12"/>
      <c r="D156" s="12"/>
      <c r="E156" s="12"/>
      <c r="F156" s="12"/>
      <c r="G156" s="12"/>
      <c r="H156" s="12"/>
      <c r="I156" s="12"/>
      <c r="J156" s="12"/>
      <c r="K156" s="12"/>
      <c r="L156" s="12"/>
      <c r="M156" s="12"/>
      <c r="N156" s="12"/>
      <c r="O156" s="12"/>
      <c r="P156" s="12"/>
      <c r="Q156" s="12"/>
    </row>
    <row r="157" spans="1:17">
      <c r="A157" s="12"/>
      <c r="B157" s="12"/>
      <c r="C157" s="12"/>
      <c r="D157" s="12"/>
      <c r="E157" s="12"/>
      <c r="F157" s="12"/>
      <c r="G157" s="12"/>
      <c r="H157" s="12"/>
      <c r="I157" s="12"/>
      <c r="J157" s="12"/>
      <c r="K157" s="12"/>
      <c r="L157" s="12"/>
      <c r="M157" s="12"/>
      <c r="N157" s="12"/>
      <c r="O157" s="12"/>
      <c r="P157" s="12"/>
      <c r="Q157" s="12"/>
    </row>
    <row r="158" spans="1:17">
      <c r="A158" s="12"/>
      <c r="B158" s="12"/>
      <c r="C158" s="12"/>
      <c r="D158" s="12"/>
      <c r="E158" s="12"/>
      <c r="F158" s="12"/>
      <c r="G158" s="12"/>
      <c r="H158" s="12"/>
      <c r="I158" s="12"/>
      <c r="J158" s="12"/>
      <c r="K158" s="12"/>
      <c r="L158" s="12"/>
      <c r="M158" s="12"/>
      <c r="N158" s="12"/>
      <c r="O158" s="12"/>
      <c r="P158" s="12"/>
      <c r="Q158" s="12"/>
    </row>
    <row r="159" spans="1:17">
      <c r="A159" s="12"/>
      <c r="B159" s="12"/>
      <c r="C159" s="12"/>
      <c r="D159" s="12"/>
      <c r="E159" s="12"/>
      <c r="F159" s="12"/>
      <c r="G159" s="12"/>
      <c r="H159" s="12"/>
      <c r="I159" s="12"/>
      <c r="J159" s="12"/>
      <c r="K159" s="12"/>
      <c r="L159" s="12"/>
      <c r="M159" s="12"/>
      <c r="N159" s="12"/>
      <c r="O159" s="12"/>
      <c r="P159" s="12"/>
      <c r="Q159" s="12"/>
    </row>
    <row r="160" spans="1:17">
      <c r="A160" s="12"/>
      <c r="B160" s="12"/>
      <c r="C160" s="12"/>
      <c r="D160" s="12"/>
      <c r="E160" s="12"/>
      <c r="F160" s="12"/>
      <c r="G160" s="12"/>
      <c r="H160" s="12"/>
      <c r="I160" s="12"/>
      <c r="J160" s="12"/>
      <c r="K160" s="12"/>
      <c r="L160" s="12"/>
      <c r="M160" s="12"/>
      <c r="N160" s="12"/>
      <c r="O160" s="12"/>
      <c r="P160" s="12"/>
      <c r="Q160" s="12"/>
    </row>
    <row r="161" spans="1:17">
      <c r="A161" s="12"/>
      <c r="B161" s="12"/>
      <c r="C161" s="12"/>
      <c r="D161" s="12"/>
      <c r="E161" s="12"/>
      <c r="F161" s="12"/>
      <c r="G161" s="12"/>
      <c r="H161" s="12"/>
      <c r="I161" s="12"/>
      <c r="J161" s="12"/>
      <c r="K161" s="12"/>
      <c r="L161" s="12"/>
      <c r="M161" s="12"/>
      <c r="N161" s="12"/>
      <c r="O161" s="12"/>
      <c r="P161" s="12"/>
      <c r="Q161" s="12"/>
    </row>
    <row r="162" spans="1:17">
      <c r="A162" s="12"/>
      <c r="B162" s="12"/>
      <c r="C162" s="12"/>
      <c r="D162" s="12"/>
      <c r="E162" s="12"/>
      <c r="F162" s="12"/>
      <c r="G162" s="12"/>
      <c r="H162" s="12"/>
      <c r="I162" s="12"/>
      <c r="J162" s="12"/>
      <c r="K162" s="12"/>
      <c r="L162" s="12"/>
      <c r="M162" s="12"/>
      <c r="N162" s="12"/>
      <c r="O162" s="12"/>
      <c r="P162" s="12"/>
      <c r="Q162" s="12"/>
    </row>
    <row r="163" spans="1:17">
      <c r="A163" s="12"/>
      <c r="B163" s="12"/>
      <c r="C163" s="12"/>
      <c r="D163" s="12"/>
      <c r="E163" s="12"/>
      <c r="F163" s="12"/>
      <c r="G163" s="12"/>
      <c r="H163" s="12"/>
      <c r="I163" s="12"/>
      <c r="J163" s="12"/>
      <c r="K163" s="12"/>
      <c r="L163" s="12"/>
      <c r="M163" s="12"/>
      <c r="N163" s="12"/>
      <c r="O163" s="12"/>
      <c r="P163" s="12"/>
      <c r="Q163" s="12"/>
    </row>
    <row r="164" spans="1:17">
      <c r="A164" s="12"/>
      <c r="B164" s="12"/>
      <c r="C164" s="12"/>
      <c r="D164" s="12"/>
      <c r="E164" s="12"/>
      <c r="F164" s="12"/>
      <c r="G164" s="12"/>
      <c r="H164" s="12"/>
      <c r="I164" s="12"/>
      <c r="J164" s="12"/>
      <c r="K164" s="12"/>
      <c r="L164" s="12"/>
      <c r="M164" s="12"/>
      <c r="N164" s="12"/>
      <c r="O164" s="12"/>
      <c r="P164" s="12"/>
      <c r="Q164" s="12"/>
    </row>
    <row r="165" spans="1:17">
      <c r="A165" s="12"/>
      <c r="B165" s="12"/>
      <c r="C165" s="12"/>
      <c r="D165" s="12"/>
      <c r="E165" s="12"/>
      <c r="F165" s="12"/>
      <c r="G165" s="12"/>
      <c r="H165" s="12"/>
      <c r="I165" s="12"/>
      <c r="J165" s="12"/>
      <c r="K165" s="12"/>
      <c r="L165" s="12"/>
      <c r="M165" s="12"/>
      <c r="N165" s="12"/>
      <c r="O165" s="12"/>
      <c r="P165" s="12"/>
      <c r="Q165" s="12"/>
    </row>
    <row r="166" spans="1:17">
      <c r="A166" s="12"/>
      <c r="B166" s="12"/>
      <c r="C166" s="12"/>
      <c r="D166" s="12"/>
      <c r="E166" s="12"/>
      <c r="F166" s="12"/>
      <c r="G166" s="12"/>
      <c r="H166" s="12"/>
      <c r="I166" s="12"/>
      <c r="J166" s="12"/>
      <c r="K166" s="12"/>
      <c r="L166" s="12"/>
      <c r="M166" s="12"/>
      <c r="N166" s="12"/>
      <c r="O166" s="12"/>
      <c r="P166" s="12"/>
      <c r="Q166" s="12"/>
    </row>
    <row r="167" spans="1:17">
      <c r="A167" s="12"/>
      <c r="B167" s="12"/>
      <c r="C167" s="12"/>
      <c r="D167" s="12"/>
      <c r="E167" s="12"/>
      <c r="F167" s="12"/>
      <c r="G167" s="12"/>
      <c r="H167" s="12"/>
      <c r="I167" s="12"/>
      <c r="J167" s="12"/>
      <c r="K167" s="12"/>
      <c r="L167" s="12"/>
      <c r="M167" s="12"/>
      <c r="N167" s="12"/>
      <c r="O167" s="12"/>
      <c r="P167" s="12"/>
      <c r="Q167" s="12"/>
    </row>
    <row r="168" spans="1:17">
      <c r="A168" s="12"/>
      <c r="B168" s="12"/>
      <c r="C168" s="12"/>
      <c r="D168" s="12"/>
      <c r="E168" s="12"/>
      <c r="F168" s="12"/>
      <c r="G168" s="12"/>
      <c r="H168" s="12"/>
      <c r="I168" s="12"/>
      <c r="J168" s="12"/>
      <c r="K168" s="12"/>
      <c r="L168" s="12"/>
      <c r="M168" s="12"/>
      <c r="N168" s="12"/>
      <c r="O168" s="12"/>
      <c r="P168" s="12"/>
      <c r="Q168" s="12"/>
    </row>
    <row r="169" spans="1:17">
      <c r="A169" s="12"/>
      <c r="B169" s="12"/>
      <c r="C169" s="12"/>
      <c r="D169" s="12"/>
      <c r="E169" s="12"/>
      <c r="F169" s="12"/>
      <c r="G169" s="12"/>
      <c r="H169" s="12"/>
      <c r="I169" s="12"/>
      <c r="J169" s="12"/>
      <c r="K169" s="12"/>
      <c r="L169" s="12"/>
      <c r="M169" s="12"/>
      <c r="N169" s="12"/>
      <c r="O169" s="12"/>
      <c r="P169" s="12"/>
      <c r="Q169" s="12"/>
    </row>
    <row r="170" spans="1:17">
      <c r="A170" s="12"/>
      <c r="B170" s="12"/>
      <c r="C170" s="12"/>
      <c r="D170" s="12"/>
      <c r="E170" s="12"/>
      <c r="F170" s="12"/>
      <c r="G170" s="12"/>
      <c r="H170" s="12"/>
      <c r="I170" s="12"/>
      <c r="J170" s="12"/>
      <c r="K170" s="12"/>
      <c r="L170" s="12"/>
      <c r="M170" s="12"/>
      <c r="N170" s="12"/>
      <c r="O170" s="12"/>
      <c r="P170" s="12"/>
      <c r="Q170" s="12"/>
    </row>
    <row r="171" spans="1:17">
      <c r="A171" s="12"/>
      <c r="B171" s="12"/>
      <c r="C171" s="12"/>
      <c r="D171" s="12"/>
      <c r="E171" s="12"/>
      <c r="F171" s="12"/>
      <c r="G171" s="12"/>
      <c r="H171" s="12"/>
      <c r="I171" s="12"/>
      <c r="J171" s="12"/>
      <c r="K171" s="12"/>
      <c r="L171" s="12"/>
      <c r="M171" s="12"/>
      <c r="N171" s="12"/>
      <c r="O171" s="12"/>
      <c r="P171" s="12"/>
      <c r="Q171" s="12"/>
    </row>
    <row r="172" spans="1:17">
      <c r="A172" s="12"/>
      <c r="B172" s="12"/>
      <c r="C172" s="12"/>
      <c r="D172" s="12"/>
      <c r="E172" s="12"/>
      <c r="F172" s="12"/>
      <c r="G172" s="12"/>
      <c r="H172" s="12"/>
      <c r="I172" s="12"/>
      <c r="J172" s="12"/>
      <c r="K172" s="12"/>
      <c r="L172" s="12"/>
      <c r="M172" s="12"/>
      <c r="N172" s="12"/>
      <c r="O172" s="12"/>
      <c r="P172" s="12"/>
      <c r="Q172" s="12"/>
    </row>
    <row r="173" spans="1:17">
      <c r="A173" s="12"/>
      <c r="B173" s="12"/>
      <c r="C173" s="12"/>
      <c r="D173" s="12"/>
      <c r="E173" s="12"/>
      <c r="F173" s="12"/>
      <c r="G173" s="12"/>
      <c r="H173" s="12"/>
      <c r="I173" s="12"/>
      <c r="J173" s="12"/>
      <c r="K173" s="12"/>
      <c r="L173" s="12"/>
      <c r="M173" s="12"/>
      <c r="N173" s="12"/>
      <c r="O173" s="12"/>
      <c r="P173" s="12"/>
      <c r="Q173" s="12"/>
    </row>
    <row r="174" spans="1:17">
      <c r="A174" s="12"/>
      <c r="B174" s="12"/>
      <c r="C174" s="12"/>
      <c r="D174" s="12"/>
      <c r="E174" s="12"/>
      <c r="F174" s="12"/>
      <c r="G174" s="12"/>
      <c r="H174" s="12"/>
      <c r="I174" s="12"/>
      <c r="J174" s="12"/>
      <c r="K174" s="12"/>
      <c r="L174" s="12"/>
      <c r="M174" s="12"/>
      <c r="N174" s="12"/>
      <c r="O174" s="12"/>
      <c r="P174" s="12"/>
      <c r="Q174" s="12"/>
    </row>
    <row r="175" spans="1:17">
      <c r="A175" s="12"/>
      <c r="B175" s="12"/>
      <c r="C175" s="12"/>
      <c r="D175" s="12"/>
      <c r="E175" s="12"/>
      <c r="F175" s="12"/>
      <c r="G175" s="12"/>
      <c r="H175" s="12"/>
      <c r="I175" s="12"/>
      <c r="J175" s="12"/>
      <c r="K175" s="12"/>
      <c r="L175" s="12"/>
      <c r="M175" s="12"/>
      <c r="N175" s="12"/>
      <c r="O175" s="12"/>
      <c r="P175" s="12"/>
      <c r="Q175" s="12"/>
    </row>
    <row r="176" spans="1:17">
      <c r="A176" s="12"/>
      <c r="B176" s="12"/>
      <c r="C176" s="12"/>
      <c r="D176" s="12"/>
      <c r="E176" s="12"/>
      <c r="F176" s="12"/>
      <c r="G176" s="12"/>
      <c r="H176" s="12"/>
      <c r="I176" s="12"/>
      <c r="J176" s="12"/>
      <c r="K176" s="12"/>
      <c r="L176" s="12"/>
      <c r="M176" s="12"/>
      <c r="N176" s="12"/>
      <c r="O176" s="12"/>
      <c r="P176" s="12"/>
      <c r="Q176" s="12"/>
    </row>
    <row r="177" spans="1:17">
      <c r="A177" s="12"/>
      <c r="B177" s="12"/>
      <c r="C177" s="12"/>
      <c r="D177" s="12"/>
      <c r="E177" s="12"/>
      <c r="F177" s="12"/>
      <c r="G177" s="12"/>
      <c r="H177" s="12"/>
      <c r="I177" s="12"/>
      <c r="J177" s="12"/>
      <c r="K177" s="12"/>
      <c r="L177" s="12"/>
      <c r="M177" s="12"/>
      <c r="N177" s="12"/>
      <c r="O177" s="12"/>
      <c r="P177" s="12"/>
      <c r="Q177" s="12"/>
    </row>
    <row r="178" spans="1:17">
      <c r="A178" s="12"/>
      <c r="B178" s="12"/>
      <c r="C178" s="12"/>
      <c r="D178" s="12"/>
      <c r="E178" s="12"/>
      <c r="F178" s="12"/>
      <c r="G178" s="12"/>
      <c r="H178" s="12"/>
      <c r="I178" s="12"/>
      <c r="J178" s="12"/>
      <c r="K178" s="12"/>
      <c r="L178" s="12"/>
      <c r="M178" s="12"/>
      <c r="N178" s="12"/>
      <c r="O178" s="12"/>
      <c r="P178" s="12"/>
      <c r="Q178" s="12"/>
    </row>
    <row r="179" spans="1:17">
      <c r="A179" s="12"/>
      <c r="B179" s="12"/>
      <c r="C179" s="12"/>
      <c r="D179" s="12"/>
      <c r="E179" s="12"/>
      <c r="F179" s="12"/>
      <c r="G179" s="12"/>
      <c r="H179" s="12"/>
      <c r="I179" s="12"/>
      <c r="J179" s="12"/>
      <c r="K179" s="12"/>
      <c r="L179" s="12"/>
      <c r="M179" s="12"/>
      <c r="N179" s="12"/>
      <c r="O179" s="12"/>
      <c r="P179" s="12"/>
      <c r="Q179" s="12"/>
    </row>
    <row r="180" spans="1:17">
      <c r="A180" s="12"/>
      <c r="B180" s="12"/>
      <c r="C180" s="12"/>
      <c r="D180" s="12"/>
      <c r="E180" s="12"/>
      <c r="F180" s="12"/>
      <c r="G180" s="12"/>
      <c r="H180" s="12"/>
      <c r="I180" s="12"/>
      <c r="J180" s="12"/>
      <c r="K180" s="12"/>
      <c r="L180" s="12"/>
      <c r="M180" s="12"/>
      <c r="N180" s="12"/>
      <c r="O180" s="12"/>
      <c r="P180" s="12"/>
      <c r="Q180" s="12"/>
    </row>
    <row r="181" spans="1:17">
      <c r="A181" s="12"/>
      <c r="B181" s="12"/>
      <c r="C181" s="12"/>
      <c r="D181" s="12"/>
      <c r="E181" s="12"/>
      <c r="F181" s="12"/>
      <c r="G181" s="12"/>
      <c r="H181" s="12"/>
      <c r="I181" s="12"/>
      <c r="J181" s="12"/>
      <c r="K181" s="12"/>
      <c r="L181" s="12"/>
      <c r="M181" s="12"/>
      <c r="N181" s="12"/>
      <c r="O181" s="12"/>
      <c r="P181" s="12"/>
      <c r="Q181" s="12"/>
    </row>
    <row r="182" spans="1:17">
      <c r="A182" s="12"/>
      <c r="B182" s="12"/>
      <c r="C182" s="12"/>
      <c r="D182" s="12"/>
      <c r="E182" s="12"/>
      <c r="F182" s="12"/>
      <c r="G182" s="12"/>
      <c r="H182" s="12"/>
      <c r="I182" s="12"/>
      <c r="J182" s="12"/>
      <c r="K182" s="12"/>
      <c r="L182" s="12"/>
      <c r="M182" s="12"/>
      <c r="N182" s="12"/>
      <c r="O182" s="12"/>
      <c r="P182" s="12"/>
      <c r="Q182" s="12"/>
    </row>
    <row r="183" spans="1:17">
      <c r="A183" s="12"/>
      <c r="B183" s="12"/>
      <c r="C183" s="12"/>
      <c r="D183" s="12"/>
      <c r="E183" s="12"/>
      <c r="F183" s="12"/>
      <c r="G183" s="12"/>
      <c r="H183" s="12"/>
      <c r="I183" s="12"/>
      <c r="J183" s="12"/>
      <c r="K183" s="12"/>
      <c r="L183" s="12"/>
      <c r="M183" s="12"/>
      <c r="N183" s="12"/>
      <c r="O183" s="12"/>
      <c r="P183" s="12"/>
      <c r="Q183" s="12"/>
    </row>
    <row r="184" spans="1:17">
      <c r="A184" s="12"/>
      <c r="B184" s="12"/>
      <c r="C184" s="12"/>
      <c r="D184" s="12"/>
      <c r="E184" s="12"/>
      <c r="F184" s="12"/>
      <c r="G184" s="12"/>
      <c r="H184" s="12"/>
      <c r="I184" s="12"/>
      <c r="J184" s="12"/>
      <c r="K184" s="12"/>
      <c r="L184" s="12"/>
      <c r="M184" s="12"/>
      <c r="N184" s="12"/>
      <c r="O184" s="12"/>
      <c r="P184" s="12"/>
      <c r="Q184" s="12"/>
    </row>
    <row r="185" spans="1:17">
      <c r="A185" s="12"/>
      <c r="B185" s="12"/>
      <c r="C185" s="12"/>
      <c r="D185" s="12"/>
      <c r="E185" s="12"/>
      <c r="F185" s="12"/>
      <c r="G185" s="12"/>
      <c r="H185" s="12"/>
      <c r="I185" s="12"/>
      <c r="J185" s="12"/>
      <c r="K185" s="12"/>
      <c r="L185" s="12"/>
      <c r="M185" s="12"/>
      <c r="N185" s="12"/>
      <c r="O185" s="12"/>
      <c r="P185" s="12"/>
      <c r="Q185" s="12"/>
    </row>
    <row r="186" spans="1:17">
      <c r="A186" s="12"/>
      <c r="B186" s="12"/>
      <c r="C186" s="12"/>
      <c r="D186" s="12"/>
      <c r="E186" s="12"/>
      <c r="F186" s="12"/>
      <c r="G186" s="12"/>
      <c r="H186" s="12"/>
      <c r="I186" s="12"/>
      <c r="J186" s="12"/>
      <c r="K186" s="12"/>
      <c r="L186" s="12"/>
      <c r="M186" s="12"/>
      <c r="N186" s="12"/>
      <c r="O186" s="12"/>
      <c r="P186" s="12"/>
      <c r="Q186" s="12"/>
    </row>
    <row r="187" spans="1:17">
      <c r="A187" s="12"/>
      <c r="B187" s="12"/>
      <c r="C187" s="12"/>
      <c r="D187" s="12"/>
      <c r="E187" s="12"/>
      <c r="F187" s="12"/>
      <c r="G187" s="12"/>
      <c r="H187" s="12"/>
      <c r="I187" s="12"/>
      <c r="J187" s="12"/>
      <c r="K187" s="12"/>
      <c r="L187" s="12"/>
      <c r="M187" s="12"/>
      <c r="N187" s="12"/>
      <c r="O187" s="12"/>
      <c r="P187" s="12"/>
      <c r="Q187" s="12"/>
    </row>
    <row r="188" spans="1:17">
      <c r="A188" s="12"/>
      <c r="B188" s="12"/>
      <c r="C188" s="12"/>
      <c r="D188" s="12"/>
      <c r="E188" s="12"/>
      <c r="F188" s="12"/>
      <c r="G188" s="12"/>
      <c r="H188" s="12"/>
      <c r="I188" s="12"/>
      <c r="J188" s="12"/>
      <c r="K188" s="12"/>
      <c r="L188" s="12"/>
      <c r="M188" s="12"/>
      <c r="N188" s="12"/>
      <c r="O188" s="12"/>
      <c r="P188" s="12"/>
      <c r="Q188" s="12"/>
    </row>
    <row r="189" spans="1:17">
      <c r="A189" s="12"/>
      <c r="B189" s="12"/>
      <c r="C189" s="12"/>
      <c r="D189" s="12"/>
      <c r="E189" s="12"/>
      <c r="F189" s="12"/>
      <c r="G189" s="12"/>
      <c r="H189" s="12"/>
      <c r="I189" s="12"/>
      <c r="J189" s="12"/>
      <c r="K189" s="12"/>
      <c r="L189" s="12"/>
      <c r="M189" s="12"/>
      <c r="N189" s="12"/>
      <c r="O189" s="12"/>
      <c r="P189" s="12"/>
      <c r="Q189" s="12"/>
    </row>
    <row r="190" spans="1:17">
      <c r="A190" s="12"/>
      <c r="B190" s="12"/>
      <c r="C190" s="12"/>
      <c r="D190" s="12"/>
      <c r="E190" s="12"/>
      <c r="F190" s="12"/>
      <c r="G190" s="12"/>
      <c r="H190" s="12"/>
      <c r="I190" s="12"/>
      <c r="J190" s="12"/>
      <c r="K190" s="12"/>
      <c r="L190" s="12"/>
      <c r="M190" s="12"/>
      <c r="N190" s="12"/>
      <c r="O190" s="12"/>
      <c r="P190" s="12"/>
      <c r="Q190" s="12"/>
    </row>
    <row r="191" spans="1:17">
      <c r="A191" s="12"/>
      <c r="B191" s="12"/>
      <c r="C191" s="12"/>
      <c r="D191" s="12"/>
      <c r="E191" s="12"/>
      <c r="F191" s="12"/>
      <c r="G191" s="12"/>
      <c r="H191" s="12"/>
      <c r="I191" s="12"/>
      <c r="J191" s="12"/>
      <c r="K191" s="12"/>
      <c r="L191" s="12"/>
      <c r="M191" s="12"/>
      <c r="N191" s="12"/>
      <c r="O191" s="12"/>
      <c r="P191" s="12"/>
      <c r="Q191" s="12"/>
    </row>
    <row r="192" spans="1:17">
      <c r="A192" s="12"/>
      <c r="B192" s="12"/>
      <c r="C192" s="12"/>
      <c r="D192" s="12"/>
      <c r="E192" s="12"/>
      <c r="F192" s="12"/>
      <c r="G192" s="12"/>
      <c r="H192" s="12"/>
      <c r="I192" s="12"/>
      <c r="J192" s="12"/>
      <c r="K192" s="12"/>
      <c r="L192" s="12"/>
      <c r="M192" s="12"/>
      <c r="N192" s="12"/>
      <c r="O192" s="12"/>
      <c r="P192" s="12"/>
      <c r="Q192" s="12"/>
    </row>
    <row r="193" spans="1:17">
      <c r="A193" s="12"/>
      <c r="B193" s="12"/>
      <c r="C193" s="12"/>
      <c r="D193" s="12"/>
      <c r="E193" s="12"/>
      <c r="F193" s="12"/>
      <c r="G193" s="12"/>
      <c r="H193" s="12"/>
      <c r="I193" s="12"/>
      <c r="J193" s="12"/>
      <c r="K193" s="12"/>
      <c r="L193" s="12"/>
      <c r="M193" s="12"/>
      <c r="N193" s="12"/>
      <c r="O193" s="12"/>
      <c r="P193" s="12"/>
      <c r="Q193" s="12"/>
    </row>
    <row r="194" spans="1:17">
      <c r="A194" s="12"/>
      <c r="B194" s="12"/>
      <c r="C194" s="12"/>
      <c r="D194" s="12"/>
      <c r="E194" s="12"/>
      <c r="F194" s="12"/>
      <c r="G194" s="12"/>
      <c r="H194" s="12"/>
      <c r="I194" s="12"/>
      <c r="J194" s="12"/>
      <c r="K194" s="12"/>
      <c r="L194" s="12"/>
      <c r="M194" s="12"/>
      <c r="N194" s="12"/>
      <c r="O194" s="12"/>
      <c r="P194" s="12"/>
      <c r="Q194" s="12"/>
    </row>
    <row r="195" spans="1:17">
      <c r="A195" s="12"/>
      <c r="B195" s="12"/>
      <c r="C195" s="12"/>
      <c r="D195" s="12"/>
      <c r="E195" s="12"/>
      <c r="F195" s="12"/>
      <c r="G195" s="12"/>
      <c r="H195" s="12"/>
      <c r="I195" s="12"/>
      <c r="J195" s="12"/>
      <c r="K195" s="12"/>
      <c r="L195" s="12"/>
      <c r="M195" s="12"/>
      <c r="N195" s="12"/>
      <c r="O195" s="12"/>
      <c r="P195" s="12"/>
      <c r="Q195" s="12"/>
    </row>
    <row r="196" spans="1:17">
      <c r="A196" s="12"/>
      <c r="B196" s="12"/>
      <c r="C196" s="12"/>
      <c r="D196" s="12"/>
      <c r="E196" s="12"/>
      <c r="F196" s="12"/>
      <c r="G196" s="12"/>
      <c r="H196" s="12"/>
      <c r="I196" s="12"/>
      <c r="J196" s="12"/>
      <c r="K196" s="12"/>
      <c r="L196" s="12"/>
      <c r="M196" s="12"/>
      <c r="N196" s="12"/>
      <c r="O196" s="12"/>
      <c r="P196" s="12"/>
      <c r="Q196" s="12"/>
    </row>
    <row r="197" spans="1:17">
      <c r="A197" s="12"/>
      <c r="B197" s="12"/>
      <c r="C197" s="12"/>
      <c r="D197" s="12"/>
      <c r="E197" s="12"/>
      <c r="F197" s="12"/>
      <c r="G197" s="12"/>
      <c r="H197" s="12"/>
      <c r="I197" s="12"/>
      <c r="J197" s="12"/>
      <c r="K197" s="12"/>
      <c r="L197" s="12"/>
      <c r="M197" s="12"/>
      <c r="N197" s="12"/>
      <c r="O197" s="12"/>
      <c r="P197" s="12"/>
      <c r="Q197" s="12"/>
    </row>
    <row r="198" spans="1:17">
      <c r="A198" s="12"/>
      <c r="B198" s="12"/>
      <c r="C198" s="12"/>
      <c r="D198" s="12"/>
      <c r="E198" s="12"/>
      <c r="F198" s="12"/>
      <c r="G198" s="12"/>
      <c r="H198" s="12"/>
      <c r="I198" s="12"/>
      <c r="J198" s="12"/>
      <c r="K198" s="12"/>
      <c r="L198" s="12"/>
      <c r="M198" s="12"/>
      <c r="N198" s="12"/>
      <c r="O198" s="12"/>
      <c r="P198" s="12"/>
      <c r="Q198" s="12"/>
    </row>
    <row r="199" spans="1:17">
      <c r="A199" s="12"/>
      <c r="B199" s="12"/>
      <c r="C199" s="12"/>
      <c r="D199" s="12"/>
      <c r="E199" s="12"/>
      <c r="F199" s="12"/>
      <c r="G199" s="12"/>
      <c r="H199" s="12"/>
      <c r="I199" s="12"/>
      <c r="J199" s="12"/>
      <c r="K199" s="12"/>
      <c r="L199" s="12"/>
      <c r="M199" s="12"/>
      <c r="N199" s="12"/>
      <c r="O199" s="12"/>
      <c r="P199" s="12"/>
      <c r="Q199" s="12"/>
    </row>
    <row r="200" spans="1:17">
      <c r="A200" s="12"/>
      <c r="B200" s="12"/>
      <c r="C200" s="12"/>
      <c r="D200" s="12"/>
      <c r="E200" s="12"/>
      <c r="F200" s="12"/>
      <c r="G200" s="12"/>
      <c r="H200" s="12"/>
      <c r="I200" s="12"/>
      <c r="J200" s="12"/>
      <c r="K200" s="12"/>
      <c r="L200" s="12"/>
      <c r="M200" s="12"/>
      <c r="N200" s="12"/>
      <c r="O200" s="12"/>
      <c r="P200" s="12"/>
      <c r="Q200" s="12"/>
    </row>
    <row r="201" spans="1:17">
      <c r="A201" s="12"/>
      <c r="B201" s="12"/>
      <c r="C201" s="12"/>
      <c r="D201" s="12"/>
      <c r="E201" s="12"/>
      <c r="F201" s="12"/>
      <c r="G201" s="12"/>
      <c r="H201" s="12"/>
      <c r="I201" s="12"/>
      <c r="J201" s="12"/>
      <c r="K201" s="12"/>
      <c r="L201" s="12"/>
      <c r="M201" s="12"/>
      <c r="N201" s="12"/>
      <c r="O201" s="12"/>
      <c r="P201" s="12"/>
      <c r="Q201" s="12"/>
    </row>
    <row r="202" spans="1:17">
      <c r="A202" s="12"/>
      <c r="B202" s="12"/>
      <c r="C202" s="12"/>
      <c r="D202" s="12"/>
      <c r="E202" s="12"/>
      <c r="F202" s="12"/>
      <c r="G202" s="12"/>
      <c r="H202" s="12"/>
      <c r="I202" s="12"/>
      <c r="J202" s="12"/>
      <c r="K202" s="12"/>
      <c r="L202" s="12"/>
      <c r="M202" s="12"/>
      <c r="N202" s="12"/>
      <c r="O202" s="12"/>
      <c r="P202" s="12"/>
      <c r="Q202" s="12"/>
    </row>
    <row r="203" spans="1:17">
      <c r="A203" s="12"/>
      <c r="B203" s="12"/>
      <c r="C203" s="12"/>
      <c r="D203" s="12"/>
      <c r="E203" s="12"/>
      <c r="F203" s="12"/>
      <c r="G203" s="12"/>
      <c r="H203" s="12"/>
      <c r="I203" s="12"/>
      <c r="J203" s="12"/>
      <c r="K203" s="12"/>
      <c r="L203" s="12"/>
      <c r="M203" s="12"/>
      <c r="N203" s="12"/>
      <c r="O203" s="12"/>
      <c r="P203" s="12"/>
      <c r="Q203" s="12"/>
    </row>
    <row r="204" spans="1:17">
      <c r="A204" s="12"/>
      <c r="B204" s="12"/>
      <c r="C204" s="12"/>
      <c r="D204" s="12"/>
      <c r="E204" s="12"/>
      <c r="F204" s="12"/>
      <c r="G204" s="12"/>
      <c r="H204" s="12"/>
      <c r="I204" s="12"/>
      <c r="J204" s="12"/>
      <c r="K204" s="12"/>
      <c r="L204" s="12"/>
      <c r="M204" s="12"/>
      <c r="N204" s="12"/>
      <c r="O204" s="12"/>
      <c r="P204" s="12"/>
      <c r="Q204" s="12"/>
    </row>
    <row r="205" spans="1:17">
      <c r="A205" s="12"/>
      <c r="B205" s="12"/>
      <c r="C205" s="12"/>
      <c r="D205" s="12"/>
      <c r="E205" s="12"/>
      <c r="F205" s="12"/>
      <c r="G205" s="12"/>
      <c r="H205" s="12"/>
      <c r="I205" s="12"/>
      <c r="J205" s="12"/>
      <c r="K205" s="12"/>
      <c r="L205" s="12"/>
      <c r="M205" s="12"/>
      <c r="N205" s="12"/>
      <c r="O205" s="12"/>
      <c r="P205" s="12"/>
      <c r="Q205" s="12"/>
    </row>
    <row r="206" spans="1:17">
      <c r="A206" s="12"/>
      <c r="B206" s="12"/>
      <c r="C206" s="12"/>
      <c r="D206" s="12"/>
      <c r="E206" s="12"/>
      <c r="F206" s="12"/>
      <c r="G206" s="12"/>
      <c r="H206" s="12"/>
      <c r="I206" s="12"/>
      <c r="J206" s="12"/>
      <c r="K206" s="12"/>
      <c r="L206" s="12"/>
      <c r="M206" s="12"/>
      <c r="N206" s="12"/>
      <c r="O206" s="12"/>
      <c r="P206" s="12"/>
      <c r="Q206" s="12"/>
    </row>
    <row r="207" spans="1:17">
      <c r="A207" s="12"/>
      <c r="B207" s="12"/>
      <c r="C207" s="12"/>
      <c r="D207" s="12"/>
      <c r="E207" s="12"/>
      <c r="F207" s="12"/>
      <c r="G207" s="12"/>
      <c r="H207" s="12"/>
      <c r="I207" s="12"/>
      <c r="J207" s="12"/>
      <c r="K207" s="12"/>
      <c r="L207" s="12"/>
      <c r="M207" s="12"/>
      <c r="N207" s="12"/>
      <c r="O207" s="12"/>
      <c r="P207" s="12"/>
      <c r="Q207" s="12"/>
    </row>
    <row r="208" spans="1:17">
      <c r="A208" s="12"/>
      <c r="B208" s="12"/>
      <c r="C208" s="12"/>
      <c r="D208" s="12"/>
      <c r="E208" s="12"/>
      <c r="F208" s="12"/>
      <c r="G208" s="12"/>
      <c r="H208" s="12"/>
      <c r="I208" s="12"/>
      <c r="J208" s="12"/>
      <c r="K208" s="12"/>
      <c r="L208" s="12"/>
      <c r="M208" s="12"/>
      <c r="N208" s="12"/>
      <c r="O208" s="12"/>
      <c r="P208" s="12"/>
      <c r="Q208" s="12"/>
    </row>
    <row r="209" spans="1:17">
      <c r="A209" s="12"/>
      <c r="B209" s="12"/>
      <c r="C209" s="12"/>
      <c r="D209" s="12"/>
      <c r="E209" s="12"/>
      <c r="F209" s="12"/>
      <c r="G209" s="12"/>
      <c r="H209" s="12"/>
      <c r="I209" s="12"/>
      <c r="J209" s="12"/>
      <c r="K209" s="12"/>
      <c r="L209" s="12"/>
      <c r="M209" s="12"/>
      <c r="N209" s="12"/>
      <c r="O209" s="12"/>
      <c r="P209" s="12"/>
      <c r="Q209" s="12"/>
    </row>
    <row r="210" spans="1:17">
      <c r="A210" s="12"/>
      <c r="B210" s="12"/>
      <c r="C210" s="12"/>
      <c r="D210" s="12"/>
      <c r="E210" s="12"/>
      <c r="F210" s="12"/>
      <c r="G210" s="12"/>
      <c r="H210" s="12"/>
      <c r="I210" s="12"/>
      <c r="J210" s="12"/>
      <c r="K210" s="12"/>
      <c r="L210" s="12"/>
      <c r="M210" s="12"/>
      <c r="N210" s="12"/>
      <c r="O210" s="12"/>
      <c r="P210" s="12"/>
      <c r="Q210" s="12"/>
    </row>
    <row r="211" spans="1:17">
      <c r="A211" s="12"/>
      <c r="B211" s="12"/>
      <c r="C211" s="12"/>
      <c r="D211" s="12"/>
      <c r="E211" s="12"/>
      <c r="F211" s="12"/>
      <c r="G211" s="12"/>
      <c r="H211" s="12"/>
      <c r="I211" s="12"/>
      <c r="J211" s="12"/>
      <c r="K211" s="12"/>
      <c r="L211" s="12"/>
      <c r="M211" s="12"/>
      <c r="N211" s="12"/>
      <c r="O211" s="12"/>
      <c r="P211" s="12"/>
      <c r="Q211" s="12"/>
    </row>
    <row r="212" spans="1:17">
      <c r="A212" s="12"/>
      <c r="B212" s="12"/>
      <c r="C212" s="12"/>
      <c r="D212" s="12"/>
      <c r="E212" s="12"/>
      <c r="F212" s="12"/>
      <c r="G212" s="12"/>
      <c r="H212" s="12"/>
      <c r="I212" s="12"/>
      <c r="J212" s="12"/>
      <c r="K212" s="12"/>
      <c r="L212" s="12"/>
      <c r="M212" s="12"/>
      <c r="N212" s="12"/>
      <c r="O212" s="12"/>
      <c r="P212" s="12"/>
      <c r="Q212" s="12"/>
    </row>
    <row r="213" spans="1:17">
      <c r="A213" s="12"/>
      <c r="B213" s="12"/>
      <c r="C213" s="12"/>
      <c r="D213" s="12"/>
      <c r="E213" s="12"/>
      <c r="F213" s="12"/>
      <c r="G213" s="12"/>
      <c r="H213" s="12"/>
      <c r="I213" s="12"/>
      <c r="J213" s="12"/>
      <c r="K213" s="12"/>
      <c r="L213" s="12"/>
      <c r="M213" s="12"/>
      <c r="N213" s="12"/>
      <c r="O213" s="12"/>
      <c r="P213" s="12"/>
      <c r="Q213" s="12"/>
    </row>
  </sheetData>
  <mergeCells count="50">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 ref="A22:Q22"/>
    <mergeCell ref="A4:B4"/>
    <mergeCell ref="B27:E27"/>
    <mergeCell ref="F27:I27"/>
    <mergeCell ref="J27:M27"/>
    <mergeCell ref="N27:Q27"/>
    <mergeCell ref="A23:O23"/>
    <mergeCell ref="A24:O24"/>
    <mergeCell ref="G50:I50"/>
    <mergeCell ref="J50:J51"/>
    <mergeCell ref="K50:M50"/>
    <mergeCell ref="N50:N51"/>
    <mergeCell ref="O50:Q50"/>
    <mergeCell ref="A67:O67"/>
    <mergeCell ref="A66:Q66"/>
    <mergeCell ref="C29:E29"/>
    <mergeCell ref="G29:I29"/>
    <mergeCell ref="K29:M29"/>
    <mergeCell ref="O29:Q29"/>
    <mergeCell ref="A28:A30"/>
    <mergeCell ref="A45:Q45"/>
    <mergeCell ref="A49:A51"/>
    <mergeCell ref="B49:E49"/>
    <mergeCell ref="F49:I49"/>
    <mergeCell ref="J49:M49"/>
    <mergeCell ref="N49:Q49"/>
    <mergeCell ref="B50:B51"/>
    <mergeCell ref="C50:E50"/>
    <mergeCell ref="F50:F51"/>
    <mergeCell ref="B28:B30"/>
    <mergeCell ref="F28:F30"/>
    <mergeCell ref="J28:J30"/>
    <mergeCell ref="N28:N30"/>
    <mergeCell ref="A46:O46"/>
  </mergeCells>
  <printOptions horizontalCentered="1" verticalCentered="1" headings="1"/>
  <pageMargins left="0.25" right="0.25" top="0.5" bottom="0.5" header="0.5" footer="0.5"/>
  <pageSetup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ad7b792d-0ae0-4097-9167-083a2dcab5a5">2018-10-24T07:00:00+00:00</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540C34-B68F-4BD1-AD6F-E521573F6D81}">
  <ds:schemaRefs>
    <ds:schemaRef ds:uri="http://schemas.microsoft.com/office/2006/metadata/properties"/>
    <ds:schemaRef ds:uri="http://purl.org/dc/elements/1.1/"/>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6E0819E-3847-4FD9-BD1B-9197AB31212A}"/>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ESA Table 1</vt:lpstr>
      <vt:lpstr>ESA Table 1A</vt:lpstr>
      <vt:lpstr>ESA Table 2</vt:lpstr>
      <vt:lpstr>ESA Table 2A</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10-June 2018</vt:lpstr>
      <vt:lpstr>CARE Table 10-July 2018</vt:lpstr>
      <vt:lpstr>CARE Table 10-August 2018</vt:lpstr>
      <vt:lpstr>CARE Table 11</vt:lpstr>
      <vt:lpstr>'CARE Table 1'!Print_Area</vt:lpstr>
      <vt:lpstr>'CARE Table 10-August 2018'!Print_Area</vt:lpstr>
      <vt:lpstr>'CARE Table 10-July 2018'!Print_Area</vt:lpstr>
      <vt:lpstr>'CARE Table 10-June 2018'!Print_Area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3'!Print_Area</vt:lpstr>
      <vt:lpstr>'ESA Table 4A'!Print_Area</vt:lpstr>
      <vt:lpstr>'ESA Table 4B'!Print_Area</vt:lpstr>
      <vt:lpstr>'ESA Table 5'!Print_Area</vt:lpstr>
      <vt:lpstr>'ESA Table 6'!Print_Area</vt:lpstr>
      <vt:lpstr>'ESA Table 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SDGE SEP2018 Low Income Monthly Report Tables</dc:title>
  <dc:creator>O Drain, Mary</dc:creator>
  <cp:lastModifiedBy>Zaida Amaya</cp:lastModifiedBy>
  <cp:lastPrinted>2018-08-17T17:00:29Z</cp:lastPrinted>
  <dcterms:created xsi:type="dcterms:W3CDTF">1996-10-14T23:33:28Z</dcterms:created>
  <dcterms:modified xsi:type="dcterms:W3CDTF">2018-10-24T16:52:33Z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ies>
</file>